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5" windowHeight="6930"/>
  </bookViews>
  <sheets>
    <sheet name="another lineup" sheetId="4" r:id="rId1"/>
    <sheet name="model" sheetId="1" r:id="rId2"/>
    <sheet name="rules" sheetId="2" r:id="rId3"/>
    <sheet name="Baseball" sheetId="3" r:id="rId4"/>
  </sheets>
  <definedNames>
    <definedName name="Add" localSheetId="0">'another lineup'!$H$9:$H$128</definedName>
    <definedName name="Add">model!$H$9:$H$128</definedName>
    <definedName name="C_" localSheetId="0">'another lineup'!$M$9:$M$128</definedName>
    <definedName name="C_">model!$M$9:$M$128</definedName>
    <definedName name="ExternalData_1" localSheetId="0">'another lineup'!$A$8:$H$128</definedName>
    <definedName name="ExternalData_1" localSheetId="1">model!$A$8:$H$128</definedName>
    <definedName name="FPPG" localSheetId="0">'another lineup'!$D$9:$D$128</definedName>
    <definedName name="FPPG">model!$D$9:$D$128</definedName>
    <definedName name="Game" localSheetId="0">'another lineup'!$F$9:$F$128</definedName>
    <definedName name="Game">model!$F$9:$F$128</definedName>
    <definedName name="PF" localSheetId="0">'another lineup'!$K$9:$K$128</definedName>
    <definedName name="PF">model!$K$9:$K$128</definedName>
    <definedName name="PG" localSheetId="0">'another lineup'!$I$9:$I$128</definedName>
    <definedName name="PG">model!$I$9:$I$128</definedName>
    <definedName name="pick" localSheetId="0">'another lineup'!$C$9:$C$128</definedName>
    <definedName name="pick">model!$C$9:$C$128</definedName>
    <definedName name="Played" localSheetId="0">'another lineup'!$E$9:$E$128</definedName>
    <definedName name="Played">model!$E$9:$E$128</definedName>
    <definedName name="Salary" localSheetId="0">'another lineup'!$G$9:$G$128</definedName>
    <definedName name="Salary">model!$G$9:$G$128</definedName>
    <definedName name="SF" localSheetId="0">'another lineup'!$L$9:$L$128</definedName>
    <definedName name="SF">model!$L$9:$L$128</definedName>
    <definedName name="SG" localSheetId="0">'another lineup'!$J$9:$J$128</definedName>
    <definedName name="SG">model!$J$9:$J$128</definedName>
    <definedName name="solver_adj" localSheetId="0" hidden="1">'another lineup'!$C$9:$C$128</definedName>
    <definedName name="solver_adj" localSheetId="1" hidden="1">model!$C$9:$C$128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'another lineup'!$F$1</definedName>
    <definedName name="solver_lhs1" localSheetId="1" hidden="1">model!$F$1</definedName>
    <definedName name="solver_lhs2" localSheetId="0" hidden="1">'another lineup'!$F$2:$F$6</definedName>
    <definedName name="solver_lhs2" localSheetId="1" hidden="1">model!$F$2:$F$6</definedName>
    <definedName name="solver_lhs3" localSheetId="0" hidden="1">'another lineup'!$F$7</definedName>
    <definedName name="solver_lhs3" localSheetId="1" hidden="1">model!$C$9:$C$128</definedName>
    <definedName name="solver_lhs4" localSheetId="0" hidden="1">'another lineup'!$C$9:$C$128</definedName>
    <definedName name="solver_lhs4" localSheetId="1" hidden="1">model!$C$9:$C$128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'another lineup'!$F$7</definedName>
    <definedName name="solver_opt" localSheetId="1" hidden="1">model!$F$7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2</definedName>
    <definedName name="solver_rel2" localSheetId="1" hidden="1">2</definedName>
    <definedName name="solver_rel3" localSheetId="0" hidden="1">1</definedName>
    <definedName name="solver_rel3" localSheetId="1" hidden="1">5</definedName>
    <definedName name="solver_rel4" localSheetId="0" hidden="1">5</definedName>
    <definedName name="solver_rel4" localSheetId="1" hidden="1">5</definedName>
    <definedName name="solver_rhs1" localSheetId="0" hidden="1">'another lineup'!$H$1</definedName>
    <definedName name="solver_rhs1" localSheetId="1" hidden="1">model!$H$1</definedName>
    <definedName name="solver_rhs2" localSheetId="0" hidden="1">'another lineup'!$H$2:$H$6</definedName>
    <definedName name="solver_rhs2" localSheetId="1" hidden="1">model!$H$2:$H$6</definedName>
    <definedName name="solver_rhs3" localSheetId="0" hidden="1">280.8</definedName>
    <definedName name="solver_rhs3" localSheetId="1" hidden="1">binary</definedName>
    <definedName name="solver_rhs4" localSheetId="0" hidden="1">binary</definedName>
    <definedName name="solver_rhs4" localSheetId="1" hidden="1">binary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0.0005</definedName>
    <definedName name="solver_tol" localSheetId="1" hidden="1">0.0005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4" l="1"/>
  <c r="M126" i="4"/>
  <c r="J126" i="4"/>
  <c r="I126" i="4"/>
  <c r="J125" i="4"/>
  <c r="I123" i="4"/>
  <c r="M122" i="4"/>
  <c r="I122" i="4"/>
  <c r="M119" i="4"/>
  <c r="M118" i="4"/>
  <c r="J118" i="4"/>
  <c r="I118" i="4"/>
  <c r="J117" i="4"/>
  <c r="I115" i="4"/>
  <c r="M114" i="4"/>
  <c r="I114" i="4"/>
  <c r="M111" i="4"/>
  <c r="M110" i="4"/>
  <c r="J110" i="4"/>
  <c r="I110" i="4"/>
  <c r="J109" i="4"/>
  <c r="I107" i="4"/>
  <c r="M106" i="4"/>
  <c r="I106" i="4"/>
  <c r="M103" i="4"/>
  <c r="I103" i="4"/>
  <c r="M102" i="4"/>
  <c r="I102" i="4"/>
  <c r="M101" i="4"/>
  <c r="I101" i="4"/>
  <c r="M99" i="4"/>
  <c r="L99" i="4"/>
  <c r="M98" i="4"/>
  <c r="M97" i="4"/>
  <c r="K97" i="4"/>
  <c r="I95" i="4"/>
  <c r="J94" i="4"/>
  <c r="I94" i="4"/>
  <c r="J93" i="4"/>
  <c r="I93" i="4"/>
  <c r="J92" i="4"/>
  <c r="M91" i="4"/>
  <c r="I91" i="4"/>
  <c r="M90" i="4"/>
  <c r="J90" i="4"/>
  <c r="I90" i="4"/>
  <c r="M89" i="4"/>
  <c r="J89" i="4"/>
  <c r="I89" i="4"/>
  <c r="J88" i="4"/>
  <c r="M87" i="4"/>
  <c r="I87" i="4"/>
  <c r="M86" i="4"/>
  <c r="I86" i="4"/>
  <c r="M85" i="4"/>
  <c r="I85" i="4"/>
  <c r="L84" i="4"/>
  <c r="M83" i="4"/>
  <c r="M82" i="4"/>
  <c r="L82" i="4"/>
  <c r="M81" i="4"/>
  <c r="K79" i="4"/>
  <c r="I79" i="4"/>
  <c r="J78" i="4"/>
  <c r="I78" i="4"/>
  <c r="J77" i="4"/>
  <c r="I77" i="4"/>
  <c r="J76" i="4"/>
  <c r="M75" i="4"/>
  <c r="I75" i="4"/>
  <c r="M74" i="4"/>
  <c r="J74" i="4"/>
  <c r="I74" i="4"/>
  <c r="M73" i="4"/>
  <c r="J73" i="4"/>
  <c r="I73" i="4"/>
  <c r="J72" i="4"/>
  <c r="M71" i="4"/>
  <c r="I71" i="4"/>
  <c r="M70" i="4"/>
  <c r="I70" i="4"/>
  <c r="M69" i="4"/>
  <c r="I69" i="4"/>
  <c r="M67" i="4"/>
  <c r="L67" i="4"/>
  <c r="M66" i="4"/>
  <c r="M65" i="4"/>
  <c r="K65" i="4"/>
  <c r="I63" i="4"/>
  <c r="J62" i="4"/>
  <c r="I62" i="4"/>
  <c r="J61" i="4"/>
  <c r="I61" i="4"/>
  <c r="K60" i="4"/>
  <c r="M59" i="4"/>
  <c r="I59" i="4"/>
  <c r="M58" i="4"/>
  <c r="J58" i="4"/>
  <c r="I58" i="4"/>
  <c r="M57" i="4"/>
  <c r="J57" i="4"/>
  <c r="I57" i="4"/>
  <c r="M55" i="4"/>
  <c r="L55" i="4"/>
  <c r="I55" i="4"/>
  <c r="M54" i="4"/>
  <c r="J54" i="4"/>
  <c r="I54" i="4"/>
  <c r="M53" i="4"/>
  <c r="J53" i="4"/>
  <c r="I53" i="4"/>
  <c r="K52" i="4"/>
  <c r="M51" i="4"/>
  <c r="I51" i="4"/>
  <c r="M50" i="4"/>
  <c r="J50" i="4"/>
  <c r="I50" i="4"/>
  <c r="M49" i="4"/>
  <c r="J49" i="4"/>
  <c r="I49" i="4"/>
  <c r="M47" i="4"/>
  <c r="L47" i="4"/>
  <c r="I47" i="4"/>
  <c r="M46" i="4"/>
  <c r="J46" i="4"/>
  <c r="I46" i="4"/>
  <c r="M45" i="4"/>
  <c r="J45" i="4"/>
  <c r="I45" i="4"/>
  <c r="K44" i="4"/>
  <c r="M43" i="4"/>
  <c r="I43" i="4"/>
  <c r="M42" i="4"/>
  <c r="J42" i="4"/>
  <c r="I42" i="4"/>
  <c r="M41" i="4"/>
  <c r="J41" i="4"/>
  <c r="I41" i="4"/>
  <c r="M39" i="4"/>
  <c r="L39" i="4"/>
  <c r="I39" i="4"/>
  <c r="M38" i="4"/>
  <c r="J38" i="4"/>
  <c r="I38" i="4"/>
  <c r="M37" i="4"/>
  <c r="J37" i="4"/>
  <c r="I37" i="4"/>
  <c r="K36" i="4"/>
  <c r="M35" i="4"/>
  <c r="I35" i="4"/>
  <c r="M34" i="4"/>
  <c r="J34" i="4"/>
  <c r="I34" i="4"/>
  <c r="M33" i="4"/>
  <c r="J33" i="4"/>
  <c r="I33" i="4"/>
  <c r="M31" i="4"/>
  <c r="L31" i="4"/>
  <c r="I31" i="4"/>
  <c r="M30" i="4"/>
  <c r="J30" i="4"/>
  <c r="I30" i="4"/>
  <c r="M29" i="4"/>
  <c r="J29" i="4"/>
  <c r="I29" i="4"/>
  <c r="K28" i="4"/>
  <c r="M27" i="4"/>
  <c r="I27" i="4"/>
  <c r="M26" i="4"/>
  <c r="J26" i="4"/>
  <c r="I26" i="4"/>
  <c r="M25" i="4"/>
  <c r="J25" i="4"/>
  <c r="I25" i="4"/>
  <c r="M23" i="4"/>
  <c r="L23" i="4"/>
  <c r="I23" i="4"/>
  <c r="M22" i="4"/>
  <c r="J22" i="4"/>
  <c r="I22" i="4"/>
  <c r="M21" i="4"/>
  <c r="J21" i="4"/>
  <c r="I21" i="4"/>
  <c r="K20" i="4"/>
  <c r="M19" i="4"/>
  <c r="I19" i="4"/>
  <c r="M18" i="4"/>
  <c r="J18" i="4"/>
  <c r="I18" i="4"/>
  <c r="M17" i="4"/>
  <c r="J17" i="4"/>
  <c r="I17" i="4"/>
  <c r="M15" i="4"/>
  <c r="L15" i="4"/>
  <c r="I15" i="4"/>
  <c r="M14" i="4"/>
  <c r="J14" i="4"/>
  <c r="I14" i="4"/>
  <c r="M13" i="4"/>
  <c r="J13" i="4"/>
  <c r="I13" i="4"/>
  <c r="L12" i="4"/>
  <c r="M11" i="4"/>
  <c r="I11" i="4"/>
  <c r="M10" i="4"/>
  <c r="J10" i="4"/>
  <c r="I10" i="4"/>
  <c r="M9" i="4"/>
  <c r="J9" i="4"/>
  <c r="I9" i="4"/>
  <c r="M8" i="4"/>
  <c r="L8" i="4"/>
  <c r="K8" i="4"/>
  <c r="K121" i="4" s="1"/>
  <c r="J8" i="4"/>
  <c r="I8" i="4"/>
  <c r="F7" i="4"/>
  <c r="B5" i="4"/>
  <c r="F1" i="4"/>
  <c r="F7" i="1"/>
  <c r="B5" i="1"/>
  <c r="F1" i="1"/>
  <c r="F6" i="1"/>
  <c r="F5" i="1"/>
  <c r="F4" i="1"/>
  <c r="F3" i="1"/>
  <c r="F2" i="1"/>
  <c r="I7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M105" i="1"/>
  <c r="I106" i="1"/>
  <c r="J106" i="1"/>
  <c r="K106" i="1"/>
  <c r="L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J9" i="1"/>
  <c r="K9" i="1"/>
  <c r="L9" i="1"/>
  <c r="M9" i="1"/>
  <c r="I9" i="1"/>
  <c r="L125" i="4" l="1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126" i="4"/>
  <c r="L122" i="4"/>
  <c r="L118" i="4"/>
  <c r="L114" i="4"/>
  <c r="L110" i="4"/>
  <c r="L106" i="4"/>
  <c r="L128" i="4"/>
  <c r="L120" i="4"/>
  <c r="L112" i="4"/>
  <c r="L104" i="4"/>
  <c r="L92" i="4"/>
  <c r="L91" i="4"/>
  <c r="L90" i="4"/>
  <c r="L76" i="4"/>
  <c r="L75" i="4"/>
  <c r="L74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123" i="4"/>
  <c r="L115" i="4"/>
  <c r="L107" i="4"/>
  <c r="L96" i="4"/>
  <c r="L95" i="4"/>
  <c r="L94" i="4"/>
  <c r="L80" i="4"/>
  <c r="L79" i="4"/>
  <c r="L78" i="4"/>
  <c r="L64" i="4"/>
  <c r="L63" i="4"/>
  <c r="L62" i="4"/>
  <c r="L60" i="4"/>
  <c r="L56" i="4"/>
  <c r="L52" i="4"/>
  <c r="L48" i="4"/>
  <c r="L44" i="4"/>
  <c r="L40" i="4"/>
  <c r="L36" i="4"/>
  <c r="L32" i="4"/>
  <c r="L28" i="4"/>
  <c r="L24" i="4"/>
  <c r="L20" i="4"/>
  <c r="L16" i="4"/>
  <c r="L127" i="4"/>
  <c r="L119" i="4"/>
  <c r="L111" i="4"/>
  <c r="L103" i="4"/>
  <c r="L102" i="4"/>
  <c r="L88" i="4"/>
  <c r="L87" i="4"/>
  <c r="L86" i="4"/>
  <c r="L72" i="4"/>
  <c r="L71" i="4"/>
  <c r="L70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K9" i="4"/>
  <c r="K12" i="4"/>
  <c r="K64" i="4"/>
  <c r="K96" i="4"/>
  <c r="K113" i="4"/>
  <c r="L116" i="4"/>
  <c r="L11" i="4"/>
  <c r="K80" i="4"/>
  <c r="K105" i="4"/>
  <c r="L108" i="4"/>
  <c r="L124" i="4"/>
  <c r="K126" i="4"/>
  <c r="K122" i="4"/>
  <c r="K118" i="4"/>
  <c r="K114" i="4"/>
  <c r="K110" i="4"/>
  <c r="K106" i="4"/>
  <c r="K102" i="4"/>
  <c r="K98" i="4"/>
  <c r="K94" i="4"/>
  <c r="K90" i="4"/>
  <c r="K86" i="4"/>
  <c r="K82" i="4"/>
  <c r="K78" i="4"/>
  <c r="K74" i="4"/>
  <c r="K70" i="4"/>
  <c r="K66" i="4"/>
  <c r="K62" i="4"/>
  <c r="K127" i="4"/>
  <c r="K123" i="4"/>
  <c r="K119" i="4"/>
  <c r="K115" i="4"/>
  <c r="K111" i="4"/>
  <c r="K107" i="4"/>
  <c r="K125" i="4"/>
  <c r="K117" i="4"/>
  <c r="K109" i="4"/>
  <c r="K103" i="4"/>
  <c r="K89" i="4"/>
  <c r="K88" i="4"/>
  <c r="K87" i="4"/>
  <c r="K73" i="4"/>
  <c r="K72" i="4"/>
  <c r="K71" i="4"/>
  <c r="K58" i="4"/>
  <c r="K54" i="4"/>
  <c r="K50" i="4"/>
  <c r="K46" i="4"/>
  <c r="K42" i="4"/>
  <c r="K38" i="4"/>
  <c r="K34" i="4"/>
  <c r="K30" i="4"/>
  <c r="K26" i="4"/>
  <c r="K22" i="4"/>
  <c r="K18" i="4"/>
  <c r="K14" i="4"/>
  <c r="K10" i="4"/>
  <c r="K128" i="4"/>
  <c r="K120" i="4"/>
  <c r="K112" i="4"/>
  <c r="K104" i="4"/>
  <c r="K93" i="4"/>
  <c r="K92" i="4"/>
  <c r="K91" i="4"/>
  <c r="K77" i="4"/>
  <c r="K76" i="4"/>
  <c r="K75" i="4"/>
  <c r="K61" i="4"/>
  <c r="K57" i="4"/>
  <c r="K53" i="4"/>
  <c r="K49" i="4"/>
  <c r="K45" i="4"/>
  <c r="K41" i="4"/>
  <c r="K37" i="4"/>
  <c r="K33" i="4"/>
  <c r="K29" i="4"/>
  <c r="K25" i="4"/>
  <c r="K21" i="4"/>
  <c r="K17" i="4"/>
  <c r="K13" i="4"/>
  <c r="K124" i="4"/>
  <c r="K116" i="4"/>
  <c r="K108" i="4"/>
  <c r="K101" i="4"/>
  <c r="K100" i="4"/>
  <c r="K99" i="4"/>
  <c r="K85" i="4"/>
  <c r="K84" i="4"/>
  <c r="K83" i="4"/>
  <c r="K69" i="4"/>
  <c r="K68" i="4"/>
  <c r="K67" i="4"/>
  <c r="K59" i="4"/>
  <c r="K55" i="4"/>
  <c r="K51" i="4"/>
  <c r="K47" i="4"/>
  <c r="K43" i="4"/>
  <c r="K39" i="4"/>
  <c r="K35" i="4"/>
  <c r="K31" i="4"/>
  <c r="K27" i="4"/>
  <c r="K23" i="4"/>
  <c r="K19" i="4"/>
  <c r="K15" i="4"/>
  <c r="K11" i="4"/>
  <c r="K16" i="4"/>
  <c r="L19" i="4"/>
  <c r="K24" i="4"/>
  <c r="L27" i="4"/>
  <c r="K32" i="4"/>
  <c r="L35" i="4"/>
  <c r="K40" i="4"/>
  <c r="L43" i="4"/>
  <c r="K48" i="4"/>
  <c r="L51" i="4"/>
  <c r="K56" i="4"/>
  <c r="L59" i="4"/>
  <c r="K63" i="4"/>
  <c r="L66" i="4"/>
  <c r="L68" i="4"/>
  <c r="K81" i="4"/>
  <c r="L83" i="4"/>
  <c r="K95" i="4"/>
  <c r="L98" i="4"/>
  <c r="L100" i="4"/>
  <c r="J127" i="4"/>
  <c r="J123" i="4"/>
  <c r="J119" i="4"/>
  <c r="J115" i="4"/>
  <c r="J111" i="4"/>
  <c r="J107" i="4"/>
  <c r="J103" i="4"/>
  <c r="J99" i="4"/>
  <c r="J95" i="4"/>
  <c r="J91" i="4"/>
  <c r="J87" i="4"/>
  <c r="J83" i="4"/>
  <c r="J79" i="4"/>
  <c r="J75" i="4"/>
  <c r="J71" i="4"/>
  <c r="J67" i="4"/>
  <c r="J63" i="4"/>
  <c r="J128" i="4"/>
  <c r="J124" i="4"/>
  <c r="J120" i="4"/>
  <c r="J116" i="4"/>
  <c r="J112" i="4"/>
  <c r="J108" i="4"/>
  <c r="J104" i="4"/>
  <c r="J12" i="4"/>
  <c r="J16" i="4"/>
  <c r="J20" i="4"/>
  <c r="J24" i="4"/>
  <c r="J28" i="4"/>
  <c r="J32" i="4"/>
  <c r="J36" i="4"/>
  <c r="J40" i="4"/>
  <c r="J44" i="4"/>
  <c r="J48" i="4"/>
  <c r="J52" i="4"/>
  <c r="J56" i="4"/>
  <c r="J60" i="4"/>
  <c r="J64" i="4"/>
  <c r="J65" i="4"/>
  <c r="J66" i="4"/>
  <c r="J80" i="4"/>
  <c r="J81" i="4"/>
  <c r="J82" i="4"/>
  <c r="J96" i="4"/>
  <c r="J97" i="4"/>
  <c r="J98" i="4"/>
  <c r="J105" i="4"/>
  <c r="J113" i="4"/>
  <c r="J121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125" i="4"/>
  <c r="I121" i="4"/>
  <c r="I117" i="4"/>
  <c r="I113" i="4"/>
  <c r="I109" i="4"/>
  <c r="I105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125" i="4"/>
  <c r="M121" i="4"/>
  <c r="M117" i="4"/>
  <c r="M113" i="4"/>
  <c r="M109" i="4"/>
  <c r="M105" i="4"/>
  <c r="J11" i="4"/>
  <c r="F3" i="4" s="1"/>
  <c r="I12" i="4"/>
  <c r="I7" i="4" s="1"/>
  <c r="M12" i="4"/>
  <c r="F6" i="4" s="1"/>
  <c r="J15" i="4"/>
  <c r="I16" i="4"/>
  <c r="F2" i="4" s="1"/>
  <c r="M16" i="4"/>
  <c r="J19" i="4"/>
  <c r="I20" i="4"/>
  <c r="M20" i="4"/>
  <c r="J23" i="4"/>
  <c r="I24" i="4"/>
  <c r="M24" i="4"/>
  <c r="J27" i="4"/>
  <c r="I28" i="4"/>
  <c r="M28" i="4"/>
  <c r="J31" i="4"/>
  <c r="I32" i="4"/>
  <c r="M32" i="4"/>
  <c r="J35" i="4"/>
  <c r="I36" i="4"/>
  <c r="M36" i="4"/>
  <c r="J39" i="4"/>
  <c r="I40" i="4"/>
  <c r="M40" i="4"/>
  <c r="J43" i="4"/>
  <c r="I44" i="4"/>
  <c r="M44" i="4"/>
  <c r="J47" i="4"/>
  <c r="I48" i="4"/>
  <c r="M48" i="4"/>
  <c r="J51" i="4"/>
  <c r="I52" i="4"/>
  <c r="M52" i="4"/>
  <c r="J55" i="4"/>
  <c r="I56" i="4"/>
  <c r="M56" i="4"/>
  <c r="J59" i="4"/>
  <c r="I60" i="4"/>
  <c r="M60" i="4"/>
  <c r="M61" i="4"/>
  <c r="M62" i="4"/>
  <c r="M63" i="4"/>
  <c r="I65" i="4"/>
  <c r="I66" i="4"/>
  <c r="I67" i="4"/>
  <c r="J68" i="4"/>
  <c r="J69" i="4"/>
  <c r="J70" i="4"/>
  <c r="M77" i="4"/>
  <c r="M78" i="4"/>
  <c r="M79" i="4"/>
  <c r="I81" i="4"/>
  <c r="I82" i="4"/>
  <c r="I83" i="4"/>
  <c r="J84" i="4"/>
  <c r="J85" i="4"/>
  <c r="J86" i="4"/>
  <c r="M93" i="4"/>
  <c r="M94" i="4"/>
  <c r="M95" i="4"/>
  <c r="I97" i="4"/>
  <c r="I98" i="4"/>
  <c r="I99" i="4"/>
  <c r="J100" i="4"/>
  <c r="J101" i="4"/>
  <c r="J102" i="4"/>
  <c r="J106" i="4"/>
  <c r="M107" i="4"/>
  <c r="I111" i="4"/>
  <c r="J114" i="4"/>
  <c r="M115" i="4"/>
  <c r="I119" i="4"/>
  <c r="J122" i="4"/>
  <c r="M123" i="4"/>
  <c r="I127" i="4"/>
  <c r="M8" i="1"/>
  <c r="J8" i="1"/>
  <c r="I8" i="1"/>
  <c r="K8" i="1"/>
  <c r="L8" i="1"/>
  <c r="F5" i="4" l="1"/>
  <c r="F4" i="4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s://www.fanduel.com/e/Game/9735?tableId=4526554&amp;fromLobby=true" htmlTables="1">
      <tables count="1">
        <x v="3"/>
      </tables>
    </webPr>
  </connection>
  <connection id="2" name="Connection1" type="4" refreshedVersion="5" background="1" saveData="1">
    <webPr sourceData="1" parsePre="1" consecutive="1" xl2000="1" url="https://www.fanduel.com/e/Game/9735?tableId=4526554&amp;fromLobby=true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<sst xmlns="http://schemas.openxmlformats.org/spreadsheetml/2006/main" count="1196" uniqueCount="297">
  <si>
    <t>Pos</t>
  </si>
  <si>
    <t>Name</t>
  </si>
  <si>
    <t>FPPG</t>
  </si>
  <si>
    <t>Played</t>
  </si>
  <si>
    <t>Game</t>
  </si>
  <si>
    <t>Salary</t>
  </si>
  <si>
    <t>Add</t>
  </si>
  <si>
    <t>SF</t>
  </si>
  <si>
    <t>Kevin Durant</t>
  </si>
  <si>
    <t>OKC@CLE</t>
  </si>
  <si>
    <t>PF</t>
  </si>
  <si>
    <t>Kevin Love</t>
  </si>
  <si>
    <t>MIN@HOU</t>
  </si>
  <si>
    <t>LaMarcus Aldridge</t>
  </si>
  <si>
    <t>WAS@POR</t>
  </si>
  <si>
    <t>PG</t>
  </si>
  <si>
    <t>Russell Westbrook</t>
  </si>
  <si>
    <t>SG</t>
  </si>
  <si>
    <t>James Harden</t>
  </si>
  <si>
    <t>Stephen Curry</t>
  </si>
  <si>
    <t>MIL@GS</t>
  </si>
  <si>
    <t>C</t>
  </si>
  <si>
    <t>Dwight Howard</t>
  </si>
  <si>
    <t>John Wall</t>
  </si>
  <si>
    <t>Serge Ibaka</t>
  </si>
  <si>
    <t>Kyrie Irving</t>
  </si>
  <si>
    <t>Nicolas Batum</t>
  </si>
  <si>
    <t>Damian Lillard</t>
  </si>
  <si>
    <t>Brandon Knight</t>
  </si>
  <si>
    <t>Marcin Gortat</t>
  </si>
  <si>
    <t>David Lee</t>
  </si>
  <si>
    <t>Nene Hilario</t>
  </si>
  <si>
    <t>Spencer Hawes</t>
  </si>
  <si>
    <t>Ricky Rubio</t>
  </si>
  <si>
    <t>Trevor Ariza</t>
  </si>
  <si>
    <t>Kevin Martin</t>
  </si>
  <si>
    <t>Nikola Pekovic</t>
  </si>
  <si>
    <t>Chandler Parsons</t>
  </si>
  <si>
    <t>Ersan Ilyasova</t>
  </si>
  <si>
    <t>Brad Beal</t>
  </si>
  <si>
    <t>Luol Deng</t>
  </si>
  <si>
    <t>Anderson Varejao</t>
  </si>
  <si>
    <t>Robin Lopez</t>
  </si>
  <si>
    <t>Klay Thompson</t>
  </si>
  <si>
    <t>Andrew Bogut</t>
  </si>
  <si>
    <t>Terrence Jones</t>
  </si>
  <si>
    <t>Wesley Matthews</t>
  </si>
  <si>
    <t>Khris Middleton</t>
  </si>
  <si>
    <t>Andre Iguodala</t>
  </si>
  <si>
    <t>Patrick Beverley</t>
  </si>
  <si>
    <t>Reggie Jackson</t>
  </si>
  <si>
    <t>Larry Sanders</t>
  </si>
  <si>
    <t>Dion Waiters</t>
  </si>
  <si>
    <t>Ramon Sessions</t>
  </si>
  <si>
    <t>John Henson</t>
  </si>
  <si>
    <t>Corey Brewer</t>
  </si>
  <si>
    <t>Tristan Thompson</t>
  </si>
  <si>
    <t>Jeremy Lin</t>
  </si>
  <si>
    <t>Jeff Adrien</t>
  </si>
  <si>
    <t>Draymond Green</t>
  </si>
  <si>
    <t>Ronny Turiaf</t>
  </si>
  <si>
    <t>Jarrett Jack</t>
  </si>
  <si>
    <t>Mo Williams</t>
  </si>
  <si>
    <t>Caron Butler</t>
  </si>
  <si>
    <t>Zaza Pachulia</t>
  </si>
  <si>
    <t>Carlos Delfino</t>
  </si>
  <si>
    <t>Thomas Robinson</t>
  </si>
  <si>
    <t>Dante Cunningham</t>
  </si>
  <si>
    <t>Jermaine O'Neal</t>
  </si>
  <si>
    <t>Steve Blake</t>
  </si>
  <si>
    <t>Thabo Sefolosha</t>
  </si>
  <si>
    <t>Trevor Booker</t>
  </si>
  <si>
    <t>Harrison Barnes</t>
  </si>
  <si>
    <t>Gorgui Dieng</t>
  </si>
  <si>
    <t>Jose Juan Barea</t>
  </si>
  <si>
    <t>Giannis Antetokounmpo</t>
  </si>
  <si>
    <t>Dorell Wright</t>
  </si>
  <si>
    <t>Omer Asik</t>
  </si>
  <si>
    <t>Donatas Motiejunas</t>
  </si>
  <si>
    <t>Mustafa Shakur</t>
  </si>
  <si>
    <t>C.J. Miles</t>
  </si>
  <si>
    <t>Jordan Hamilton</t>
  </si>
  <si>
    <t>Andre Miller</t>
  </si>
  <si>
    <t>Nate Wolters</t>
  </si>
  <si>
    <t>Chris Wright</t>
  </si>
  <si>
    <t>Miroslav Raduljica</t>
  </si>
  <si>
    <t>Greg Smith</t>
  </si>
  <si>
    <t>Will Barton</t>
  </si>
  <si>
    <t>C.J. McCollum</t>
  </si>
  <si>
    <t>Festus Ezeli</t>
  </si>
  <si>
    <t>Earl Watson</t>
  </si>
  <si>
    <t>O.J. Mayo</t>
  </si>
  <si>
    <t>Tyler Zeller</t>
  </si>
  <si>
    <t>Robbie Hummel</t>
  </si>
  <si>
    <t>Derek Fisher</t>
  </si>
  <si>
    <t>Isaiah Canaan</t>
  </si>
  <si>
    <t>Matthew Dellavedova</t>
  </si>
  <si>
    <t>Joel Freeland</t>
  </si>
  <si>
    <t>Victor Claver</t>
  </si>
  <si>
    <t>Alexey Shved</t>
  </si>
  <si>
    <t>Shabazz Muhammad</t>
  </si>
  <si>
    <t>Anthony Bennett</t>
  </si>
  <si>
    <t>Steven Adams</t>
  </si>
  <si>
    <t>Drew Gooden</t>
  </si>
  <si>
    <t>Nemanja Nedovic</t>
  </si>
  <si>
    <t>Hasheem Thabeet</t>
  </si>
  <si>
    <t>Sergey Karasev</t>
  </si>
  <si>
    <t>Robert Covington</t>
  </si>
  <si>
    <t>Kendrick Perkins</t>
  </si>
  <si>
    <t>Nick Collison</t>
  </si>
  <si>
    <t>Francisco Garcia</t>
  </si>
  <si>
    <t>Royal Ivey</t>
  </si>
  <si>
    <t>Luc Richard Mbah a Moute</t>
  </si>
  <si>
    <t>A.J. Price</t>
  </si>
  <si>
    <t>Chris Singleton</t>
  </si>
  <si>
    <t>Chase Budinger</t>
  </si>
  <si>
    <t>Omri Casspi</t>
  </si>
  <si>
    <t>Kevin Seraphin</t>
  </si>
  <si>
    <t>Jordan Crawford</t>
  </si>
  <si>
    <t>Alonzo Gee</t>
  </si>
  <si>
    <t>Reggie Williams</t>
  </si>
  <si>
    <t>Garrett Temple</t>
  </si>
  <si>
    <t>Ronnie Brewer</t>
  </si>
  <si>
    <t>Martell Webster</t>
  </si>
  <si>
    <t>Meyers Leonard</t>
  </si>
  <si>
    <t>Glen Rice Jr.</t>
  </si>
  <si>
    <t>Marreese Speights</t>
  </si>
  <si>
    <t>Ekpe Udoh</t>
  </si>
  <si>
    <t>Al Harrington</t>
  </si>
  <si>
    <t>Otto Porter</t>
  </si>
  <si>
    <t>Jeremy Lamb</t>
  </si>
  <si>
    <t>Carrick Felix</t>
  </si>
  <si>
    <t>Perry Jones III</t>
  </si>
  <si>
    <t>Allen Crabbe</t>
  </si>
  <si>
    <t>Andre Roberson</t>
  </si>
  <si>
    <t>Hilton Armstrong</t>
  </si>
  <si>
    <t>Pick him</t>
  </si>
  <si>
    <t>Spent</t>
  </si>
  <si>
    <t>Points</t>
  </si>
  <si>
    <t>&lt;=</t>
  </si>
  <si>
    <t>=</t>
  </si>
  <si>
    <t>Hitters</t>
  </si>
  <si>
    <t>Pitchers</t>
  </si>
  <si>
    <t>1B = 1pt</t>
  </si>
  <si>
    <t>W = 4pts</t>
  </si>
  <si>
    <t>2B = 2pts</t>
  </si>
  <si>
    <t>ER = -1pt</t>
  </si>
  <si>
    <t>3B = 3pts</t>
  </si>
  <si>
    <t>SO = 1pt</t>
  </si>
  <si>
    <t>HR = 4pts</t>
  </si>
  <si>
    <t>IP = 1pt*</t>
  </si>
  <si>
    <t>RBI = 1pt</t>
  </si>
  <si>
    <t>R = 1pt</t>
  </si>
  <si>
    <t>BB = 1pt</t>
  </si>
  <si>
    <t>SB = 2pts</t>
  </si>
  <si>
    <t>HBP = 1pt</t>
  </si>
  <si>
    <t>Out (calculated as at bats - hits) = -.25pt</t>
  </si>
  <si>
    <t>Baseball</t>
  </si>
  <si>
    <t>Offense</t>
  </si>
  <si>
    <t>Defense</t>
  </si>
  <si>
    <t>Rushing yards made = 0.1pts</t>
  </si>
  <si>
    <t>Sacks = 1pt</t>
  </si>
  <si>
    <t>Rushing touchdowns = 6pts</t>
  </si>
  <si>
    <t>Opponent-fumbles recovered = 2pts</t>
  </si>
  <si>
    <t>Passing yards = 0.04pts</t>
  </si>
  <si>
    <t>Interception return touchdowns = 6pts</t>
  </si>
  <si>
    <t>Passing touchdowns = 4pts</t>
  </si>
  <si>
    <t>Fumble return touchdowns = 6pts</t>
  </si>
  <si>
    <t>Interceptions = -1pt</t>
  </si>
  <si>
    <t>Kickoff return touchdowns = 6pts</t>
  </si>
  <si>
    <t>Receiving yards = 0.1pts</t>
  </si>
  <si>
    <t>Punt return touchdowns = 6 pts (excludes blocked punts)</t>
  </si>
  <si>
    <t>Receiving touchdowns = 6pts</t>
  </si>
  <si>
    <t>Safeties = 2pts</t>
  </si>
  <si>
    <t>Receptions = 0.5pts</t>
  </si>
  <si>
    <t>Blocked kicks = 2pts</t>
  </si>
  <si>
    <t>Interceptions = 2pts</t>
  </si>
  <si>
    <t>Punt return touchdowns = 6pts</t>
  </si>
  <si>
    <t>0 points allowed = 10pts</t>
  </si>
  <si>
    <t>Fumbles lost = -2pts</t>
  </si>
  <si>
    <t>1-6 points allowed = 7pts</t>
  </si>
  <si>
    <t>Own fumbles recovered touchdowns = 6pts</t>
  </si>
  <si>
    <t>7-13 points allowed = 4pts</t>
  </si>
  <si>
    <t>Two-point conversions scored = 2pts</t>
  </si>
  <si>
    <t>14-20 points allowed = 1pt</t>
  </si>
  <si>
    <t>Two-point conversion passes = 2pts</t>
  </si>
  <si>
    <t>28-34 points allowed = -1pt</t>
  </si>
  <si>
    <t>Field-goals from 0-19 yards = 3pts</t>
  </si>
  <si>
    <t>35+ points allowed = -4pts</t>
  </si>
  <si>
    <t>Field-goals from 20-29 yards = 3pts</t>
  </si>
  <si>
    <t>Field-goals from 30-39 yards = 3pts</t>
  </si>
  <si>
    <t>Field-goals from 40-49 yards = 4pts</t>
  </si>
  <si>
    <t>Field-goals from 50+ yards = 5pts</t>
  </si>
  <si>
    <t>Extra-point conversions = 1pt</t>
  </si>
  <si>
    <t>Football</t>
  </si>
  <si>
    <t>2-pt FG = 2pts</t>
  </si>
  <si>
    <t>FT = 1pt</t>
  </si>
  <si>
    <t>Rebound = 1.2pts</t>
  </si>
  <si>
    <t>Assist = 1.5pts</t>
  </si>
  <si>
    <t>Block = 2pts</t>
  </si>
  <si>
    <t>Steal = 2pts</t>
  </si>
  <si>
    <t>Turnover = -1pt</t>
  </si>
  <si>
    <t>3-pt FG = 3pts</t>
  </si>
  <si>
    <t>Basketball</t>
  </si>
  <si>
    <t>Forwards/Defencemen</t>
  </si>
  <si>
    <t>Goalies</t>
  </si>
  <si>
    <t>Goals = 3pts</t>
  </si>
  <si>
    <t>Wins = 3pts</t>
  </si>
  <si>
    <t>Assists = 2pts</t>
  </si>
  <si>
    <t>Goals Against = -1pt</t>
  </si>
  <si>
    <t>Plus/Minus = 1pt</t>
  </si>
  <si>
    <t>Saves = 0.2pt</t>
  </si>
  <si>
    <t>Penalty Minutes = 0.25pt</t>
  </si>
  <si>
    <t>Shutouts = 2pts</t>
  </si>
  <si>
    <t>Powerplay Points = +0.5pt</t>
  </si>
  <si>
    <t>Shots on Goal = 0.4pt</t>
  </si>
  <si>
    <t>Hockey</t>
  </si>
  <si>
    <t>DraftKings</t>
  </si>
  <si>
    <t>has Golf and NASCAR</t>
  </si>
  <si>
    <t>SKYLLZONE</t>
  </si>
  <si>
    <t>Skyllzone</t>
  </si>
  <si>
    <t>Passing</t>
  </si>
  <si>
    <t>TD = 4 points</t>
  </si>
  <si>
    <t>Every 1 yard = .04 point</t>
  </si>
  <si>
    <t>Rushing/Receiving</t>
  </si>
  <si>
    <t>TD = 6 points</t>
  </si>
  <si>
    <t>Every 1 yard = .1 points</t>
  </si>
  <si>
    <t>Each reception = 1 point</t>
  </si>
  <si>
    <t>Kicking</t>
  </si>
  <si>
    <t>FG 50+ yards = 5 points</t>
  </si>
  <si>
    <t>FG 40-49 yards = 4 points</t>
  </si>
  <si>
    <t>FG 0-39 yards = 3 points</t>
  </si>
  <si>
    <t>PAT = 1 point</t>
  </si>
  <si>
    <t>Defense/Special Teams</t>
  </si>
  <si>
    <t>Zero Points Scored Against, a "Defensive Shutout" = 10 points</t>
  </si>
  <si>
    <t>2 to 6 Points Scored Against = 7 points</t>
  </si>
  <si>
    <t>7 to 13 Points Scored Against = 5 points</t>
  </si>
  <si>
    <t>14 to 20 Points Scored Against = 3 points</t>
  </si>
  <si>
    <t>21 to 28 points = 1 point</t>
  </si>
  <si>
    <t>29+ points = 0 points</t>
  </si>
  <si>
    <t>Defense TD = 6 points</t>
  </si>
  <si>
    <t>Kick/Punt Return TD = 6 points</t>
  </si>
  <si>
    <t>Fumble recovery = 2 points</t>
  </si>
  <si>
    <t>Interception = 2 points</t>
  </si>
  <si>
    <t>Safety = 2 points</t>
  </si>
  <si>
    <t>Sack = 1 point</t>
  </si>
  <si>
    <t>▾ Salary</t>
  </si>
  <si>
    <t>P</t>
  </si>
  <si>
    <t>Carlos MartinezP</t>
  </si>
  <si>
    <t>STL@LOS</t>
  </si>
  <si>
    <t></t>
  </si>
  <si>
    <t>Tyson RossP</t>
  </si>
  <si>
    <t>SDP@CIN</t>
  </si>
  <si>
    <t>Jake OdorizziP</t>
  </si>
  <si>
    <t>TAM@SEA</t>
  </si>
  <si>
    <t>Scott KazmirP</t>
  </si>
  <si>
    <t>OAK@BOS</t>
  </si>
  <si>
    <t>Tim LincecumP</t>
  </si>
  <si>
    <t>SFG@PHI</t>
  </si>
  <si>
    <t>Edinson VolquezP</t>
  </si>
  <si>
    <t>TEX@KAN</t>
  </si>
  <si>
    <t>1 Player Per Position</t>
  </si>
  <si>
    <t>Fan Duel</t>
  </si>
  <si>
    <t>Draftkings</t>
  </si>
  <si>
    <t>Double Ups</t>
  </si>
  <si>
    <t>Triple Ups</t>
  </si>
  <si>
    <t>Tournaments</t>
  </si>
  <si>
    <t>Top 45% you double money</t>
  </si>
  <si>
    <t>Top 30% triple money</t>
  </si>
  <si>
    <t>Target cell</t>
  </si>
  <si>
    <t>Max points for players picked</t>
  </si>
  <si>
    <t>Changing cells</t>
  </si>
  <si>
    <t>0-1 binary changing cells</t>
  </si>
  <si>
    <t>for each player</t>
  </si>
  <si>
    <t>1=pick player</t>
  </si>
  <si>
    <t>0=do not pick player</t>
  </si>
  <si>
    <t>200 changing cells</t>
  </si>
  <si>
    <t>Solver.com</t>
  </si>
  <si>
    <t>Constraints</t>
  </si>
  <si>
    <t xml:space="preserve">2 PG </t>
  </si>
  <si>
    <t>2 SG</t>
  </si>
  <si>
    <t>2 PF</t>
  </si>
  <si>
    <t>2 SF</t>
  </si>
  <si>
    <t>Center</t>
  </si>
  <si>
    <t>Spent&lt;=60,000</t>
  </si>
  <si>
    <t>Linear Solver model</t>
  </si>
  <si>
    <t>target cell</t>
  </si>
  <si>
    <t>changing cells*constants</t>
  </si>
  <si>
    <t>added together</t>
  </si>
  <si>
    <t>and constraints same way</t>
  </si>
  <si>
    <t>Want a second lineup?</t>
  </si>
  <si>
    <t xml:space="preserve">Last 10 games he average </t>
  </si>
  <si>
    <t>40 FDP</t>
  </si>
  <si>
    <t>Adjusted FDP</t>
  </si>
  <si>
    <t>48 FDP</t>
  </si>
  <si>
    <t>Tonight he plays 76ers at home</t>
  </si>
  <si>
    <t>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</si>
</sst>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F5F5F"/>
      <name val="Arial"/>
      <family val="2"/>
    </font>
    <font>
      <sz val="16"/>
      <color rgb="FF09293E"/>
      <name val="Arial"/>
      <family val="2"/>
    </font>
    <font>
      <b/>
      <sz val="16"/>
      <color rgb="FF09293E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DFDFDF"/>
      </left>
      <right/>
      <top style="medium">
        <color rgb="FFDFDFDF"/>
      </top>
      <bottom/>
      <diagonal/>
    </border>
    <border>
      <left/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/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/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</borders>
  <cellStyleXfs count="1">
    <xf numFmtId="0" fontId="0" fillId="0" borderId="0"/>
  </cellStyleXfs>
  <cellXfs count="17">
    <xf numFmtId="0" fontId="0" fillId="0" borderId="0" xfId="0"/>
    <xf numFmtId="6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/>
    <xf numFmtId="6" fontId="1" fillId="0" borderId="0" xfId="0" applyNumberFormat="1" applyFont="1"/>
    <xf numFmtId="0" fontId="5" fillId="0" borderId="0" xfId="0" applyFont="1"/>
    <xf numFmtId="0" fontId="1" fillId="3" borderId="0" xfId="0" applyFont="1" applyFill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abSelected="1" topLeftCell="D1" workbookViewId="0">
      <selection activeCell="R15" sqref="R15"/>
    </sheetView>
  </sheetViews>
  <sheetFormatPr defaultRowHeight="15" x14ac:dyDescent="0.25"/>
  <cols>
    <col min="1" max="1" width="4.140625" style="4" bestFit="1" customWidth="1"/>
    <col min="2" max="2" width="24.42578125" style="4" bestFit="1" customWidth="1"/>
    <col min="3" max="3" width="24.42578125" style="4" customWidth="1"/>
    <col min="4" max="4" width="5.5703125" style="4" bestFit="1" customWidth="1"/>
    <col min="5" max="5" width="7" style="4" bestFit="1" customWidth="1"/>
    <col min="6" max="6" width="10.7109375" style="4" bestFit="1" customWidth="1"/>
    <col min="7" max="7" width="8.28515625" style="4" bestFit="1" customWidth="1"/>
    <col min="8" max="8" width="6" style="4" bestFit="1" customWidth="1"/>
    <col min="9" max="16384" width="9.140625" style="4"/>
  </cols>
  <sheetData>
    <row r="1" spans="1:21" x14ac:dyDescent="0.25">
      <c r="E1" s="4" t="s">
        <v>137</v>
      </c>
      <c r="F1" s="4">
        <f>SUMPRODUCT(Salary,pick)</f>
        <v>59800</v>
      </c>
      <c r="G1" s="4" t="s">
        <v>139</v>
      </c>
      <c r="H1" s="4">
        <v>60000</v>
      </c>
      <c r="J1" s="4" t="s">
        <v>290</v>
      </c>
    </row>
    <row r="2" spans="1:21" x14ac:dyDescent="0.25">
      <c r="E2" s="4" t="s">
        <v>15</v>
      </c>
      <c r="F2" s="4">
        <f>SUMPRODUCT(pick,PG)</f>
        <v>2</v>
      </c>
      <c r="G2" s="13" t="s">
        <v>140</v>
      </c>
      <c r="H2" s="4">
        <v>2</v>
      </c>
      <c r="O2" s="4" t="s">
        <v>276</v>
      </c>
    </row>
    <row r="3" spans="1:21" x14ac:dyDescent="0.25">
      <c r="E3" s="4" t="s">
        <v>17</v>
      </c>
      <c r="F3" s="4">
        <f>SUMPRODUCT(pick,SG)</f>
        <v>2</v>
      </c>
      <c r="G3" s="13" t="s">
        <v>140</v>
      </c>
      <c r="H3" s="4">
        <v>2</v>
      </c>
      <c r="O3" s="4" t="s">
        <v>277</v>
      </c>
    </row>
    <row r="4" spans="1:21" x14ac:dyDescent="0.25">
      <c r="E4" s="4" t="s">
        <v>7</v>
      </c>
      <c r="F4" s="4">
        <f>SUMPRODUCT(pick,SF)</f>
        <v>2</v>
      </c>
      <c r="G4" s="13" t="s">
        <v>140</v>
      </c>
      <c r="H4" s="4">
        <v>2</v>
      </c>
      <c r="K4" s="4">
        <v>281.10000000000002</v>
      </c>
    </row>
    <row r="5" spans="1:21" x14ac:dyDescent="0.25">
      <c r="B5" s="4">
        <f>COMBIN(128,9)</f>
        <v>19062702032000</v>
      </c>
      <c r="E5" s="4" t="s">
        <v>10</v>
      </c>
      <c r="F5" s="4">
        <f>SUMPRODUCT(pick,PF)</f>
        <v>2</v>
      </c>
      <c r="G5" s="13" t="s">
        <v>140</v>
      </c>
      <c r="H5" s="4">
        <v>2</v>
      </c>
      <c r="O5" s="4" t="s">
        <v>269</v>
      </c>
    </row>
    <row r="6" spans="1:21" x14ac:dyDescent="0.25">
      <c r="E6" s="4" t="s">
        <v>21</v>
      </c>
      <c r="F6" s="4">
        <f>SUMPRODUCT(pick,C_)</f>
        <v>1</v>
      </c>
      <c r="G6" s="13" t="s">
        <v>140</v>
      </c>
      <c r="H6" s="4">
        <v>1</v>
      </c>
      <c r="O6" s="4" t="s">
        <v>270</v>
      </c>
    </row>
    <row r="7" spans="1:21" x14ac:dyDescent="0.25">
      <c r="E7" s="4" t="s">
        <v>138</v>
      </c>
      <c r="F7" s="15">
        <f>SUMPRODUCT(pick,FPPG)</f>
        <v>280.60000000000002</v>
      </c>
      <c r="I7" s="4">
        <f>SUM(PG)</f>
        <v>25</v>
      </c>
    </row>
    <row r="8" spans="1:21" x14ac:dyDescent="0.25">
      <c r="A8" s="4" t="s">
        <v>0</v>
      </c>
      <c r="B8" s="4" t="s">
        <v>1</v>
      </c>
      <c r="C8" s="4" t="s">
        <v>136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tr">
        <f>A20</f>
        <v>PG</v>
      </c>
      <c r="J8" s="4" t="str">
        <f>A13</f>
        <v>SG</v>
      </c>
      <c r="K8" s="4" t="str">
        <f>A10</f>
        <v>PF</v>
      </c>
      <c r="L8" s="4" t="str">
        <f>A9</f>
        <v>SF</v>
      </c>
      <c r="M8" s="4" t="str">
        <f>A22</f>
        <v>C</v>
      </c>
      <c r="O8" s="4" t="s">
        <v>271</v>
      </c>
      <c r="U8" s="4" t="s">
        <v>18</v>
      </c>
    </row>
    <row r="9" spans="1:21" x14ac:dyDescent="0.25">
      <c r="A9" s="4" t="s">
        <v>7</v>
      </c>
      <c r="B9" s="4" t="s">
        <v>8</v>
      </c>
      <c r="C9" s="16">
        <v>1</v>
      </c>
      <c r="D9" s="4">
        <v>50</v>
      </c>
      <c r="E9" s="4">
        <v>66</v>
      </c>
      <c r="F9" s="4" t="s">
        <v>9</v>
      </c>
      <c r="G9" s="14">
        <v>11700</v>
      </c>
      <c r="H9" s="4" t="s">
        <v>6</v>
      </c>
      <c r="I9" s="4">
        <f>IF($A9=I$8,1,0)</f>
        <v>0</v>
      </c>
      <c r="J9" s="4">
        <f t="shared" ref="J9:M24" si="0">IF($A9=J$8,1,0)</f>
        <v>0</v>
      </c>
      <c r="K9" s="4">
        <f t="shared" si="0"/>
        <v>0</v>
      </c>
      <c r="L9" s="4">
        <f t="shared" si="0"/>
        <v>1</v>
      </c>
      <c r="M9" s="4">
        <f t="shared" si="0"/>
        <v>0</v>
      </c>
      <c r="O9" s="4" t="s">
        <v>272</v>
      </c>
      <c r="U9" s="4" t="s">
        <v>291</v>
      </c>
    </row>
    <row r="10" spans="1:21" x14ac:dyDescent="0.25">
      <c r="A10" s="4" t="s">
        <v>10</v>
      </c>
      <c r="B10" s="4" t="s">
        <v>11</v>
      </c>
      <c r="C10" s="16">
        <v>0</v>
      </c>
      <c r="D10" s="4">
        <v>48.5</v>
      </c>
      <c r="E10" s="4">
        <v>62</v>
      </c>
      <c r="F10" s="4" t="s">
        <v>12</v>
      </c>
      <c r="G10" s="14">
        <v>11300</v>
      </c>
      <c r="H10" s="4" t="s">
        <v>6</v>
      </c>
      <c r="I10" s="4">
        <f t="shared" ref="I10:M41" si="1">IF($A10=I$8,1,0)</f>
        <v>0</v>
      </c>
      <c r="J10" s="4">
        <f t="shared" si="0"/>
        <v>0</v>
      </c>
      <c r="K10" s="4">
        <f t="shared" si="0"/>
        <v>1</v>
      </c>
      <c r="L10" s="4">
        <f t="shared" si="0"/>
        <v>0</v>
      </c>
      <c r="M10" s="4">
        <f t="shared" si="0"/>
        <v>0</v>
      </c>
      <c r="O10" s="4" t="s">
        <v>273</v>
      </c>
      <c r="U10" s="4" t="s">
        <v>292</v>
      </c>
    </row>
    <row r="11" spans="1:21" x14ac:dyDescent="0.25">
      <c r="A11" s="4" t="s">
        <v>10</v>
      </c>
      <c r="B11" s="4" t="s">
        <v>13</v>
      </c>
      <c r="C11" s="16">
        <v>0</v>
      </c>
      <c r="D11" s="4">
        <v>42.5</v>
      </c>
      <c r="E11" s="4">
        <v>60</v>
      </c>
      <c r="F11" s="4" t="s">
        <v>14</v>
      </c>
      <c r="G11" s="14">
        <v>9300</v>
      </c>
      <c r="H11" s="4" t="s">
        <v>6</v>
      </c>
      <c r="I11" s="4">
        <f t="shared" si="1"/>
        <v>0</v>
      </c>
      <c r="J11" s="4">
        <f t="shared" si="0"/>
        <v>0</v>
      </c>
      <c r="K11" s="4">
        <f t="shared" si="0"/>
        <v>1</v>
      </c>
      <c r="L11" s="4">
        <f t="shared" si="0"/>
        <v>0</v>
      </c>
      <c r="M11" s="4">
        <f t="shared" si="0"/>
        <v>0</v>
      </c>
      <c r="O11" s="4" t="s">
        <v>274</v>
      </c>
      <c r="U11" s="4" t="s">
        <v>293</v>
      </c>
    </row>
    <row r="12" spans="1:21" x14ac:dyDescent="0.25">
      <c r="A12" s="4" t="s">
        <v>15</v>
      </c>
      <c r="B12" s="4" t="s">
        <v>16</v>
      </c>
      <c r="C12" s="16">
        <v>1</v>
      </c>
      <c r="D12" s="4">
        <v>39.200000000000003</v>
      </c>
      <c r="E12" s="4">
        <v>36</v>
      </c>
      <c r="F12" s="4" t="s">
        <v>9</v>
      </c>
      <c r="G12" s="14">
        <v>8900</v>
      </c>
      <c r="H12" s="4" t="s">
        <v>6</v>
      </c>
      <c r="I12" s="4">
        <f t="shared" si="1"/>
        <v>1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O12" s="4" t="s">
        <v>275</v>
      </c>
      <c r="U12" s="4">
        <v>44</v>
      </c>
    </row>
    <row r="13" spans="1:21" x14ac:dyDescent="0.25">
      <c r="A13" s="4" t="s">
        <v>17</v>
      </c>
      <c r="B13" s="4" t="s">
        <v>18</v>
      </c>
      <c r="C13" s="16">
        <v>0</v>
      </c>
      <c r="D13" s="4">
        <v>38.700000000000003</v>
      </c>
      <c r="E13" s="4">
        <v>59</v>
      </c>
      <c r="F13" s="4" t="s">
        <v>12</v>
      </c>
      <c r="G13" s="14">
        <v>8900</v>
      </c>
      <c r="H13" s="4" t="s">
        <v>6</v>
      </c>
      <c r="I13" s="4">
        <f t="shared" si="1"/>
        <v>0</v>
      </c>
      <c r="J13" s="4">
        <f t="shared" si="0"/>
        <v>1</v>
      </c>
      <c r="K13" s="4">
        <f t="shared" si="0"/>
        <v>0</v>
      </c>
      <c r="L13" s="4">
        <f t="shared" si="0"/>
        <v>0</v>
      </c>
      <c r="M13" s="4">
        <f t="shared" si="0"/>
        <v>0</v>
      </c>
      <c r="U13" s="4" t="s">
        <v>295</v>
      </c>
    </row>
    <row r="14" spans="1:21" x14ac:dyDescent="0.25">
      <c r="A14" s="4" t="s">
        <v>15</v>
      </c>
      <c r="B14" s="4" t="s">
        <v>19</v>
      </c>
      <c r="C14" s="16">
        <v>1</v>
      </c>
      <c r="D14" s="4">
        <v>41.1</v>
      </c>
      <c r="E14" s="4">
        <v>66</v>
      </c>
      <c r="F14" s="4" t="s">
        <v>20</v>
      </c>
      <c r="G14" s="14">
        <v>8800</v>
      </c>
      <c r="H14" s="4" t="s">
        <v>6</v>
      </c>
      <c r="I14" s="4">
        <f t="shared" si="1"/>
        <v>1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O14" s="4" t="s">
        <v>278</v>
      </c>
      <c r="U14" s="4" t="s">
        <v>294</v>
      </c>
    </row>
    <row r="15" spans="1:21" x14ac:dyDescent="0.25">
      <c r="A15" s="4" t="s">
        <v>21</v>
      </c>
      <c r="B15" s="4" t="s">
        <v>22</v>
      </c>
      <c r="C15" s="16">
        <v>0</v>
      </c>
      <c r="D15" s="4">
        <v>38.200000000000003</v>
      </c>
      <c r="E15" s="4">
        <v>66</v>
      </c>
      <c r="F15" s="4" t="s">
        <v>12</v>
      </c>
      <c r="G15" s="14">
        <v>8800</v>
      </c>
      <c r="H15" s="4" t="s">
        <v>6</v>
      </c>
      <c r="I15" s="4">
        <f t="shared" si="1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1</v>
      </c>
      <c r="O15" s="4" t="s">
        <v>279</v>
      </c>
    </row>
    <row r="16" spans="1:21" x14ac:dyDescent="0.25">
      <c r="A16" s="4" t="s">
        <v>15</v>
      </c>
      <c r="B16" s="4" t="s">
        <v>23</v>
      </c>
      <c r="C16" s="16">
        <v>0</v>
      </c>
      <c r="D16" s="4">
        <v>39.1</v>
      </c>
      <c r="E16" s="4">
        <v>67</v>
      </c>
      <c r="F16" s="4" t="s">
        <v>14</v>
      </c>
      <c r="G16" s="14">
        <v>8600</v>
      </c>
      <c r="H16" s="4" t="s">
        <v>6</v>
      </c>
      <c r="I16" s="4">
        <f t="shared" si="1"/>
        <v>1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O16" s="4" t="s">
        <v>280</v>
      </c>
      <c r="U16" s="4" t="s">
        <v>157</v>
      </c>
    </row>
    <row r="17" spans="1:21" x14ac:dyDescent="0.25">
      <c r="A17" s="4" t="s">
        <v>10</v>
      </c>
      <c r="B17" s="4" t="s">
        <v>24</v>
      </c>
      <c r="C17" s="16">
        <v>0</v>
      </c>
      <c r="D17" s="4">
        <v>31.9</v>
      </c>
      <c r="E17" s="4">
        <v>66</v>
      </c>
      <c r="F17" s="4" t="s">
        <v>9</v>
      </c>
      <c r="G17" s="14">
        <v>8100</v>
      </c>
      <c r="H17" s="4" t="s">
        <v>6</v>
      </c>
      <c r="I17" s="4">
        <f t="shared" si="1"/>
        <v>0</v>
      </c>
      <c r="J17" s="4">
        <f t="shared" si="0"/>
        <v>0</v>
      </c>
      <c r="K17" s="4">
        <f t="shared" si="0"/>
        <v>1</v>
      </c>
      <c r="L17" s="4">
        <f t="shared" si="0"/>
        <v>0</v>
      </c>
      <c r="M17" s="4">
        <f t="shared" si="0"/>
        <v>0</v>
      </c>
      <c r="O17" s="4" t="s">
        <v>281</v>
      </c>
      <c r="U17" s="4" t="s">
        <v>296</v>
      </c>
    </row>
    <row r="18" spans="1:21" x14ac:dyDescent="0.25">
      <c r="A18" s="4" t="s">
        <v>15</v>
      </c>
      <c r="B18" s="4" t="s">
        <v>25</v>
      </c>
      <c r="C18" s="16">
        <v>0</v>
      </c>
      <c r="D18" s="4">
        <v>35.5</v>
      </c>
      <c r="E18" s="4">
        <v>64</v>
      </c>
      <c r="F18" s="4" t="s">
        <v>9</v>
      </c>
      <c r="G18" s="14">
        <v>8000</v>
      </c>
      <c r="H18" s="4" t="s">
        <v>6</v>
      </c>
      <c r="I18" s="4">
        <f t="shared" si="1"/>
        <v>1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O18" s="4" t="s">
        <v>282</v>
      </c>
    </row>
    <row r="19" spans="1:21" x14ac:dyDescent="0.25">
      <c r="A19" s="4" t="s">
        <v>7</v>
      </c>
      <c r="B19" s="4" t="s">
        <v>26</v>
      </c>
      <c r="C19" s="16">
        <v>0</v>
      </c>
      <c r="D19" s="4">
        <v>30.5</v>
      </c>
      <c r="E19" s="4">
        <v>68</v>
      </c>
      <c r="F19" s="4" t="s">
        <v>14</v>
      </c>
      <c r="G19" s="14">
        <v>7800</v>
      </c>
      <c r="H19" s="4" t="s">
        <v>6</v>
      </c>
      <c r="I19" s="4">
        <f t="shared" si="1"/>
        <v>0</v>
      </c>
      <c r="J19" s="4">
        <f t="shared" si="0"/>
        <v>0</v>
      </c>
      <c r="K19" s="4">
        <f t="shared" si="0"/>
        <v>0</v>
      </c>
      <c r="L19" s="4">
        <f t="shared" si="0"/>
        <v>1</v>
      </c>
      <c r="M19" s="4">
        <f t="shared" si="0"/>
        <v>0</v>
      </c>
      <c r="O19" s="4" t="s">
        <v>283</v>
      </c>
    </row>
    <row r="20" spans="1:21" x14ac:dyDescent="0.25">
      <c r="A20" s="4" t="s">
        <v>15</v>
      </c>
      <c r="B20" s="4" t="s">
        <v>27</v>
      </c>
      <c r="C20" s="16">
        <v>0</v>
      </c>
      <c r="D20" s="4">
        <v>33.4</v>
      </c>
      <c r="E20" s="4">
        <v>68</v>
      </c>
      <c r="F20" s="4" t="s">
        <v>14</v>
      </c>
      <c r="G20" s="14">
        <v>7700</v>
      </c>
      <c r="H20" s="4" t="s">
        <v>6</v>
      </c>
      <c r="I20" s="4">
        <f t="shared" si="1"/>
        <v>1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O20" s="4" t="s">
        <v>284</v>
      </c>
    </row>
    <row r="21" spans="1:21" x14ac:dyDescent="0.25">
      <c r="A21" s="4" t="s">
        <v>15</v>
      </c>
      <c r="B21" s="4" t="s">
        <v>28</v>
      </c>
      <c r="C21" s="16">
        <v>0</v>
      </c>
      <c r="D21" s="4">
        <v>28.8</v>
      </c>
      <c r="E21" s="4">
        <v>59</v>
      </c>
      <c r="F21" s="4" t="s">
        <v>20</v>
      </c>
      <c r="G21" s="14">
        <v>7600</v>
      </c>
      <c r="H21" s="4" t="s">
        <v>6</v>
      </c>
      <c r="I21" s="4">
        <f t="shared" si="1"/>
        <v>1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  <c r="O21" s="4" t="s">
        <v>285</v>
      </c>
    </row>
    <row r="22" spans="1:21" x14ac:dyDescent="0.25">
      <c r="A22" s="4" t="s">
        <v>21</v>
      </c>
      <c r="B22" s="4" t="s">
        <v>29</v>
      </c>
      <c r="C22" s="16">
        <v>0</v>
      </c>
      <c r="D22" s="4">
        <v>28.8</v>
      </c>
      <c r="E22" s="4">
        <v>67</v>
      </c>
      <c r="F22" s="4" t="s">
        <v>14</v>
      </c>
      <c r="G22" s="14">
        <v>7400</v>
      </c>
      <c r="H22" s="4" t="s">
        <v>6</v>
      </c>
      <c r="I22" s="4">
        <f t="shared" si="1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1</v>
      </c>
      <c r="O22" s="4" t="s">
        <v>286</v>
      </c>
    </row>
    <row r="23" spans="1:21" x14ac:dyDescent="0.25">
      <c r="A23" s="4" t="s">
        <v>10</v>
      </c>
      <c r="B23" s="4" t="s">
        <v>30</v>
      </c>
      <c r="C23" s="16">
        <v>0</v>
      </c>
      <c r="D23" s="4">
        <v>32.9</v>
      </c>
      <c r="E23" s="4">
        <v>64</v>
      </c>
      <c r="F23" s="4" t="s">
        <v>20</v>
      </c>
      <c r="G23" s="14">
        <v>7400</v>
      </c>
      <c r="H23" s="4" t="s">
        <v>6</v>
      </c>
      <c r="I23" s="4">
        <f t="shared" si="1"/>
        <v>0</v>
      </c>
      <c r="J23" s="4">
        <f t="shared" si="0"/>
        <v>0</v>
      </c>
      <c r="K23" s="4">
        <f t="shared" si="0"/>
        <v>1</v>
      </c>
      <c r="L23" s="4">
        <f t="shared" si="0"/>
        <v>0</v>
      </c>
      <c r="M23" s="4">
        <f t="shared" si="0"/>
        <v>0</v>
      </c>
      <c r="O23" s="4" t="s">
        <v>287</v>
      </c>
    </row>
    <row r="24" spans="1:21" x14ac:dyDescent="0.25">
      <c r="A24" s="4" t="s">
        <v>10</v>
      </c>
      <c r="B24" s="4" t="s">
        <v>31</v>
      </c>
      <c r="C24" s="16">
        <v>0</v>
      </c>
      <c r="D24" s="4">
        <v>27.7</v>
      </c>
      <c r="E24" s="4">
        <v>49</v>
      </c>
      <c r="F24" s="4" t="s">
        <v>14</v>
      </c>
      <c r="G24" s="14">
        <v>6800</v>
      </c>
      <c r="H24" s="4" t="s">
        <v>6</v>
      </c>
      <c r="I24" s="4">
        <f t="shared" si="1"/>
        <v>0</v>
      </c>
      <c r="J24" s="4">
        <f t="shared" si="0"/>
        <v>0</v>
      </c>
      <c r="K24" s="4">
        <f t="shared" si="0"/>
        <v>1</v>
      </c>
      <c r="L24" s="4">
        <f t="shared" si="0"/>
        <v>0</v>
      </c>
      <c r="M24" s="4">
        <f t="shared" si="0"/>
        <v>0</v>
      </c>
      <c r="O24" s="4" t="s">
        <v>288</v>
      </c>
    </row>
    <row r="25" spans="1:21" x14ac:dyDescent="0.25">
      <c r="A25" s="4" t="s">
        <v>21</v>
      </c>
      <c r="B25" s="4" t="s">
        <v>32</v>
      </c>
      <c r="C25" s="16">
        <v>0</v>
      </c>
      <c r="D25" s="4">
        <v>29.9</v>
      </c>
      <c r="E25" s="4">
        <v>66</v>
      </c>
      <c r="F25" s="4" t="s">
        <v>9</v>
      </c>
      <c r="G25" s="14">
        <v>6800</v>
      </c>
      <c r="H25" s="4" t="s">
        <v>6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1</v>
      </c>
      <c r="O25" s="4" t="s">
        <v>289</v>
      </c>
    </row>
    <row r="26" spans="1:21" x14ac:dyDescent="0.25">
      <c r="A26" s="4" t="s">
        <v>15</v>
      </c>
      <c r="B26" s="4" t="s">
        <v>33</v>
      </c>
      <c r="C26" s="16">
        <v>0</v>
      </c>
      <c r="D26" s="4">
        <v>29.4</v>
      </c>
      <c r="E26" s="4">
        <v>65</v>
      </c>
      <c r="F26" s="4" t="s">
        <v>12</v>
      </c>
      <c r="G26" s="14">
        <v>6800</v>
      </c>
      <c r="H26" s="4" t="s">
        <v>6</v>
      </c>
      <c r="I26" s="4">
        <f t="shared" si="1"/>
        <v>1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4">
        <f t="shared" si="1"/>
        <v>0</v>
      </c>
    </row>
    <row r="27" spans="1:21" x14ac:dyDescent="0.25">
      <c r="A27" s="4" t="s">
        <v>7</v>
      </c>
      <c r="B27" s="4" t="s">
        <v>34</v>
      </c>
      <c r="C27" s="16">
        <v>0</v>
      </c>
      <c r="D27" s="4">
        <v>28.8</v>
      </c>
      <c r="E27" s="4">
        <v>62</v>
      </c>
      <c r="F27" s="4" t="s">
        <v>14</v>
      </c>
      <c r="G27" s="14">
        <v>6500</v>
      </c>
      <c r="H27" s="4" t="s">
        <v>6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1</v>
      </c>
      <c r="M27" s="4">
        <f t="shared" si="1"/>
        <v>0</v>
      </c>
    </row>
    <row r="28" spans="1:21" x14ac:dyDescent="0.25">
      <c r="A28" s="4" t="s">
        <v>17</v>
      </c>
      <c r="B28" s="4" t="s">
        <v>35</v>
      </c>
      <c r="C28" s="16">
        <v>0</v>
      </c>
      <c r="D28" s="4">
        <v>26.9</v>
      </c>
      <c r="E28" s="4">
        <v>56</v>
      </c>
      <c r="F28" s="4" t="s">
        <v>12</v>
      </c>
      <c r="G28" s="14">
        <v>6500</v>
      </c>
      <c r="H28" s="4" t="s">
        <v>6</v>
      </c>
      <c r="I28" s="4">
        <f t="shared" si="1"/>
        <v>0</v>
      </c>
      <c r="J28" s="4">
        <f t="shared" si="1"/>
        <v>1</v>
      </c>
      <c r="K28" s="4">
        <f t="shared" si="1"/>
        <v>0</v>
      </c>
      <c r="L28" s="4">
        <f t="shared" si="1"/>
        <v>0</v>
      </c>
      <c r="M28" s="4">
        <f t="shared" si="1"/>
        <v>0</v>
      </c>
    </row>
    <row r="29" spans="1:21" x14ac:dyDescent="0.25">
      <c r="A29" s="4" t="s">
        <v>21</v>
      </c>
      <c r="B29" s="4" t="s">
        <v>36</v>
      </c>
      <c r="C29" s="16">
        <v>1</v>
      </c>
      <c r="D29" s="4">
        <v>30.4</v>
      </c>
      <c r="E29" s="4">
        <v>51</v>
      </c>
      <c r="F29" s="4" t="s">
        <v>12</v>
      </c>
      <c r="G29" s="14">
        <v>6500</v>
      </c>
      <c r="H29" s="4" t="s">
        <v>6</v>
      </c>
      <c r="I29" s="4">
        <f t="shared" si="1"/>
        <v>0</v>
      </c>
      <c r="J29" s="4">
        <f t="shared" si="1"/>
        <v>0</v>
      </c>
      <c r="K29" s="4">
        <f t="shared" si="1"/>
        <v>0</v>
      </c>
      <c r="L29" s="4">
        <f t="shared" si="1"/>
        <v>0</v>
      </c>
      <c r="M29" s="4">
        <f t="shared" si="1"/>
        <v>1</v>
      </c>
    </row>
    <row r="30" spans="1:21" x14ac:dyDescent="0.25">
      <c r="A30" s="4" t="s">
        <v>7</v>
      </c>
      <c r="B30" s="4" t="s">
        <v>37</v>
      </c>
      <c r="C30" s="16">
        <v>1</v>
      </c>
      <c r="D30" s="4">
        <v>29.6</v>
      </c>
      <c r="E30" s="4">
        <v>61</v>
      </c>
      <c r="F30" s="4" t="s">
        <v>12</v>
      </c>
      <c r="G30" s="14">
        <v>6400</v>
      </c>
      <c r="H30" s="4" t="s">
        <v>6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1</v>
      </c>
      <c r="M30" s="4">
        <f t="shared" si="1"/>
        <v>0</v>
      </c>
    </row>
    <row r="31" spans="1:21" x14ac:dyDescent="0.25">
      <c r="A31" s="4" t="s">
        <v>10</v>
      </c>
      <c r="B31" s="4" t="s">
        <v>38</v>
      </c>
      <c r="C31" s="16">
        <v>0</v>
      </c>
      <c r="D31" s="4">
        <v>21.7</v>
      </c>
      <c r="E31" s="4">
        <v>53</v>
      </c>
      <c r="F31" s="4" t="s">
        <v>20</v>
      </c>
      <c r="G31" s="14">
        <v>6300</v>
      </c>
      <c r="H31" s="4" t="s">
        <v>6</v>
      </c>
      <c r="I31" s="4">
        <f t="shared" si="1"/>
        <v>0</v>
      </c>
      <c r="J31" s="4">
        <f t="shared" si="1"/>
        <v>0</v>
      </c>
      <c r="K31" s="4">
        <f t="shared" si="1"/>
        <v>1</v>
      </c>
      <c r="L31" s="4">
        <f t="shared" si="1"/>
        <v>0</v>
      </c>
      <c r="M31" s="4">
        <f t="shared" si="1"/>
        <v>0</v>
      </c>
    </row>
    <row r="32" spans="1:21" x14ac:dyDescent="0.25">
      <c r="A32" s="4" t="s">
        <v>17</v>
      </c>
      <c r="B32" s="4" t="s">
        <v>39</v>
      </c>
      <c r="C32" s="16">
        <v>0</v>
      </c>
      <c r="D32" s="4">
        <v>27</v>
      </c>
      <c r="E32" s="4">
        <v>58</v>
      </c>
      <c r="F32" s="4" t="s">
        <v>14</v>
      </c>
      <c r="G32" s="14">
        <v>6300</v>
      </c>
      <c r="H32" s="4" t="s">
        <v>6</v>
      </c>
      <c r="I32" s="4">
        <f t="shared" si="1"/>
        <v>0</v>
      </c>
      <c r="J32" s="4">
        <f t="shared" si="1"/>
        <v>1</v>
      </c>
      <c r="K32" s="4">
        <f t="shared" si="1"/>
        <v>0</v>
      </c>
      <c r="L32" s="4">
        <f t="shared" si="1"/>
        <v>0</v>
      </c>
      <c r="M32" s="4">
        <f t="shared" si="1"/>
        <v>0</v>
      </c>
    </row>
    <row r="33" spans="1:13" x14ac:dyDescent="0.25">
      <c r="A33" s="4" t="s">
        <v>7</v>
      </c>
      <c r="B33" s="4" t="s">
        <v>40</v>
      </c>
      <c r="C33" s="16">
        <v>0</v>
      </c>
      <c r="D33" s="4">
        <v>28.6</v>
      </c>
      <c r="E33" s="4">
        <v>54</v>
      </c>
      <c r="F33" s="4" t="s">
        <v>9</v>
      </c>
      <c r="G33" s="14">
        <v>6100</v>
      </c>
      <c r="H33" s="4" t="s">
        <v>6</v>
      </c>
      <c r="I33" s="4">
        <f t="shared" si="1"/>
        <v>0</v>
      </c>
      <c r="J33" s="4">
        <f t="shared" si="1"/>
        <v>0</v>
      </c>
      <c r="K33" s="4">
        <f t="shared" si="1"/>
        <v>0</v>
      </c>
      <c r="L33" s="4">
        <f t="shared" si="1"/>
        <v>1</v>
      </c>
      <c r="M33" s="4">
        <f t="shared" si="1"/>
        <v>0</v>
      </c>
    </row>
    <row r="34" spans="1:13" x14ac:dyDescent="0.25">
      <c r="A34" s="4" t="s">
        <v>21</v>
      </c>
      <c r="B34" s="4" t="s">
        <v>41</v>
      </c>
      <c r="C34" s="16">
        <v>0</v>
      </c>
      <c r="D34" s="4">
        <v>26.8</v>
      </c>
      <c r="E34" s="4">
        <v>53</v>
      </c>
      <c r="F34" s="4" t="s">
        <v>9</v>
      </c>
      <c r="G34" s="14">
        <v>6100</v>
      </c>
      <c r="H34" s="4" t="s">
        <v>6</v>
      </c>
      <c r="I34" s="4">
        <f t="shared" si="1"/>
        <v>0</v>
      </c>
      <c r="J34" s="4">
        <f t="shared" si="1"/>
        <v>0</v>
      </c>
      <c r="K34" s="4">
        <f t="shared" si="1"/>
        <v>0</v>
      </c>
      <c r="L34" s="4">
        <f t="shared" si="1"/>
        <v>0</v>
      </c>
      <c r="M34" s="4">
        <f t="shared" si="1"/>
        <v>1</v>
      </c>
    </row>
    <row r="35" spans="1:13" x14ac:dyDescent="0.25">
      <c r="A35" s="4" t="s">
        <v>21</v>
      </c>
      <c r="B35" s="4" t="s">
        <v>42</v>
      </c>
      <c r="C35" s="16">
        <v>0</v>
      </c>
      <c r="D35" s="4">
        <v>25.6</v>
      </c>
      <c r="E35" s="4">
        <v>68</v>
      </c>
      <c r="F35" s="4" t="s">
        <v>14</v>
      </c>
      <c r="G35" s="14">
        <v>6000</v>
      </c>
      <c r="H35" s="4" t="s">
        <v>6</v>
      </c>
      <c r="I35" s="4">
        <f t="shared" si="1"/>
        <v>0</v>
      </c>
      <c r="J35" s="4">
        <f t="shared" si="1"/>
        <v>0</v>
      </c>
      <c r="K35" s="4">
        <f t="shared" si="1"/>
        <v>0</v>
      </c>
      <c r="L35" s="4">
        <f t="shared" si="1"/>
        <v>0</v>
      </c>
      <c r="M35" s="4">
        <f t="shared" si="1"/>
        <v>1</v>
      </c>
    </row>
    <row r="36" spans="1:13" x14ac:dyDescent="0.25">
      <c r="A36" s="4" t="s">
        <v>17</v>
      </c>
      <c r="B36" s="4" t="s">
        <v>43</v>
      </c>
      <c r="C36" s="16">
        <v>0</v>
      </c>
      <c r="D36" s="4">
        <v>26.3</v>
      </c>
      <c r="E36" s="4">
        <v>68</v>
      </c>
      <c r="F36" s="4" t="s">
        <v>20</v>
      </c>
      <c r="G36" s="14">
        <v>5900</v>
      </c>
      <c r="H36" s="4" t="s">
        <v>6</v>
      </c>
      <c r="I36" s="4">
        <f t="shared" si="1"/>
        <v>0</v>
      </c>
      <c r="J36" s="4">
        <f t="shared" si="1"/>
        <v>1</v>
      </c>
      <c r="K36" s="4">
        <f t="shared" si="1"/>
        <v>0</v>
      </c>
      <c r="L36" s="4">
        <f t="shared" si="1"/>
        <v>0</v>
      </c>
      <c r="M36" s="4">
        <f t="shared" si="1"/>
        <v>0</v>
      </c>
    </row>
    <row r="37" spans="1:13" x14ac:dyDescent="0.25">
      <c r="A37" s="4" t="s">
        <v>21</v>
      </c>
      <c r="B37" s="4" t="s">
        <v>44</v>
      </c>
      <c r="C37" s="16">
        <v>0</v>
      </c>
      <c r="D37" s="4">
        <v>26</v>
      </c>
      <c r="E37" s="4">
        <v>60</v>
      </c>
      <c r="F37" s="4" t="s">
        <v>20</v>
      </c>
      <c r="G37" s="14">
        <v>5800</v>
      </c>
      <c r="H37" s="4" t="s">
        <v>6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 t="shared" si="1"/>
        <v>0</v>
      </c>
      <c r="M37" s="4">
        <f t="shared" si="1"/>
        <v>1</v>
      </c>
    </row>
    <row r="38" spans="1:13" x14ac:dyDescent="0.25">
      <c r="A38" s="4" t="s">
        <v>10</v>
      </c>
      <c r="B38" s="4" t="s">
        <v>45</v>
      </c>
      <c r="C38" s="16">
        <v>0</v>
      </c>
      <c r="D38" s="4">
        <v>24.6</v>
      </c>
      <c r="E38" s="4">
        <v>62</v>
      </c>
      <c r="F38" s="4" t="s">
        <v>12</v>
      </c>
      <c r="G38" s="14">
        <v>5800</v>
      </c>
      <c r="H38" s="4" t="s">
        <v>6</v>
      </c>
      <c r="I38" s="4">
        <f t="shared" si="1"/>
        <v>0</v>
      </c>
      <c r="J38" s="4">
        <f t="shared" si="1"/>
        <v>0</v>
      </c>
      <c r="K38" s="4">
        <f t="shared" si="1"/>
        <v>1</v>
      </c>
      <c r="L38" s="4">
        <f t="shared" si="1"/>
        <v>0</v>
      </c>
      <c r="M38" s="4">
        <f t="shared" si="1"/>
        <v>0</v>
      </c>
    </row>
    <row r="39" spans="1:13" x14ac:dyDescent="0.25">
      <c r="A39" s="4" t="s">
        <v>17</v>
      </c>
      <c r="B39" s="4" t="s">
        <v>46</v>
      </c>
      <c r="C39" s="16">
        <v>0</v>
      </c>
      <c r="D39" s="4">
        <v>25.7</v>
      </c>
      <c r="E39" s="4">
        <v>68</v>
      </c>
      <c r="F39" s="4" t="s">
        <v>14</v>
      </c>
      <c r="G39" s="14">
        <v>5800</v>
      </c>
      <c r="H39" s="4" t="s">
        <v>6</v>
      </c>
      <c r="I39" s="4">
        <f t="shared" si="1"/>
        <v>0</v>
      </c>
      <c r="J39" s="4">
        <f t="shared" si="1"/>
        <v>1</v>
      </c>
      <c r="K39" s="4">
        <f t="shared" si="1"/>
        <v>0</v>
      </c>
      <c r="L39" s="4">
        <f t="shared" si="1"/>
        <v>0</v>
      </c>
      <c r="M39" s="4">
        <f t="shared" si="1"/>
        <v>0</v>
      </c>
    </row>
    <row r="40" spans="1:13" x14ac:dyDescent="0.25">
      <c r="A40" s="4" t="s">
        <v>7</v>
      </c>
      <c r="B40" s="4" t="s">
        <v>47</v>
      </c>
      <c r="C40" s="16">
        <v>0</v>
      </c>
      <c r="D40" s="4">
        <v>20.9</v>
      </c>
      <c r="E40" s="4">
        <v>68</v>
      </c>
      <c r="F40" s="4" t="s">
        <v>20</v>
      </c>
      <c r="G40" s="14">
        <v>5600</v>
      </c>
      <c r="H40" s="4" t="s">
        <v>6</v>
      </c>
      <c r="I40" s="4">
        <f t="shared" si="1"/>
        <v>0</v>
      </c>
      <c r="J40" s="4">
        <f t="shared" si="1"/>
        <v>0</v>
      </c>
      <c r="K40" s="4">
        <f t="shared" si="1"/>
        <v>0</v>
      </c>
      <c r="L40" s="4">
        <f t="shared" si="1"/>
        <v>1</v>
      </c>
      <c r="M40" s="4">
        <f t="shared" si="1"/>
        <v>0</v>
      </c>
    </row>
    <row r="41" spans="1:13" x14ac:dyDescent="0.25">
      <c r="A41" s="4" t="s">
        <v>7</v>
      </c>
      <c r="B41" s="4" t="s">
        <v>48</v>
      </c>
      <c r="C41" s="16">
        <v>0</v>
      </c>
      <c r="D41" s="4">
        <v>23.3</v>
      </c>
      <c r="E41" s="4">
        <v>56</v>
      </c>
      <c r="F41" s="4" t="s">
        <v>20</v>
      </c>
      <c r="G41" s="14">
        <v>5500</v>
      </c>
      <c r="H41" s="4" t="s">
        <v>6</v>
      </c>
      <c r="I41" s="4">
        <f t="shared" si="1"/>
        <v>0</v>
      </c>
      <c r="J41" s="4">
        <f t="shared" si="1"/>
        <v>0</v>
      </c>
      <c r="K41" s="4">
        <f t="shared" si="1"/>
        <v>0</v>
      </c>
      <c r="L41" s="4">
        <f t="shared" si="1"/>
        <v>1</v>
      </c>
      <c r="M41" s="4">
        <f t="shared" si="1"/>
        <v>0</v>
      </c>
    </row>
    <row r="42" spans="1:13" x14ac:dyDescent="0.25">
      <c r="A42" s="4" t="s">
        <v>15</v>
      </c>
      <c r="B42" s="4" t="s">
        <v>49</v>
      </c>
      <c r="C42" s="16">
        <v>0</v>
      </c>
      <c r="D42" s="4">
        <v>21.1</v>
      </c>
      <c r="E42" s="4">
        <v>49</v>
      </c>
      <c r="F42" s="4" t="s">
        <v>12</v>
      </c>
      <c r="G42" s="14">
        <v>5400</v>
      </c>
      <c r="H42" s="4" t="s">
        <v>6</v>
      </c>
      <c r="I42" s="4">
        <f t="shared" ref="I42:M73" si="2">IF($A42=I$8,1,0)</f>
        <v>1</v>
      </c>
      <c r="J42" s="4">
        <f t="shared" si="2"/>
        <v>0</v>
      </c>
      <c r="K42" s="4">
        <f t="shared" si="2"/>
        <v>0</v>
      </c>
      <c r="L42" s="4">
        <f t="shared" si="2"/>
        <v>0</v>
      </c>
      <c r="M42" s="4">
        <f t="shared" si="2"/>
        <v>0</v>
      </c>
    </row>
    <row r="43" spans="1:13" x14ac:dyDescent="0.25">
      <c r="A43" s="4" t="s">
        <v>15</v>
      </c>
      <c r="B43" s="4" t="s">
        <v>50</v>
      </c>
      <c r="C43" s="16">
        <v>0</v>
      </c>
      <c r="D43" s="4">
        <v>23.8</v>
      </c>
      <c r="E43" s="4">
        <v>67</v>
      </c>
      <c r="F43" s="4" t="s">
        <v>9</v>
      </c>
      <c r="G43" s="14">
        <v>5400</v>
      </c>
      <c r="H43" s="4" t="s">
        <v>6</v>
      </c>
      <c r="I43" s="4">
        <f t="shared" si="2"/>
        <v>1</v>
      </c>
      <c r="J43" s="4">
        <f t="shared" si="2"/>
        <v>0</v>
      </c>
      <c r="K43" s="4">
        <f t="shared" si="2"/>
        <v>0</v>
      </c>
      <c r="L43" s="4">
        <f t="shared" si="2"/>
        <v>0</v>
      </c>
      <c r="M43" s="4">
        <f t="shared" si="2"/>
        <v>0</v>
      </c>
    </row>
    <row r="44" spans="1:13" x14ac:dyDescent="0.25">
      <c r="A44" s="4" t="s">
        <v>21</v>
      </c>
      <c r="B44" s="4" t="s">
        <v>51</v>
      </c>
      <c r="C44" s="16">
        <v>0</v>
      </c>
      <c r="D44" s="4">
        <v>21.5</v>
      </c>
      <c r="E44" s="4">
        <v>23</v>
      </c>
      <c r="F44" s="4" t="s">
        <v>20</v>
      </c>
      <c r="G44" s="14">
        <v>5400</v>
      </c>
      <c r="H44" s="4" t="s">
        <v>6</v>
      </c>
      <c r="I44" s="4">
        <f t="shared" si="2"/>
        <v>0</v>
      </c>
      <c r="J44" s="4">
        <f t="shared" si="2"/>
        <v>0</v>
      </c>
      <c r="K44" s="4">
        <f t="shared" si="2"/>
        <v>0</v>
      </c>
      <c r="L44" s="4">
        <f t="shared" si="2"/>
        <v>0</v>
      </c>
      <c r="M44" s="4">
        <f t="shared" si="2"/>
        <v>1</v>
      </c>
    </row>
    <row r="45" spans="1:13" x14ac:dyDescent="0.25">
      <c r="A45" s="4" t="s">
        <v>17</v>
      </c>
      <c r="B45" s="4" t="s">
        <v>52</v>
      </c>
      <c r="C45" s="16">
        <v>0</v>
      </c>
      <c r="D45" s="4">
        <v>21.9</v>
      </c>
      <c r="E45" s="4">
        <v>56</v>
      </c>
      <c r="F45" s="4" t="s">
        <v>9</v>
      </c>
      <c r="G45" s="14">
        <v>5200</v>
      </c>
      <c r="H45" s="4" t="s">
        <v>6</v>
      </c>
      <c r="I45" s="4">
        <f t="shared" si="2"/>
        <v>0</v>
      </c>
      <c r="J45" s="4">
        <f t="shared" si="2"/>
        <v>1</v>
      </c>
      <c r="K45" s="4">
        <f t="shared" si="2"/>
        <v>0</v>
      </c>
      <c r="L45" s="4">
        <f t="shared" si="2"/>
        <v>0</v>
      </c>
      <c r="M45" s="4">
        <f t="shared" si="2"/>
        <v>0</v>
      </c>
    </row>
    <row r="46" spans="1:13" x14ac:dyDescent="0.25">
      <c r="A46" s="4" t="s">
        <v>15</v>
      </c>
      <c r="B46" s="4" t="s">
        <v>53</v>
      </c>
      <c r="C46" s="16">
        <v>0</v>
      </c>
      <c r="D46" s="4">
        <v>19.2</v>
      </c>
      <c r="E46" s="4">
        <v>69</v>
      </c>
      <c r="F46" s="4" t="s">
        <v>20</v>
      </c>
      <c r="G46" s="14">
        <v>5200</v>
      </c>
      <c r="H46" s="4" t="s">
        <v>6</v>
      </c>
      <c r="I46" s="4">
        <f t="shared" si="2"/>
        <v>1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</row>
    <row r="47" spans="1:13" x14ac:dyDescent="0.25">
      <c r="A47" s="4" t="s">
        <v>10</v>
      </c>
      <c r="B47" s="4" t="s">
        <v>54</v>
      </c>
      <c r="C47" s="16">
        <v>1</v>
      </c>
      <c r="D47" s="4">
        <v>25.2</v>
      </c>
      <c r="E47" s="4">
        <v>56</v>
      </c>
      <c r="F47" s="4" t="s">
        <v>20</v>
      </c>
      <c r="G47" s="14">
        <v>5100</v>
      </c>
      <c r="H47" s="4" t="s">
        <v>6</v>
      </c>
      <c r="I47" s="4">
        <f t="shared" si="2"/>
        <v>0</v>
      </c>
      <c r="J47" s="4">
        <f t="shared" si="2"/>
        <v>0</v>
      </c>
      <c r="K47" s="4">
        <f t="shared" si="2"/>
        <v>1</v>
      </c>
      <c r="L47" s="4">
        <f t="shared" si="2"/>
        <v>0</v>
      </c>
      <c r="M47" s="4">
        <f t="shared" si="2"/>
        <v>0</v>
      </c>
    </row>
    <row r="48" spans="1:13" x14ac:dyDescent="0.25">
      <c r="A48" s="4" t="s">
        <v>7</v>
      </c>
      <c r="B48" s="4" t="s">
        <v>55</v>
      </c>
      <c r="C48" s="16">
        <v>0</v>
      </c>
      <c r="D48" s="4">
        <v>20</v>
      </c>
      <c r="E48" s="4">
        <v>64</v>
      </c>
      <c r="F48" s="4" t="s">
        <v>12</v>
      </c>
      <c r="G48" s="14">
        <v>4900</v>
      </c>
      <c r="H48" s="4" t="s">
        <v>6</v>
      </c>
      <c r="I48" s="4">
        <f t="shared" si="2"/>
        <v>0</v>
      </c>
      <c r="J48" s="4">
        <f t="shared" si="2"/>
        <v>0</v>
      </c>
      <c r="K48" s="4">
        <f t="shared" si="2"/>
        <v>0</v>
      </c>
      <c r="L48" s="4">
        <f t="shared" si="2"/>
        <v>1</v>
      </c>
      <c r="M48" s="4">
        <f t="shared" si="2"/>
        <v>0</v>
      </c>
    </row>
    <row r="49" spans="1:13" x14ac:dyDescent="0.25">
      <c r="A49" s="4" t="s">
        <v>10</v>
      </c>
      <c r="B49" s="4" t="s">
        <v>56</v>
      </c>
      <c r="C49" s="16">
        <v>1</v>
      </c>
      <c r="D49" s="4">
        <v>24.6</v>
      </c>
      <c r="E49" s="4">
        <v>68</v>
      </c>
      <c r="F49" s="4" t="s">
        <v>9</v>
      </c>
      <c r="G49" s="14">
        <v>4900</v>
      </c>
      <c r="H49" s="4" t="s">
        <v>6</v>
      </c>
      <c r="I49" s="4">
        <f t="shared" si="2"/>
        <v>0</v>
      </c>
      <c r="J49" s="4">
        <f t="shared" si="2"/>
        <v>0</v>
      </c>
      <c r="K49" s="4">
        <f t="shared" si="2"/>
        <v>1</v>
      </c>
      <c r="L49" s="4">
        <f t="shared" si="2"/>
        <v>0</v>
      </c>
      <c r="M49" s="4">
        <f t="shared" si="2"/>
        <v>0</v>
      </c>
    </row>
    <row r="50" spans="1:13" x14ac:dyDescent="0.25">
      <c r="A50" s="4" t="s">
        <v>15</v>
      </c>
      <c r="B50" s="4" t="s">
        <v>57</v>
      </c>
      <c r="C50" s="16">
        <v>0</v>
      </c>
      <c r="D50" s="4">
        <v>21.8</v>
      </c>
      <c r="E50" s="4">
        <v>57</v>
      </c>
      <c r="F50" s="4" t="s">
        <v>12</v>
      </c>
      <c r="G50" s="14">
        <v>4800</v>
      </c>
      <c r="H50" s="4" t="s">
        <v>6</v>
      </c>
      <c r="I50" s="4">
        <f t="shared" si="2"/>
        <v>1</v>
      </c>
      <c r="J50" s="4">
        <f t="shared" si="2"/>
        <v>0</v>
      </c>
      <c r="K50" s="4">
        <f t="shared" si="2"/>
        <v>0</v>
      </c>
      <c r="L50" s="4">
        <f t="shared" si="2"/>
        <v>0</v>
      </c>
      <c r="M50" s="4">
        <f t="shared" si="2"/>
        <v>0</v>
      </c>
    </row>
    <row r="51" spans="1:13" x14ac:dyDescent="0.25">
      <c r="A51" s="4" t="s">
        <v>7</v>
      </c>
      <c r="B51" s="4" t="s">
        <v>58</v>
      </c>
      <c r="C51" s="16">
        <v>0</v>
      </c>
      <c r="D51" s="4">
        <v>12.9</v>
      </c>
      <c r="E51" s="4">
        <v>39</v>
      </c>
      <c r="F51" s="4" t="s">
        <v>20</v>
      </c>
      <c r="G51" s="14">
        <v>4600</v>
      </c>
      <c r="H51" s="4" t="s">
        <v>6</v>
      </c>
      <c r="I51" s="4">
        <f t="shared" si="2"/>
        <v>0</v>
      </c>
      <c r="J51" s="4">
        <f t="shared" si="2"/>
        <v>0</v>
      </c>
      <c r="K51" s="4">
        <f t="shared" si="2"/>
        <v>0</v>
      </c>
      <c r="L51" s="4">
        <f t="shared" si="2"/>
        <v>1</v>
      </c>
      <c r="M51" s="4">
        <f t="shared" si="2"/>
        <v>0</v>
      </c>
    </row>
    <row r="52" spans="1:13" x14ac:dyDescent="0.25">
      <c r="A52" s="4" t="s">
        <v>7</v>
      </c>
      <c r="B52" s="4" t="s">
        <v>59</v>
      </c>
      <c r="C52" s="16">
        <v>0</v>
      </c>
      <c r="D52" s="4">
        <v>17.100000000000001</v>
      </c>
      <c r="E52" s="4">
        <v>69</v>
      </c>
      <c r="F52" s="4" t="s">
        <v>20</v>
      </c>
      <c r="G52" s="14">
        <v>4600</v>
      </c>
      <c r="H52" s="4" t="s">
        <v>6</v>
      </c>
      <c r="I52" s="4">
        <f t="shared" si="2"/>
        <v>0</v>
      </c>
      <c r="J52" s="4">
        <f t="shared" si="2"/>
        <v>0</v>
      </c>
      <c r="K52" s="4">
        <f t="shared" si="2"/>
        <v>0</v>
      </c>
      <c r="L52" s="4">
        <f t="shared" si="2"/>
        <v>1</v>
      </c>
      <c r="M52" s="4">
        <f t="shared" si="2"/>
        <v>0</v>
      </c>
    </row>
    <row r="53" spans="1:13" x14ac:dyDescent="0.25">
      <c r="A53" s="4" t="s">
        <v>21</v>
      </c>
      <c r="B53" s="4" t="s">
        <v>60</v>
      </c>
      <c r="C53" s="16">
        <v>0</v>
      </c>
      <c r="D53" s="4">
        <v>15.5</v>
      </c>
      <c r="E53" s="4">
        <v>23</v>
      </c>
      <c r="F53" s="4" t="s">
        <v>12</v>
      </c>
      <c r="G53" s="14">
        <v>4400</v>
      </c>
      <c r="H53" s="4" t="s">
        <v>6</v>
      </c>
      <c r="I53" s="4">
        <f t="shared" si="2"/>
        <v>0</v>
      </c>
      <c r="J53" s="4">
        <f t="shared" si="2"/>
        <v>0</v>
      </c>
      <c r="K53" s="4">
        <f t="shared" si="2"/>
        <v>0</v>
      </c>
      <c r="L53" s="4">
        <f t="shared" si="2"/>
        <v>0</v>
      </c>
      <c r="M53" s="4">
        <f t="shared" si="2"/>
        <v>1</v>
      </c>
    </row>
    <row r="54" spans="1:13" x14ac:dyDescent="0.25">
      <c r="A54" s="4" t="s">
        <v>15</v>
      </c>
      <c r="B54" s="4" t="s">
        <v>61</v>
      </c>
      <c r="C54" s="16">
        <v>0</v>
      </c>
      <c r="D54" s="4">
        <v>18</v>
      </c>
      <c r="E54" s="4">
        <v>66</v>
      </c>
      <c r="F54" s="4" t="s">
        <v>9</v>
      </c>
      <c r="G54" s="14">
        <v>4400</v>
      </c>
      <c r="H54" s="4" t="s">
        <v>6</v>
      </c>
      <c r="I54" s="4">
        <f t="shared" si="2"/>
        <v>1</v>
      </c>
      <c r="J54" s="4">
        <f t="shared" si="2"/>
        <v>0</v>
      </c>
      <c r="K54" s="4">
        <f t="shared" si="2"/>
        <v>0</v>
      </c>
      <c r="L54" s="4">
        <f t="shared" si="2"/>
        <v>0</v>
      </c>
      <c r="M54" s="4">
        <f t="shared" si="2"/>
        <v>0</v>
      </c>
    </row>
    <row r="55" spans="1:13" x14ac:dyDescent="0.25">
      <c r="A55" s="4" t="s">
        <v>15</v>
      </c>
      <c r="B55" s="4" t="s">
        <v>62</v>
      </c>
      <c r="C55" s="16">
        <v>0</v>
      </c>
      <c r="D55" s="4">
        <v>18.8</v>
      </c>
      <c r="E55" s="4">
        <v>62</v>
      </c>
      <c r="F55" s="4" t="s">
        <v>14</v>
      </c>
      <c r="G55" s="14">
        <v>4400</v>
      </c>
      <c r="H55" s="4" t="s">
        <v>6</v>
      </c>
      <c r="I55" s="4">
        <f t="shared" si="2"/>
        <v>1</v>
      </c>
      <c r="J55" s="4">
        <f t="shared" si="2"/>
        <v>0</v>
      </c>
      <c r="K55" s="4">
        <f t="shared" si="2"/>
        <v>0</v>
      </c>
      <c r="L55" s="4">
        <f t="shared" si="2"/>
        <v>0</v>
      </c>
      <c r="M55" s="4">
        <f t="shared" si="2"/>
        <v>0</v>
      </c>
    </row>
    <row r="56" spans="1:13" x14ac:dyDescent="0.25">
      <c r="A56" s="4" t="s">
        <v>7</v>
      </c>
      <c r="B56" s="4" t="s">
        <v>63</v>
      </c>
      <c r="C56" s="16">
        <v>0</v>
      </c>
      <c r="D56" s="4">
        <v>18.8</v>
      </c>
      <c r="E56" s="4">
        <v>41</v>
      </c>
      <c r="F56" s="4" t="s">
        <v>9</v>
      </c>
      <c r="G56" s="14">
        <v>4200</v>
      </c>
      <c r="H56" s="4" t="s">
        <v>6</v>
      </c>
      <c r="I56" s="4">
        <f t="shared" si="2"/>
        <v>0</v>
      </c>
      <c r="J56" s="4">
        <f t="shared" si="2"/>
        <v>0</v>
      </c>
      <c r="K56" s="4">
        <f t="shared" si="2"/>
        <v>0</v>
      </c>
      <c r="L56" s="4">
        <f t="shared" si="2"/>
        <v>1</v>
      </c>
      <c r="M56" s="4">
        <f t="shared" si="2"/>
        <v>0</v>
      </c>
    </row>
    <row r="57" spans="1:13" x14ac:dyDescent="0.25">
      <c r="A57" s="4" t="s">
        <v>21</v>
      </c>
      <c r="B57" s="4" t="s">
        <v>64</v>
      </c>
      <c r="C57" s="16">
        <v>0</v>
      </c>
      <c r="D57" s="4">
        <v>18.8</v>
      </c>
      <c r="E57" s="4">
        <v>39</v>
      </c>
      <c r="F57" s="4" t="s">
        <v>20</v>
      </c>
      <c r="G57" s="14">
        <v>4200</v>
      </c>
      <c r="H57" s="4" t="s">
        <v>6</v>
      </c>
      <c r="I57" s="4">
        <f t="shared" si="2"/>
        <v>0</v>
      </c>
      <c r="J57" s="4">
        <f t="shared" si="2"/>
        <v>0</v>
      </c>
      <c r="K57" s="4">
        <f t="shared" si="2"/>
        <v>0</v>
      </c>
      <c r="L57" s="4">
        <f t="shared" si="2"/>
        <v>0</v>
      </c>
      <c r="M57" s="4">
        <f t="shared" si="2"/>
        <v>1</v>
      </c>
    </row>
    <row r="58" spans="1:13" x14ac:dyDescent="0.25">
      <c r="A58" s="4" t="s">
        <v>17</v>
      </c>
      <c r="B58" s="4" t="s">
        <v>65</v>
      </c>
      <c r="C58" s="16">
        <v>0</v>
      </c>
      <c r="D58" s="4">
        <v>18.8</v>
      </c>
      <c r="E58" s="4">
        <v>67</v>
      </c>
      <c r="F58" s="4" t="s">
        <v>20</v>
      </c>
      <c r="G58" s="14">
        <v>4200</v>
      </c>
      <c r="H58" s="4" t="s">
        <v>6</v>
      </c>
      <c r="I58" s="4">
        <f t="shared" si="2"/>
        <v>0</v>
      </c>
      <c r="J58" s="4">
        <f t="shared" si="2"/>
        <v>1</v>
      </c>
      <c r="K58" s="4">
        <f t="shared" si="2"/>
        <v>0</v>
      </c>
      <c r="L58" s="4">
        <f t="shared" si="2"/>
        <v>0</v>
      </c>
      <c r="M58" s="4">
        <f t="shared" si="2"/>
        <v>0</v>
      </c>
    </row>
    <row r="59" spans="1:13" x14ac:dyDescent="0.25">
      <c r="A59" s="4" t="s">
        <v>10</v>
      </c>
      <c r="B59" s="4" t="s">
        <v>66</v>
      </c>
      <c r="C59" s="16">
        <v>0</v>
      </c>
      <c r="D59" s="4">
        <v>10.7</v>
      </c>
      <c r="E59" s="4">
        <v>56</v>
      </c>
      <c r="F59" s="4" t="s">
        <v>14</v>
      </c>
      <c r="G59" s="14">
        <v>4100</v>
      </c>
      <c r="H59" s="4" t="s">
        <v>6</v>
      </c>
      <c r="I59" s="4">
        <f t="shared" si="2"/>
        <v>0</v>
      </c>
      <c r="J59" s="4">
        <f t="shared" si="2"/>
        <v>0</v>
      </c>
      <c r="K59" s="4">
        <f t="shared" si="2"/>
        <v>1</v>
      </c>
      <c r="L59" s="4">
        <f t="shared" si="2"/>
        <v>0</v>
      </c>
      <c r="M59" s="4">
        <f t="shared" si="2"/>
        <v>0</v>
      </c>
    </row>
    <row r="60" spans="1:13" x14ac:dyDescent="0.25">
      <c r="A60" s="4" t="s">
        <v>10</v>
      </c>
      <c r="B60" s="4" t="s">
        <v>67</v>
      </c>
      <c r="C60" s="16">
        <v>0</v>
      </c>
      <c r="D60" s="4">
        <v>14.9</v>
      </c>
      <c r="E60" s="4">
        <v>65</v>
      </c>
      <c r="F60" s="4" t="s">
        <v>12</v>
      </c>
      <c r="G60" s="14">
        <v>4000</v>
      </c>
      <c r="H60" s="4" t="s">
        <v>6</v>
      </c>
      <c r="I60" s="4">
        <f t="shared" si="2"/>
        <v>0</v>
      </c>
      <c r="J60" s="4">
        <f t="shared" si="2"/>
        <v>0</v>
      </c>
      <c r="K60" s="4">
        <f t="shared" si="2"/>
        <v>1</v>
      </c>
      <c r="L60" s="4">
        <f t="shared" si="2"/>
        <v>0</v>
      </c>
      <c r="M60" s="4">
        <f t="shared" si="2"/>
        <v>0</v>
      </c>
    </row>
    <row r="61" spans="1:13" x14ac:dyDescent="0.25">
      <c r="A61" s="4" t="s">
        <v>21</v>
      </c>
      <c r="B61" s="4" t="s">
        <v>68</v>
      </c>
      <c r="C61" s="16">
        <v>0</v>
      </c>
      <c r="D61" s="4">
        <v>15.8</v>
      </c>
      <c r="E61" s="4">
        <v>34</v>
      </c>
      <c r="F61" s="4" t="s">
        <v>20</v>
      </c>
      <c r="G61" s="14">
        <v>4000</v>
      </c>
      <c r="H61" s="4" t="s">
        <v>6</v>
      </c>
      <c r="I61" s="4">
        <f t="shared" si="2"/>
        <v>0</v>
      </c>
      <c r="J61" s="4">
        <f t="shared" si="2"/>
        <v>0</v>
      </c>
      <c r="K61" s="4">
        <f t="shared" si="2"/>
        <v>0</v>
      </c>
      <c r="L61" s="4">
        <f t="shared" si="2"/>
        <v>0</v>
      </c>
      <c r="M61" s="4">
        <f t="shared" si="2"/>
        <v>1</v>
      </c>
    </row>
    <row r="62" spans="1:13" x14ac:dyDescent="0.25">
      <c r="A62" s="4" t="s">
        <v>17</v>
      </c>
      <c r="B62" s="4" t="s">
        <v>69</v>
      </c>
      <c r="C62" s="16">
        <v>1</v>
      </c>
      <c r="D62" s="4">
        <v>21.2</v>
      </c>
      <c r="E62" s="4">
        <v>42</v>
      </c>
      <c r="F62" s="4" t="s">
        <v>20</v>
      </c>
      <c r="G62" s="14">
        <v>4000</v>
      </c>
      <c r="H62" s="4" t="s">
        <v>6</v>
      </c>
      <c r="I62" s="4">
        <f t="shared" si="2"/>
        <v>0</v>
      </c>
      <c r="J62" s="4">
        <f t="shared" si="2"/>
        <v>1</v>
      </c>
      <c r="K62" s="4">
        <f t="shared" si="2"/>
        <v>0</v>
      </c>
      <c r="L62" s="4">
        <f t="shared" si="2"/>
        <v>0</v>
      </c>
      <c r="M62" s="4">
        <f t="shared" si="2"/>
        <v>0</v>
      </c>
    </row>
    <row r="63" spans="1:13" x14ac:dyDescent="0.25">
      <c r="A63" s="4" t="s">
        <v>17</v>
      </c>
      <c r="B63" s="4" t="s">
        <v>70</v>
      </c>
      <c r="C63" s="16">
        <v>0</v>
      </c>
      <c r="D63" s="4">
        <v>15.8</v>
      </c>
      <c r="E63" s="4">
        <v>55</v>
      </c>
      <c r="F63" s="4" t="s">
        <v>9</v>
      </c>
      <c r="G63" s="14">
        <v>3900</v>
      </c>
      <c r="H63" s="4" t="s">
        <v>6</v>
      </c>
      <c r="I63" s="4">
        <f t="shared" si="2"/>
        <v>0</v>
      </c>
      <c r="J63" s="4">
        <f t="shared" si="2"/>
        <v>1</v>
      </c>
      <c r="K63" s="4">
        <f t="shared" si="2"/>
        <v>0</v>
      </c>
      <c r="L63" s="4">
        <f t="shared" si="2"/>
        <v>0</v>
      </c>
      <c r="M63" s="4">
        <f t="shared" si="2"/>
        <v>0</v>
      </c>
    </row>
    <row r="64" spans="1:13" x14ac:dyDescent="0.25">
      <c r="A64" s="4" t="s">
        <v>10</v>
      </c>
      <c r="B64" s="4" t="s">
        <v>71</v>
      </c>
      <c r="C64" s="16">
        <v>0</v>
      </c>
      <c r="D64" s="4">
        <v>15.7</v>
      </c>
      <c r="E64" s="4">
        <v>57</v>
      </c>
      <c r="F64" s="4" t="s">
        <v>14</v>
      </c>
      <c r="G64" s="14">
        <v>3900</v>
      </c>
      <c r="H64" s="4" t="s">
        <v>6</v>
      </c>
      <c r="I64" s="4">
        <f t="shared" si="2"/>
        <v>0</v>
      </c>
      <c r="J64" s="4">
        <f t="shared" si="2"/>
        <v>0</v>
      </c>
      <c r="K64" s="4">
        <f t="shared" si="2"/>
        <v>1</v>
      </c>
      <c r="L64" s="4">
        <f t="shared" si="2"/>
        <v>0</v>
      </c>
      <c r="M64" s="4">
        <f t="shared" si="2"/>
        <v>0</v>
      </c>
    </row>
    <row r="65" spans="1:13" x14ac:dyDescent="0.25">
      <c r="A65" s="4" t="s">
        <v>7</v>
      </c>
      <c r="B65" s="4" t="s">
        <v>72</v>
      </c>
      <c r="C65" s="16">
        <v>0</v>
      </c>
      <c r="D65" s="4">
        <v>17.7</v>
      </c>
      <c r="E65" s="4">
        <v>65</v>
      </c>
      <c r="F65" s="4" t="s">
        <v>20</v>
      </c>
      <c r="G65" s="14">
        <v>3900</v>
      </c>
      <c r="H65" s="4" t="s">
        <v>6</v>
      </c>
      <c r="I65" s="4">
        <f t="shared" si="2"/>
        <v>0</v>
      </c>
      <c r="J65" s="4">
        <f t="shared" si="2"/>
        <v>0</v>
      </c>
      <c r="K65" s="4">
        <f t="shared" si="2"/>
        <v>0</v>
      </c>
      <c r="L65" s="4">
        <f t="shared" si="2"/>
        <v>1</v>
      </c>
      <c r="M65" s="4">
        <f t="shared" si="2"/>
        <v>0</v>
      </c>
    </row>
    <row r="66" spans="1:13" x14ac:dyDescent="0.25">
      <c r="A66" s="4" t="s">
        <v>21</v>
      </c>
      <c r="B66" s="4" t="s">
        <v>73</v>
      </c>
      <c r="C66" s="16">
        <v>0</v>
      </c>
      <c r="D66" s="4">
        <v>6.7</v>
      </c>
      <c r="E66" s="4">
        <v>43</v>
      </c>
      <c r="F66" s="4" t="s">
        <v>12</v>
      </c>
      <c r="G66" s="14">
        <v>3900</v>
      </c>
      <c r="H66" s="4" t="s">
        <v>6</v>
      </c>
      <c r="I66" s="4">
        <f t="shared" si="2"/>
        <v>0</v>
      </c>
      <c r="J66" s="4">
        <f t="shared" si="2"/>
        <v>0</v>
      </c>
      <c r="K66" s="4">
        <f t="shared" si="2"/>
        <v>0</v>
      </c>
      <c r="L66" s="4">
        <f t="shared" si="2"/>
        <v>0</v>
      </c>
      <c r="M66" s="4">
        <f t="shared" si="2"/>
        <v>1</v>
      </c>
    </row>
    <row r="67" spans="1:13" x14ac:dyDescent="0.25">
      <c r="A67" s="4" t="s">
        <v>15</v>
      </c>
      <c r="B67" s="4" t="s">
        <v>74</v>
      </c>
      <c r="C67" s="16">
        <v>0</v>
      </c>
      <c r="D67" s="4">
        <v>15.7</v>
      </c>
      <c r="E67" s="4">
        <v>65</v>
      </c>
      <c r="F67" s="4" t="s">
        <v>12</v>
      </c>
      <c r="G67" s="14">
        <v>3800</v>
      </c>
      <c r="H67" s="4" t="s">
        <v>6</v>
      </c>
      <c r="I67" s="4">
        <f t="shared" si="2"/>
        <v>1</v>
      </c>
      <c r="J67" s="4">
        <f t="shared" si="2"/>
        <v>0</v>
      </c>
      <c r="K67" s="4">
        <f t="shared" si="2"/>
        <v>0</v>
      </c>
      <c r="L67" s="4">
        <f t="shared" si="2"/>
        <v>0</v>
      </c>
      <c r="M67" s="4">
        <f t="shared" si="2"/>
        <v>0</v>
      </c>
    </row>
    <row r="68" spans="1:13" x14ac:dyDescent="0.25">
      <c r="A68" s="4" t="s">
        <v>17</v>
      </c>
      <c r="B68" s="4" t="s">
        <v>75</v>
      </c>
      <c r="C68" s="16">
        <v>0</v>
      </c>
      <c r="D68" s="4">
        <v>16.5</v>
      </c>
      <c r="E68" s="4">
        <v>63</v>
      </c>
      <c r="F68" s="4" t="s">
        <v>20</v>
      </c>
      <c r="G68" s="14">
        <v>3800</v>
      </c>
      <c r="H68" s="4" t="s">
        <v>6</v>
      </c>
      <c r="I68" s="4">
        <f t="shared" si="2"/>
        <v>0</v>
      </c>
      <c r="J68" s="4">
        <f t="shared" si="2"/>
        <v>1</v>
      </c>
      <c r="K68" s="4">
        <f t="shared" si="2"/>
        <v>0</v>
      </c>
      <c r="L68" s="4">
        <f t="shared" si="2"/>
        <v>0</v>
      </c>
      <c r="M68" s="4">
        <f t="shared" si="2"/>
        <v>0</v>
      </c>
    </row>
    <row r="69" spans="1:13" x14ac:dyDescent="0.25">
      <c r="A69" s="4" t="s">
        <v>7</v>
      </c>
      <c r="B69" s="4" t="s">
        <v>76</v>
      </c>
      <c r="C69" s="16">
        <v>0</v>
      </c>
      <c r="D69" s="4">
        <v>9.8000000000000007</v>
      </c>
      <c r="E69" s="4">
        <v>54</v>
      </c>
      <c r="F69" s="4" t="s">
        <v>14</v>
      </c>
      <c r="G69" s="14">
        <v>3800</v>
      </c>
      <c r="H69" s="4" t="s">
        <v>6</v>
      </c>
      <c r="I69" s="4">
        <f t="shared" si="2"/>
        <v>0</v>
      </c>
      <c r="J69" s="4">
        <f t="shared" si="2"/>
        <v>0</v>
      </c>
      <c r="K69" s="4">
        <f t="shared" si="2"/>
        <v>0</v>
      </c>
      <c r="L69" s="4">
        <f t="shared" si="2"/>
        <v>1</v>
      </c>
      <c r="M69" s="4">
        <f t="shared" si="2"/>
        <v>0</v>
      </c>
    </row>
    <row r="70" spans="1:13" x14ac:dyDescent="0.25">
      <c r="A70" s="4" t="s">
        <v>21</v>
      </c>
      <c r="B70" s="4" t="s">
        <v>77</v>
      </c>
      <c r="C70" s="16">
        <v>0</v>
      </c>
      <c r="D70" s="4">
        <v>12.6</v>
      </c>
      <c r="E70" s="4">
        <v>34</v>
      </c>
      <c r="F70" s="4" t="s">
        <v>12</v>
      </c>
      <c r="G70" s="14">
        <v>3700</v>
      </c>
      <c r="H70" s="4" t="s">
        <v>6</v>
      </c>
      <c r="I70" s="4">
        <f t="shared" si="2"/>
        <v>0</v>
      </c>
      <c r="J70" s="4">
        <f t="shared" si="2"/>
        <v>0</v>
      </c>
      <c r="K70" s="4">
        <f t="shared" si="2"/>
        <v>0</v>
      </c>
      <c r="L70" s="4">
        <f t="shared" si="2"/>
        <v>0</v>
      </c>
      <c r="M70" s="4">
        <f t="shared" si="2"/>
        <v>1</v>
      </c>
    </row>
    <row r="71" spans="1:13" x14ac:dyDescent="0.25">
      <c r="A71" s="4" t="s">
        <v>10</v>
      </c>
      <c r="B71" s="4" t="s">
        <v>78</v>
      </c>
      <c r="C71" s="16">
        <v>0</v>
      </c>
      <c r="D71" s="4">
        <v>10.5</v>
      </c>
      <c r="E71" s="4">
        <v>47</v>
      </c>
      <c r="F71" s="4" t="s">
        <v>12</v>
      </c>
      <c r="G71" s="14">
        <v>3700</v>
      </c>
      <c r="H71" s="4" t="s">
        <v>6</v>
      </c>
      <c r="I71" s="4">
        <f t="shared" si="2"/>
        <v>0</v>
      </c>
      <c r="J71" s="4">
        <f t="shared" si="2"/>
        <v>0</v>
      </c>
      <c r="K71" s="4">
        <f t="shared" si="2"/>
        <v>1</v>
      </c>
      <c r="L71" s="4">
        <f t="shared" si="2"/>
        <v>0</v>
      </c>
      <c r="M71" s="4">
        <f t="shared" si="2"/>
        <v>0</v>
      </c>
    </row>
    <row r="72" spans="1:13" x14ac:dyDescent="0.25">
      <c r="A72" s="4" t="s">
        <v>15</v>
      </c>
      <c r="B72" s="4" t="s">
        <v>79</v>
      </c>
      <c r="C72" s="16">
        <v>0</v>
      </c>
      <c r="D72" s="4">
        <v>3</v>
      </c>
      <c r="E72" s="4">
        <v>1</v>
      </c>
      <c r="F72" s="4" t="s">
        <v>9</v>
      </c>
      <c r="G72" s="14">
        <v>3700</v>
      </c>
      <c r="H72" s="4" t="s">
        <v>6</v>
      </c>
      <c r="I72" s="4">
        <f t="shared" si="2"/>
        <v>1</v>
      </c>
      <c r="J72" s="4">
        <f t="shared" si="2"/>
        <v>0</v>
      </c>
      <c r="K72" s="4">
        <f t="shared" si="2"/>
        <v>0</v>
      </c>
      <c r="L72" s="4">
        <f t="shared" si="2"/>
        <v>0</v>
      </c>
      <c r="M72" s="4">
        <f t="shared" si="2"/>
        <v>0</v>
      </c>
    </row>
    <row r="73" spans="1:13" x14ac:dyDescent="0.25">
      <c r="A73" s="4" t="s">
        <v>17</v>
      </c>
      <c r="B73" s="4" t="s">
        <v>80</v>
      </c>
      <c r="C73" s="16">
        <v>0</v>
      </c>
      <c r="D73" s="4">
        <v>15.3</v>
      </c>
      <c r="E73" s="4">
        <v>51</v>
      </c>
      <c r="F73" s="4" t="s">
        <v>9</v>
      </c>
      <c r="G73" s="14">
        <v>3700</v>
      </c>
      <c r="H73" s="4" t="s">
        <v>6</v>
      </c>
      <c r="I73" s="4">
        <f t="shared" si="2"/>
        <v>0</v>
      </c>
      <c r="J73" s="4">
        <f t="shared" si="2"/>
        <v>1</v>
      </c>
      <c r="K73" s="4">
        <f t="shared" si="2"/>
        <v>0</v>
      </c>
      <c r="L73" s="4">
        <f t="shared" si="2"/>
        <v>0</v>
      </c>
      <c r="M73" s="4">
        <f t="shared" si="2"/>
        <v>0</v>
      </c>
    </row>
    <row r="74" spans="1:13" x14ac:dyDescent="0.25">
      <c r="A74" s="4" t="s">
        <v>7</v>
      </c>
      <c r="B74" s="4" t="s">
        <v>81</v>
      </c>
      <c r="C74" s="16">
        <v>0</v>
      </c>
      <c r="D74" s="4">
        <v>14</v>
      </c>
      <c r="E74" s="4">
        <v>50</v>
      </c>
      <c r="F74" s="4" t="s">
        <v>12</v>
      </c>
      <c r="G74" s="14">
        <v>3600</v>
      </c>
      <c r="H74" s="4" t="s">
        <v>6</v>
      </c>
      <c r="I74" s="4">
        <f t="shared" ref="I74:M105" si="3">IF($A74=I$8,1,0)</f>
        <v>0</v>
      </c>
      <c r="J74" s="4">
        <f t="shared" si="3"/>
        <v>0</v>
      </c>
      <c r="K74" s="4">
        <f t="shared" si="3"/>
        <v>0</v>
      </c>
      <c r="L74" s="4">
        <f t="shared" si="3"/>
        <v>1</v>
      </c>
      <c r="M74" s="4">
        <f t="shared" si="3"/>
        <v>0</v>
      </c>
    </row>
    <row r="75" spans="1:13" x14ac:dyDescent="0.25">
      <c r="A75" s="4" t="s">
        <v>15</v>
      </c>
      <c r="B75" s="4" t="s">
        <v>82</v>
      </c>
      <c r="C75" s="16">
        <v>0</v>
      </c>
      <c r="D75" s="4">
        <v>13.5</v>
      </c>
      <c r="E75" s="4">
        <v>43</v>
      </c>
      <c r="F75" s="4" t="s">
        <v>14</v>
      </c>
      <c r="G75" s="14">
        <v>3600</v>
      </c>
      <c r="H75" s="4" t="s">
        <v>6</v>
      </c>
      <c r="I75" s="4">
        <f t="shared" si="3"/>
        <v>1</v>
      </c>
      <c r="J75" s="4">
        <f t="shared" si="3"/>
        <v>0</v>
      </c>
      <c r="K75" s="4">
        <f t="shared" si="3"/>
        <v>0</v>
      </c>
      <c r="L75" s="4">
        <f t="shared" si="3"/>
        <v>0</v>
      </c>
      <c r="M75" s="4">
        <f t="shared" si="3"/>
        <v>0</v>
      </c>
    </row>
    <row r="76" spans="1:13" x14ac:dyDescent="0.25">
      <c r="A76" s="4" t="s">
        <v>15</v>
      </c>
      <c r="B76" s="4" t="s">
        <v>83</v>
      </c>
      <c r="C76" s="16">
        <v>0</v>
      </c>
      <c r="D76" s="4">
        <v>16</v>
      </c>
      <c r="E76" s="4">
        <v>57</v>
      </c>
      <c r="F76" s="4" t="s">
        <v>20</v>
      </c>
      <c r="G76" s="14">
        <v>3600</v>
      </c>
      <c r="H76" s="4" t="s">
        <v>6</v>
      </c>
      <c r="I76" s="4">
        <f t="shared" si="3"/>
        <v>1</v>
      </c>
      <c r="J76" s="4">
        <f t="shared" si="3"/>
        <v>0</v>
      </c>
      <c r="K76" s="4">
        <f t="shared" si="3"/>
        <v>0</v>
      </c>
      <c r="L76" s="4">
        <f t="shared" si="3"/>
        <v>0</v>
      </c>
      <c r="M76" s="4">
        <f t="shared" si="3"/>
        <v>0</v>
      </c>
    </row>
    <row r="77" spans="1:13" x14ac:dyDescent="0.25">
      <c r="A77" s="4" t="s">
        <v>7</v>
      </c>
      <c r="B77" s="4" t="s">
        <v>84</v>
      </c>
      <c r="C77" s="16">
        <v>0</v>
      </c>
      <c r="D77" s="4">
        <v>5</v>
      </c>
      <c r="E77" s="4">
        <v>1</v>
      </c>
      <c r="F77" s="4" t="s">
        <v>20</v>
      </c>
      <c r="G77" s="14">
        <v>3500</v>
      </c>
      <c r="H77" s="4" t="s">
        <v>6</v>
      </c>
      <c r="I77" s="4">
        <f t="shared" si="3"/>
        <v>0</v>
      </c>
      <c r="J77" s="4">
        <f t="shared" si="3"/>
        <v>0</v>
      </c>
      <c r="K77" s="4">
        <f t="shared" si="3"/>
        <v>0</v>
      </c>
      <c r="L77" s="4">
        <f t="shared" si="3"/>
        <v>1</v>
      </c>
      <c r="M77" s="4">
        <f t="shared" si="3"/>
        <v>0</v>
      </c>
    </row>
    <row r="78" spans="1:13" x14ac:dyDescent="0.25">
      <c r="A78" s="4" t="s">
        <v>21</v>
      </c>
      <c r="B78" s="4" t="s">
        <v>85</v>
      </c>
      <c r="C78" s="16">
        <v>0</v>
      </c>
      <c r="D78" s="4">
        <v>8</v>
      </c>
      <c r="E78" s="4">
        <v>42</v>
      </c>
      <c r="F78" s="4" t="s">
        <v>20</v>
      </c>
      <c r="G78" s="14">
        <v>3500</v>
      </c>
      <c r="H78" s="4" t="s">
        <v>6</v>
      </c>
      <c r="I78" s="4">
        <f t="shared" si="3"/>
        <v>0</v>
      </c>
      <c r="J78" s="4">
        <f t="shared" si="3"/>
        <v>0</v>
      </c>
      <c r="K78" s="4">
        <f t="shared" si="3"/>
        <v>0</v>
      </c>
      <c r="L78" s="4">
        <f t="shared" si="3"/>
        <v>0</v>
      </c>
      <c r="M78" s="4">
        <f t="shared" si="3"/>
        <v>1</v>
      </c>
    </row>
    <row r="79" spans="1:13" x14ac:dyDescent="0.25">
      <c r="A79" s="4" t="s">
        <v>21</v>
      </c>
      <c r="B79" s="4" t="s">
        <v>86</v>
      </c>
      <c r="C79" s="16">
        <v>0</v>
      </c>
      <c r="D79" s="4">
        <v>6.5</v>
      </c>
      <c r="E79" s="4">
        <v>11</v>
      </c>
      <c r="F79" s="4" t="s">
        <v>12</v>
      </c>
      <c r="G79" s="14">
        <v>3500</v>
      </c>
      <c r="H79" s="4" t="s">
        <v>6</v>
      </c>
      <c r="I79" s="4">
        <f t="shared" si="3"/>
        <v>0</v>
      </c>
      <c r="J79" s="4">
        <f t="shared" si="3"/>
        <v>0</v>
      </c>
      <c r="K79" s="4">
        <f t="shared" si="3"/>
        <v>0</v>
      </c>
      <c r="L79" s="4">
        <f t="shared" si="3"/>
        <v>0</v>
      </c>
      <c r="M79" s="4">
        <f t="shared" si="3"/>
        <v>1</v>
      </c>
    </row>
    <row r="80" spans="1:13" x14ac:dyDescent="0.25">
      <c r="A80" s="4" t="s">
        <v>17</v>
      </c>
      <c r="B80" s="4" t="s">
        <v>87</v>
      </c>
      <c r="C80" s="16">
        <v>0</v>
      </c>
      <c r="D80" s="4">
        <v>6.5</v>
      </c>
      <c r="E80" s="4">
        <v>28</v>
      </c>
      <c r="F80" s="4" t="s">
        <v>14</v>
      </c>
      <c r="G80" s="14">
        <v>3500</v>
      </c>
      <c r="H80" s="4" t="s">
        <v>6</v>
      </c>
      <c r="I80" s="4">
        <f t="shared" si="3"/>
        <v>0</v>
      </c>
      <c r="J80" s="4">
        <f t="shared" si="3"/>
        <v>1</v>
      </c>
      <c r="K80" s="4">
        <f t="shared" si="3"/>
        <v>0</v>
      </c>
      <c r="L80" s="4">
        <f t="shared" si="3"/>
        <v>0</v>
      </c>
      <c r="M80" s="4">
        <f t="shared" si="3"/>
        <v>0</v>
      </c>
    </row>
    <row r="81" spans="1:13" x14ac:dyDescent="0.25">
      <c r="A81" s="4" t="s">
        <v>15</v>
      </c>
      <c r="B81" s="4" t="s">
        <v>88</v>
      </c>
      <c r="C81" s="16">
        <v>0</v>
      </c>
      <c r="D81" s="4">
        <v>8.3000000000000007</v>
      </c>
      <c r="E81" s="4">
        <v>30</v>
      </c>
      <c r="F81" s="4" t="s">
        <v>14</v>
      </c>
      <c r="G81" s="14">
        <v>3500</v>
      </c>
      <c r="H81" s="4" t="s">
        <v>6</v>
      </c>
      <c r="I81" s="4">
        <f t="shared" si="3"/>
        <v>1</v>
      </c>
      <c r="J81" s="4">
        <f t="shared" si="3"/>
        <v>0</v>
      </c>
      <c r="K81" s="4">
        <f t="shared" si="3"/>
        <v>0</v>
      </c>
      <c r="L81" s="4">
        <f t="shared" si="3"/>
        <v>0</v>
      </c>
      <c r="M81" s="4">
        <f t="shared" si="3"/>
        <v>0</v>
      </c>
    </row>
    <row r="82" spans="1:13" x14ac:dyDescent="0.25">
      <c r="A82" s="4" t="s">
        <v>21</v>
      </c>
      <c r="B82" s="4" t="s">
        <v>89</v>
      </c>
      <c r="C82" s="16">
        <v>0</v>
      </c>
      <c r="D82" s="4">
        <v>9.4</v>
      </c>
      <c r="E82" s="4">
        <v>78</v>
      </c>
      <c r="F82" s="4" t="s">
        <v>20</v>
      </c>
      <c r="G82" s="14">
        <v>3500</v>
      </c>
      <c r="H82" s="4" t="s">
        <v>6</v>
      </c>
      <c r="I82" s="4">
        <f t="shared" si="3"/>
        <v>0</v>
      </c>
      <c r="J82" s="4">
        <f t="shared" si="3"/>
        <v>0</v>
      </c>
      <c r="K82" s="4">
        <f t="shared" si="3"/>
        <v>0</v>
      </c>
      <c r="L82" s="4">
        <f t="shared" si="3"/>
        <v>0</v>
      </c>
      <c r="M82" s="4">
        <f t="shared" si="3"/>
        <v>1</v>
      </c>
    </row>
    <row r="83" spans="1:13" x14ac:dyDescent="0.25">
      <c r="A83" s="4" t="s">
        <v>15</v>
      </c>
      <c r="B83" s="4" t="s">
        <v>90</v>
      </c>
      <c r="C83" s="16">
        <v>0</v>
      </c>
      <c r="D83" s="4">
        <v>2.8</v>
      </c>
      <c r="E83" s="4">
        <v>19</v>
      </c>
      <c r="F83" s="4" t="s">
        <v>14</v>
      </c>
      <c r="G83" s="14">
        <v>3500</v>
      </c>
      <c r="H83" s="4" t="s">
        <v>6</v>
      </c>
      <c r="I83" s="4">
        <f t="shared" si="3"/>
        <v>1</v>
      </c>
      <c r="J83" s="4">
        <f t="shared" si="3"/>
        <v>0</v>
      </c>
      <c r="K83" s="4">
        <f t="shared" si="3"/>
        <v>0</v>
      </c>
      <c r="L83" s="4">
        <f t="shared" si="3"/>
        <v>0</v>
      </c>
      <c r="M83" s="4">
        <f t="shared" si="3"/>
        <v>0</v>
      </c>
    </row>
    <row r="84" spans="1:13" x14ac:dyDescent="0.25">
      <c r="A84" s="4" t="s">
        <v>17</v>
      </c>
      <c r="B84" s="4" t="s">
        <v>91</v>
      </c>
      <c r="C84" s="16">
        <v>0</v>
      </c>
      <c r="D84" s="4">
        <v>17.399999999999999</v>
      </c>
      <c r="E84" s="4">
        <v>50</v>
      </c>
      <c r="F84" s="4" t="s">
        <v>20</v>
      </c>
      <c r="G84" s="14">
        <v>3500</v>
      </c>
      <c r="H84" s="4" t="s">
        <v>6</v>
      </c>
      <c r="I84" s="4">
        <f t="shared" si="3"/>
        <v>0</v>
      </c>
      <c r="J84" s="4">
        <f t="shared" si="3"/>
        <v>1</v>
      </c>
      <c r="K84" s="4">
        <f t="shared" si="3"/>
        <v>0</v>
      </c>
      <c r="L84" s="4">
        <f t="shared" si="3"/>
        <v>0</v>
      </c>
      <c r="M84" s="4">
        <f t="shared" si="3"/>
        <v>0</v>
      </c>
    </row>
    <row r="85" spans="1:13" x14ac:dyDescent="0.25">
      <c r="A85" s="4" t="s">
        <v>21</v>
      </c>
      <c r="B85" s="4" t="s">
        <v>92</v>
      </c>
      <c r="C85" s="16">
        <v>0</v>
      </c>
      <c r="D85" s="4">
        <v>11.2</v>
      </c>
      <c r="E85" s="4">
        <v>57</v>
      </c>
      <c r="F85" s="4" t="s">
        <v>9</v>
      </c>
      <c r="G85" s="14">
        <v>3500</v>
      </c>
      <c r="H85" s="4" t="s">
        <v>6</v>
      </c>
      <c r="I85" s="4">
        <f t="shared" si="3"/>
        <v>0</v>
      </c>
      <c r="J85" s="4">
        <f t="shared" si="3"/>
        <v>0</v>
      </c>
      <c r="K85" s="4">
        <f t="shared" si="3"/>
        <v>0</v>
      </c>
      <c r="L85" s="4">
        <f t="shared" si="3"/>
        <v>0</v>
      </c>
      <c r="M85" s="4">
        <f t="shared" si="3"/>
        <v>1</v>
      </c>
    </row>
    <row r="86" spans="1:13" x14ac:dyDescent="0.25">
      <c r="A86" s="4" t="s">
        <v>7</v>
      </c>
      <c r="B86" s="4" t="s">
        <v>93</v>
      </c>
      <c r="C86" s="16">
        <v>0</v>
      </c>
      <c r="D86" s="4">
        <v>6.3</v>
      </c>
      <c r="E86" s="4">
        <v>37</v>
      </c>
      <c r="F86" s="4" t="s">
        <v>12</v>
      </c>
      <c r="G86" s="14">
        <v>3500</v>
      </c>
      <c r="H86" s="4" t="s">
        <v>6</v>
      </c>
      <c r="I86" s="4">
        <f t="shared" si="3"/>
        <v>0</v>
      </c>
      <c r="J86" s="4">
        <f t="shared" si="3"/>
        <v>0</v>
      </c>
      <c r="K86" s="4">
        <f t="shared" si="3"/>
        <v>0</v>
      </c>
      <c r="L86" s="4">
        <f t="shared" si="3"/>
        <v>1</v>
      </c>
      <c r="M86" s="4">
        <f t="shared" si="3"/>
        <v>0</v>
      </c>
    </row>
    <row r="87" spans="1:13" x14ac:dyDescent="0.25">
      <c r="A87" s="4" t="s">
        <v>15</v>
      </c>
      <c r="B87" s="4" t="s">
        <v>94</v>
      </c>
      <c r="C87" s="16">
        <v>0</v>
      </c>
      <c r="D87" s="4">
        <v>10.1</v>
      </c>
      <c r="E87" s="4">
        <v>66</v>
      </c>
      <c r="F87" s="4" t="s">
        <v>9</v>
      </c>
      <c r="G87" s="14">
        <v>3500</v>
      </c>
      <c r="H87" s="4" t="s">
        <v>6</v>
      </c>
      <c r="I87" s="4">
        <f t="shared" si="3"/>
        <v>1</v>
      </c>
      <c r="J87" s="4">
        <f t="shared" si="3"/>
        <v>0</v>
      </c>
      <c r="K87" s="4">
        <f t="shared" si="3"/>
        <v>0</v>
      </c>
      <c r="L87" s="4">
        <f t="shared" si="3"/>
        <v>0</v>
      </c>
      <c r="M87" s="4">
        <f t="shared" si="3"/>
        <v>0</v>
      </c>
    </row>
    <row r="88" spans="1:13" x14ac:dyDescent="0.25">
      <c r="A88" s="4" t="s">
        <v>15</v>
      </c>
      <c r="B88" s="4" t="s">
        <v>95</v>
      </c>
      <c r="C88" s="16">
        <v>0</v>
      </c>
      <c r="D88" s="4">
        <v>3.7</v>
      </c>
      <c r="E88" s="4">
        <v>10</v>
      </c>
      <c r="F88" s="4" t="s">
        <v>12</v>
      </c>
      <c r="G88" s="14">
        <v>3500</v>
      </c>
      <c r="H88" s="4" t="s">
        <v>6</v>
      </c>
      <c r="I88" s="4">
        <f t="shared" si="3"/>
        <v>1</v>
      </c>
      <c r="J88" s="4">
        <f t="shared" si="3"/>
        <v>0</v>
      </c>
      <c r="K88" s="4">
        <f t="shared" si="3"/>
        <v>0</v>
      </c>
      <c r="L88" s="4">
        <f t="shared" si="3"/>
        <v>0</v>
      </c>
      <c r="M88" s="4">
        <f t="shared" si="3"/>
        <v>0</v>
      </c>
    </row>
    <row r="89" spans="1:13" x14ac:dyDescent="0.25">
      <c r="A89" s="4" t="s">
        <v>15</v>
      </c>
      <c r="B89" s="4" t="s">
        <v>96</v>
      </c>
      <c r="C89" s="16">
        <v>0</v>
      </c>
      <c r="D89" s="4">
        <v>9.1</v>
      </c>
      <c r="E89" s="4">
        <v>58</v>
      </c>
      <c r="F89" s="4" t="s">
        <v>9</v>
      </c>
      <c r="G89" s="14">
        <v>3500</v>
      </c>
      <c r="H89" s="4" t="s">
        <v>6</v>
      </c>
      <c r="I89" s="4">
        <f t="shared" si="3"/>
        <v>1</v>
      </c>
      <c r="J89" s="4">
        <f t="shared" si="3"/>
        <v>0</v>
      </c>
      <c r="K89" s="4">
        <f t="shared" si="3"/>
        <v>0</v>
      </c>
      <c r="L89" s="4">
        <f t="shared" si="3"/>
        <v>0</v>
      </c>
      <c r="M89" s="4">
        <f t="shared" si="3"/>
        <v>0</v>
      </c>
    </row>
    <row r="90" spans="1:13" x14ac:dyDescent="0.25">
      <c r="A90" s="4" t="s">
        <v>7</v>
      </c>
      <c r="B90" s="4" t="s">
        <v>97</v>
      </c>
      <c r="C90" s="16">
        <v>0</v>
      </c>
      <c r="D90" s="4">
        <v>9.6</v>
      </c>
      <c r="E90" s="4">
        <v>51</v>
      </c>
      <c r="F90" s="4" t="s">
        <v>14</v>
      </c>
      <c r="G90" s="14">
        <v>3500</v>
      </c>
      <c r="H90" s="4" t="s">
        <v>6</v>
      </c>
      <c r="I90" s="4">
        <f t="shared" si="3"/>
        <v>0</v>
      </c>
      <c r="J90" s="4">
        <f t="shared" si="3"/>
        <v>0</v>
      </c>
      <c r="K90" s="4">
        <f t="shared" si="3"/>
        <v>0</v>
      </c>
      <c r="L90" s="4">
        <f t="shared" si="3"/>
        <v>1</v>
      </c>
      <c r="M90" s="4">
        <f t="shared" si="3"/>
        <v>0</v>
      </c>
    </row>
    <row r="91" spans="1:13" x14ac:dyDescent="0.25">
      <c r="A91" s="4" t="s">
        <v>7</v>
      </c>
      <c r="B91" s="4" t="s">
        <v>98</v>
      </c>
      <c r="C91" s="16">
        <v>0</v>
      </c>
      <c r="D91" s="4">
        <v>4.5</v>
      </c>
      <c r="E91" s="4">
        <v>13</v>
      </c>
      <c r="F91" s="4" t="s">
        <v>14</v>
      </c>
      <c r="G91" s="14">
        <v>3500</v>
      </c>
      <c r="H91" s="4" t="s">
        <v>6</v>
      </c>
      <c r="I91" s="4">
        <f t="shared" si="3"/>
        <v>0</v>
      </c>
      <c r="J91" s="4">
        <f t="shared" si="3"/>
        <v>0</v>
      </c>
      <c r="K91" s="4">
        <f t="shared" si="3"/>
        <v>0</v>
      </c>
      <c r="L91" s="4">
        <f t="shared" si="3"/>
        <v>1</v>
      </c>
      <c r="M91" s="4">
        <f t="shared" si="3"/>
        <v>0</v>
      </c>
    </row>
    <row r="92" spans="1:13" x14ac:dyDescent="0.25">
      <c r="A92" s="4" t="s">
        <v>17</v>
      </c>
      <c r="B92" s="4" t="s">
        <v>99</v>
      </c>
      <c r="C92" s="16">
        <v>0</v>
      </c>
      <c r="D92" s="4">
        <v>7.8</v>
      </c>
      <c r="E92" s="4">
        <v>54</v>
      </c>
      <c r="F92" s="4" t="s">
        <v>12</v>
      </c>
      <c r="G92" s="14">
        <v>3500</v>
      </c>
      <c r="H92" s="4" t="s">
        <v>6</v>
      </c>
      <c r="I92" s="4">
        <f t="shared" si="3"/>
        <v>0</v>
      </c>
      <c r="J92" s="4">
        <f t="shared" si="3"/>
        <v>1</v>
      </c>
      <c r="K92" s="4">
        <f t="shared" si="3"/>
        <v>0</v>
      </c>
      <c r="L92" s="4">
        <f t="shared" si="3"/>
        <v>0</v>
      </c>
      <c r="M92" s="4">
        <f t="shared" si="3"/>
        <v>0</v>
      </c>
    </row>
    <row r="93" spans="1:13" x14ac:dyDescent="0.25">
      <c r="A93" s="4" t="s">
        <v>7</v>
      </c>
      <c r="B93" s="4" t="s">
        <v>100</v>
      </c>
      <c r="C93" s="16">
        <v>0</v>
      </c>
      <c r="D93" s="4">
        <v>5.6</v>
      </c>
      <c r="E93" s="4">
        <v>28</v>
      </c>
      <c r="F93" s="4" t="s">
        <v>12</v>
      </c>
      <c r="G93" s="14">
        <v>3500</v>
      </c>
      <c r="H93" s="4" t="s">
        <v>6</v>
      </c>
      <c r="I93" s="4">
        <f t="shared" si="3"/>
        <v>0</v>
      </c>
      <c r="J93" s="4">
        <f t="shared" si="3"/>
        <v>0</v>
      </c>
      <c r="K93" s="4">
        <f t="shared" si="3"/>
        <v>0</v>
      </c>
      <c r="L93" s="4">
        <f t="shared" si="3"/>
        <v>1</v>
      </c>
      <c r="M93" s="4">
        <f t="shared" si="3"/>
        <v>0</v>
      </c>
    </row>
    <row r="94" spans="1:13" x14ac:dyDescent="0.25">
      <c r="A94" s="4" t="s">
        <v>10</v>
      </c>
      <c r="B94" s="4" t="s">
        <v>101</v>
      </c>
      <c r="C94" s="16">
        <v>0</v>
      </c>
      <c r="D94" s="4">
        <v>8.3000000000000007</v>
      </c>
      <c r="E94" s="4">
        <v>51</v>
      </c>
      <c r="F94" s="4" t="s">
        <v>9</v>
      </c>
      <c r="G94" s="14">
        <v>3500</v>
      </c>
      <c r="H94" s="4" t="s">
        <v>6</v>
      </c>
      <c r="I94" s="4">
        <f t="shared" si="3"/>
        <v>0</v>
      </c>
      <c r="J94" s="4">
        <f t="shared" si="3"/>
        <v>0</v>
      </c>
      <c r="K94" s="4">
        <f t="shared" si="3"/>
        <v>1</v>
      </c>
      <c r="L94" s="4">
        <f t="shared" si="3"/>
        <v>0</v>
      </c>
      <c r="M94" s="4">
        <f t="shared" si="3"/>
        <v>0</v>
      </c>
    </row>
    <row r="95" spans="1:13" x14ac:dyDescent="0.25">
      <c r="A95" s="4" t="s">
        <v>21</v>
      </c>
      <c r="B95" s="4" t="s">
        <v>102</v>
      </c>
      <c r="C95" s="16">
        <v>0</v>
      </c>
      <c r="D95" s="4">
        <v>10.3</v>
      </c>
      <c r="E95" s="4">
        <v>67</v>
      </c>
      <c r="F95" s="4" t="s">
        <v>9</v>
      </c>
      <c r="G95" s="14">
        <v>3500</v>
      </c>
      <c r="H95" s="4" t="s">
        <v>6</v>
      </c>
      <c r="I95" s="4">
        <f t="shared" si="3"/>
        <v>0</v>
      </c>
      <c r="J95" s="4">
        <f t="shared" si="3"/>
        <v>0</v>
      </c>
      <c r="K95" s="4">
        <f t="shared" si="3"/>
        <v>0</v>
      </c>
      <c r="L95" s="4">
        <f t="shared" si="3"/>
        <v>0</v>
      </c>
      <c r="M95" s="4">
        <f t="shared" si="3"/>
        <v>1</v>
      </c>
    </row>
    <row r="96" spans="1:13" x14ac:dyDescent="0.25">
      <c r="A96" s="4" t="s">
        <v>10</v>
      </c>
      <c r="B96" s="4" t="s">
        <v>103</v>
      </c>
      <c r="C96" s="16">
        <v>0</v>
      </c>
      <c r="D96" s="4">
        <v>17.100000000000001</v>
      </c>
      <c r="E96" s="4">
        <v>9</v>
      </c>
      <c r="F96" s="4" t="s">
        <v>14</v>
      </c>
      <c r="G96" s="14">
        <v>3500</v>
      </c>
      <c r="H96" s="4" t="s">
        <v>6</v>
      </c>
      <c r="I96" s="4">
        <f t="shared" si="3"/>
        <v>0</v>
      </c>
      <c r="J96" s="4">
        <f t="shared" si="3"/>
        <v>0</v>
      </c>
      <c r="K96" s="4">
        <f t="shared" si="3"/>
        <v>1</v>
      </c>
      <c r="L96" s="4">
        <f t="shared" si="3"/>
        <v>0</v>
      </c>
      <c r="M96" s="4">
        <f t="shared" si="3"/>
        <v>0</v>
      </c>
    </row>
    <row r="97" spans="1:13" x14ac:dyDescent="0.25">
      <c r="A97" s="4" t="s">
        <v>17</v>
      </c>
      <c r="B97" s="4" t="s">
        <v>104</v>
      </c>
      <c r="C97" s="16">
        <v>0</v>
      </c>
      <c r="D97" s="4">
        <v>2.2999999999999998</v>
      </c>
      <c r="E97" s="4">
        <v>23</v>
      </c>
      <c r="F97" s="4" t="s">
        <v>20</v>
      </c>
      <c r="G97" s="14">
        <v>3500</v>
      </c>
      <c r="H97" s="4" t="s">
        <v>6</v>
      </c>
      <c r="I97" s="4">
        <f t="shared" si="3"/>
        <v>0</v>
      </c>
      <c r="J97" s="4">
        <f t="shared" si="3"/>
        <v>1</v>
      </c>
      <c r="K97" s="4">
        <f t="shared" si="3"/>
        <v>0</v>
      </c>
      <c r="L97" s="4">
        <f t="shared" si="3"/>
        <v>0</v>
      </c>
      <c r="M97" s="4">
        <f t="shared" si="3"/>
        <v>0</v>
      </c>
    </row>
    <row r="98" spans="1:13" x14ac:dyDescent="0.25">
      <c r="A98" s="4" t="s">
        <v>21</v>
      </c>
      <c r="B98" s="4" t="s">
        <v>105</v>
      </c>
      <c r="C98" s="16">
        <v>0</v>
      </c>
      <c r="D98" s="4">
        <v>4.8</v>
      </c>
      <c r="E98" s="4">
        <v>16</v>
      </c>
      <c r="F98" s="4" t="s">
        <v>9</v>
      </c>
      <c r="G98" s="14">
        <v>3500</v>
      </c>
      <c r="H98" s="4" t="s">
        <v>6</v>
      </c>
      <c r="I98" s="4">
        <f t="shared" si="3"/>
        <v>0</v>
      </c>
      <c r="J98" s="4">
        <f t="shared" si="3"/>
        <v>0</v>
      </c>
      <c r="K98" s="4">
        <f t="shared" si="3"/>
        <v>0</v>
      </c>
      <c r="L98" s="4">
        <f t="shared" si="3"/>
        <v>0</v>
      </c>
      <c r="M98" s="4">
        <f t="shared" si="3"/>
        <v>1</v>
      </c>
    </row>
    <row r="99" spans="1:13" x14ac:dyDescent="0.25">
      <c r="A99" s="4" t="s">
        <v>17</v>
      </c>
      <c r="B99" s="4" t="s">
        <v>106</v>
      </c>
      <c r="C99" s="16">
        <v>0</v>
      </c>
      <c r="D99" s="4">
        <v>2.8</v>
      </c>
      <c r="E99" s="4">
        <v>20</v>
      </c>
      <c r="F99" s="4" t="s">
        <v>9</v>
      </c>
      <c r="G99" s="14">
        <v>3500</v>
      </c>
      <c r="H99" s="4" t="s">
        <v>6</v>
      </c>
      <c r="I99" s="4">
        <f t="shared" si="3"/>
        <v>0</v>
      </c>
      <c r="J99" s="4">
        <f t="shared" si="3"/>
        <v>1</v>
      </c>
      <c r="K99" s="4">
        <f t="shared" si="3"/>
        <v>0</v>
      </c>
      <c r="L99" s="4">
        <f t="shared" si="3"/>
        <v>0</v>
      </c>
      <c r="M99" s="4">
        <f t="shared" si="3"/>
        <v>0</v>
      </c>
    </row>
    <row r="100" spans="1:13" x14ac:dyDescent="0.25">
      <c r="A100" s="4" t="s">
        <v>7</v>
      </c>
      <c r="B100" s="4" t="s">
        <v>107</v>
      </c>
      <c r="C100" s="16">
        <v>0</v>
      </c>
      <c r="D100" s="4">
        <v>3.1</v>
      </c>
      <c r="E100" s="4">
        <v>5</v>
      </c>
      <c r="F100" s="4" t="s">
        <v>12</v>
      </c>
      <c r="G100" s="14">
        <v>3500</v>
      </c>
      <c r="H100" s="4" t="s">
        <v>6</v>
      </c>
      <c r="I100" s="4">
        <f t="shared" si="3"/>
        <v>0</v>
      </c>
      <c r="J100" s="4">
        <f t="shared" si="3"/>
        <v>0</v>
      </c>
      <c r="K100" s="4">
        <f t="shared" si="3"/>
        <v>0</v>
      </c>
      <c r="L100" s="4">
        <f t="shared" si="3"/>
        <v>1</v>
      </c>
      <c r="M100" s="4">
        <f t="shared" si="3"/>
        <v>0</v>
      </c>
    </row>
    <row r="101" spans="1:13" x14ac:dyDescent="0.25">
      <c r="A101" s="4" t="s">
        <v>21</v>
      </c>
      <c r="B101" s="4" t="s">
        <v>108</v>
      </c>
      <c r="C101" s="16">
        <v>0</v>
      </c>
      <c r="D101" s="4">
        <v>11.5</v>
      </c>
      <c r="E101" s="4">
        <v>54</v>
      </c>
      <c r="F101" s="4" t="s">
        <v>9</v>
      </c>
      <c r="G101" s="14">
        <v>3500</v>
      </c>
      <c r="H101" s="4" t="s">
        <v>6</v>
      </c>
      <c r="I101" s="4">
        <f t="shared" si="3"/>
        <v>0</v>
      </c>
      <c r="J101" s="4">
        <f t="shared" si="3"/>
        <v>0</v>
      </c>
      <c r="K101" s="4">
        <f t="shared" si="3"/>
        <v>0</v>
      </c>
      <c r="L101" s="4">
        <f t="shared" si="3"/>
        <v>0</v>
      </c>
      <c r="M101" s="4">
        <f t="shared" si="3"/>
        <v>1</v>
      </c>
    </row>
    <row r="102" spans="1:13" x14ac:dyDescent="0.25">
      <c r="A102" s="4" t="s">
        <v>10</v>
      </c>
      <c r="B102" s="4" t="s">
        <v>109</v>
      </c>
      <c r="C102" s="16">
        <v>0</v>
      </c>
      <c r="D102" s="4">
        <v>11</v>
      </c>
      <c r="E102" s="4">
        <v>66</v>
      </c>
      <c r="F102" s="4" t="s">
        <v>9</v>
      </c>
      <c r="G102" s="14">
        <v>3500</v>
      </c>
      <c r="H102" s="4" t="s">
        <v>6</v>
      </c>
      <c r="I102" s="4">
        <f t="shared" si="3"/>
        <v>0</v>
      </c>
      <c r="J102" s="4">
        <f t="shared" si="3"/>
        <v>0</v>
      </c>
      <c r="K102" s="4">
        <f t="shared" si="3"/>
        <v>1</v>
      </c>
      <c r="L102" s="4">
        <f t="shared" si="3"/>
        <v>0</v>
      </c>
      <c r="M102" s="4">
        <f t="shared" si="3"/>
        <v>0</v>
      </c>
    </row>
    <row r="103" spans="1:13" x14ac:dyDescent="0.25">
      <c r="A103" s="4" t="s">
        <v>17</v>
      </c>
      <c r="B103" s="4" t="s">
        <v>110</v>
      </c>
      <c r="C103" s="16">
        <v>0</v>
      </c>
      <c r="D103" s="4">
        <v>11.8</v>
      </c>
      <c r="E103" s="4">
        <v>46</v>
      </c>
      <c r="F103" s="4" t="s">
        <v>12</v>
      </c>
      <c r="G103" s="14">
        <v>3500</v>
      </c>
      <c r="H103" s="4" t="s">
        <v>6</v>
      </c>
      <c r="I103" s="4">
        <f t="shared" si="3"/>
        <v>0</v>
      </c>
      <c r="J103" s="4">
        <f t="shared" si="3"/>
        <v>1</v>
      </c>
      <c r="K103" s="4">
        <f t="shared" si="3"/>
        <v>0</v>
      </c>
      <c r="L103" s="4">
        <f t="shared" si="3"/>
        <v>0</v>
      </c>
      <c r="M103" s="4">
        <f t="shared" si="3"/>
        <v>0</v>
      </c>
    </row>
    <row r="104" spans="1:13" x14ac:dyDescent="0.25">
      <c r="A104" s="4" t="s">
        <v>17</v>
      </c>
      <c r="B104" s="4" t="s">
        <v>111</v>
      </c>
      <c r="C104" s="16">
        <v>0</v>
      </c>
      <c r="D104" s="4">
        <v>0.6</v>
      </c>
      <c r="E104" s="4">
        <v>2</v>
      </c>
      <c r="F104" s="4" t="s">
        <v>9</v>
      </c>
      <c r="G104" s="14">
        <v>3500</v>
      </c>
      <c r="H104" s="4" t="s">
        <v>6</v>
      </c>
      <c r="I104" s="4">
        <f t="shared" si="3"/>
        <v>0</v>
      </c>
      <c r="J104" s="4">
        <f t="shared" si="3"/>
        <v>1</v>
      </c>
      <c r="K104" s="4">
        <f t="shared" si="3"/>
        <v>0</v>
      </c>
      <c r="L104" s="4">
        <f t="shared" si="3"/>
        <v>0</v>
      </c>
      <c r="M104" s="4">
        <f t="shared" si="3"/>
        <v>0</v>
      </c>
    </row>
    <row r="105" spans="1:13" x14ac:dyDescent="0.25">
      <c r="A105" s="4" t="s">
        <v>10</v>
      </c>
      <c r="B105" s="4" t="s">
        <v>112</v>
      </c>
      <c r="C105" s="16">
        <v>0</v>
      </c>
      <c r="D105" s="4">
        <v>7.5</v>
      </c>
      <c r="E105" s="4">
        <v>51</v>
      </c>
      <c r="F105" s="4" t="s">
        <v>12</v>
      </c>
      <c r="G105" s="14">
        <v>3500</v>
      </c>
      <c r="H105" s="4" t="s">
        <v>6</v>
      </c>
      <c r="I105" s="4">
        <f t="shared" si="3"/>
        <v>0</v>
      </c>
      <c r="J105" s="4">
        <f t="shared" si="3"/>
        <v>0</v>
      </c>
      <c r="K105" s="4">
        <f t="shared" si="3"/>
        <v>1</v>
      </c>
      <c r="L105" s="4">
        <f t="shared" si="3"/>
        <v>0</v>
      </c>
      <c r="M105" s="4">
        <f t="shared" si="3"/>
        <v>0</v>
      </c>
    </row>
    <row r="106" spans="1:13" x14ac:dyDescent="0.25">
      <c r="A106" s="4" t="s">
        <v>15</v>
      </c>
      <c r="B106" s="4" t="s">
        <v>113</v>
      </c>
      <c r="C106" s="16">
        <v>0</v>
      </c>
      <c r="D106" s="4">
        <v>2.5</v>
      </c>
      <c r="E106" s="4">
        <v>28</v>
      </c>
      <c r="F106" s="4" t="s">
        <v>12</v>
      </c>
      <c r="G106" s="14">
        <v>3500</v>
      </c>
      <c r="H106" s="4" t="s">
        <v>6</v>
      </c>
      <c r="I106" s="4">
        <f t="shared" ref="I106:M128" si="4">IF($A106=I$8,1,0)</f>
        <v>1</v>
      </c>
      <c r="J106" s="4">
        <f t="shared" si="4"/>
        <v>0</v>
      </c>
      <c r="K106" s="4">
        <f t="shared" si="4"/>
        <v>0</v>
      </c>
      <c r="L106" s="4">
        <f t="shared" si="4"/>
        <v>0</v>
      </c>
      <c r="M106" s="4">
        <f t="shared" si="4"/>
        <v>0</v>
      </c>
    </row>
    <row r="107" spans="1:13" x14ac:dyDescent="0.25">
      <c r="A107" s="4" t="s">
        <v>7</v>
      </c>
      <c r="B107" s="4" t="s">
        <v>114</v>
      </c>
      <c r="C107" s="16">
        <v>0</v>
      </c>
      <c r="D107" s="4">
        <v>7.3</v>
      </c>
      <c r="E107" s="4">
        <v>21</v>
      </c>
      <c r="F107" s="4" t="s">
        <v>14</v>
      </c>
      <c r="G107" s="14">
        <v>3500</v>
      </c>
      <c r="H107" s="4" t="s">
        <v>6</v>
      </c>
      <c r="I107" s="4">
        <f t="shared" si="4"/>
        <v>0</v>
      </c>
      <c r="J107" s="4">
        <f t="shared" si="4"/>
        <v>0</v>
      </c>
      <c r="K107" s="4">
        <f t="shared" si="4"/>
        <v>0</v>
      </c>
      <c r="L107" s="4">
        <f t="shared" si="4"/>
        <v>1</v>
      </c>
      <c r="M107" s="4">
        <f t="shared" si="4"/>
        <v>0</v>
      </c>
    </row>
    <row r="108" spans="1:13" x14ac:dyDescent="0.25">
      <c r="A108" s="4" t="s">
        <v>7</v>
      </c>
      <c r="B108" s="4" t="s">
        <v>115</v>
      </c>
      <c r="C108" s="16">
        <v>0</v>
      </c>
      <c r="D108" s="4">
        <v>9.6</v>
      </c>
      <c r="E108" s="4">
        <v>31</v>
      </c>
      <c r="F108" s="4" t="s">
        <v>12</v>
      </c>
      <c r="G108" s="14">
        <v>3500</v>
      </c>
      <c r="H108" s="4" t="s">
        <v>6</v>
      </c>
      <c r="I108" s="4">
        <f t="shared" si="4"/>
        <v>0</v>
      </c>
      <c r="J108" s="4">
        <f t="shared" si="4"/>
        <v>0</v>
      </c>
      <c r="K108" s="4">
        <f t="shared" si="4"/>
        <v>0</v>
      </c>
      <c r="L108" s="4">
        <f t="shared" si="4"/>
        <v>1</v>
      </c>
      <c r="M108" s="4">
        <f t="shared" si="4"/>
        <v>0</v>
      </c>
    </row>
    <row r="109" spans="1:13" x14ac:dyDescent="0.25">
      <c r="A109" s="4" t="s">
        <v>7</v>
      </c>
      <c r="B109" s="4" t="s">
        <v>116</v>
      </c>
      <c r="C109" s="16">
        <v>0</v>
      </c>
      <c r="D109" s="4">
        <v>14.1</v>
      </c>
      <c r="E109" s="4">
        <v>59</v>
      </c>
      <c r="F109" s="4" t="s">
        <v>12</v>
      </c>
      <c r="G109" s="14">
        <v>3500</v>
      </c>
      <c r="H109" s="4" t="s">
        <v>6</v>
      </c>
      <c r="I109" s="4">
        <f t="shared" si="4"/>
        <v>0</v>
      </c>
      <c r="J109" s="4">
        <f t="shared" si="4"/>
        <v>0</v>
      </c>
      <c r="K109" s="4">
        <f t="shared" si="4"/>
        <v>0</v>
      </c>
      <c r="L109" s="4">
        <f t="shared" si="4"/>
        <v>1</v>
      </c>
      <c r="M109" s="4">
        <f t="shared" si="4"/>
        <v>0</v>
      </c>
    </row>
    <row r="110" spans="1:13" x14ac:dyDescent="0.25">
      <c r="A110" s="4" t="s">
        <v>10</v>
      </c>
      <c r="B110" s="4" t="s">
        <v>117</v>
      </c>
      <c r="C110" s="16">
        <v>0</v>
      </c>
      <c r="D110" s="4">
        <v>9.4</v>
      </c>
      <c r="E110" s="4">
        <v>44</v>
      </c>
      <c r="F110" s="4" t="s">
        <v>14</v>
      </c>
      <c r="G110" s="14">
        <v>3500</v>
      </c>
      <c r="H110" s="4" t="s">
        <v>6</v>
      </c>
      <c r="I110" s="4">
        <f t="shared" si="4"/>
        <v>0</v>
      </c>
      <c r="J110" s="4">
        <f t="shared" si="4"/>
        <v>0</v>
      </c>
      <c r="K110" s="4">
        <f t="shared" si="4"/>
        <v>1</v>
      </c>
      <c r="L110" s="4">
        <f t="shared" si="4"/>
        <v>0</v>
      </c>
      <c r="M110" s="4">
        <f t="shared" si="4"/>
        <v>0</v>
      </c>
    </row>
    <row r="111" spans="1:13" x14ac:dyDescent="0.25">
      <c r="A111" s="4" t="s">
        <v>17</v>
      </c>
      <c r="B111" s="4" t="s">
        <v>118</v>
      </c>
      <c r="C111" s="16">
        <v>1</v>
      </c>
      <c r="D111" s="4">
        <v>19.3</v>
      </c>
      <c r="E111" s="4">
        <v>68</v>
      </c>
      <c r="F111" s="4" t="s">
        <v>20</v>
      </c>
      <c r="G111" s="14">
        <v>3500</v>
      </c>
      <c r="H111" s="4" t="s">
        <v>6</v>
      </c>
      <c r="I111" s="4">
        <f t="shared" si="4"/>
        <v>0</v>
      </c>
      <c r="J111" s="4">
        <f t="shared" si="4"/>
        <v>1</v>
      </c>
      <c r="K111" s="4">
        <f t="shared" si="4"/>
        <v>0</v>
      </c>
      <c r="L111" s="4">
        <f t="shared" si="4"/>
        <v>0</v>
      </c>
      <c r="M111" s="4">
        <f t="shared" si="4"/>
        <v>0</v>
      </c>
    </row>
    <row r="112" spans="1:13" x14ac:dyDescent="0.25">
      <c r="A112" s="4" t="s">
        <v>7</v>
      </c>
      <c r="B112" s="4" t="s">
        <v>119</v>
      </c>
      <c r="C112" s="16">
        <v>0</v>
      </c>
      <c r="D112" s="4">
        <v>7.8</v>
      </c>
      <c r="E112" s="4">
        <v>51</v>
      </c>
      <c r="F112" s="4" t="s">
        <v>9</v>
      </c>
      <c r="G112" s="14">
        <v>3500</v>
      </c>
      <c r="H112" s="4" t="s">
        <v>6</v>
      </c>
      <c r="I112" s="4">
        <f t="shared" si="4"/>
        <v>0</v>
      </c>
      <c r="J112" s="4">
        <f t="shared" si="4"/>
        <v>0</v>
      </c>
      <c r="K112" s="4">
        <f t="shared" si="4"/>
        <v>0</v>
      </c>
      <c r="L112" s="4">
        <f t="shared" si="4"/>
        <v>1</v>
      </c>
      <c r="M112" s="4">
        <f t="shared" si="4"/>
        <v>0</v>
      </c>
    </row>
    <row r="113" spans="1:13" x14ac:dyDescent="0.25">
      <c r="A113" s="4" t="s">
        <v>7</v>
      </c>
      <c r="B113" s="4" t="s">
        <v>120</v>
      </c>
      <c r="C113" s="16">
        <v>0</v>
      </c>
      <c r="D113" s="4">
        <v>4</v>
      </c>
      <c r="E113" s="4">
        <v>1</v>
      </c>
      <c r="F113" s="4" t="s">
        <v>9</v>
      </c>
      <c r="G113" s="14">
        <v>3500</v>
      </c>
      <c r="H113" s="4" t="s">
        <v>6</v>
      </c>
      <c r="I113" s="4">
        <f t="shared" si="4"/>
        <v>0</v>
      </c>
      <c r="J113" s="4">
        <f t="shared" si="4"/>
        <v>0</v>
      </c>
      <c r="K113" s="4">
        <f t="shared" si="4"/>
        <v>0</v>
      </c>
      <c r="L113" s="4">
        <f t="shared" si="4"/>
        <v>1</v>
      </c>
      <c r="M113" s="4">
        <f t="shared" si="4"/>
        <v>0</v>
      </c>
    </row>
    <row r="114" spans="1:13" x14ac:dyDescent="0.25">
      <c r="A114" s="4" t="s">
        <v>15</v>
      </c>
      <c r="B114" s="4" t="s">
        <v>121</v>
      </c>
      <c r="C114" s="16">
        <v>0</v>
      </c>
      <c r="D114" s="4">
        <v>5.8</v>
      </c>
      <c r="E114" s="4">
        <v>62</v>
      </c>
      <c r="F114" s="4" t="s">
        <v>14</v>
      </c>
      <c r="G114" s="14">
        <v>3500</v>
      </c>
      <c r="H114" s="4" t="s">
        <v>6</v>
      </c>
      <c r="I114" s="4">
        <f t="shared" si="4"/>
        <v>1</v>
      </c>
      <c r="J114" s="4">
        <f t="shared" si="4"/>
        <v>0</v>
      </c>
      <c r="K114" s="4">
        <f t="shared" si="4"/>
        <v>0</v>
      </c>
      <c r="L114" s="4">
        <f t="shared" si="4"/>
        <v>0</v>
      </c>
      <c r="M114" s="4">
        <f t="shared" si="4"/>
        <v>0</v>
      </c>
    </row>
    <row r="115" spans="1:13" x14ac:dyDescent="0.25">
      <c r="A115" s="4" t="s">
        <v>7</v>
      </c>
      <c r="B115" s="4" t="s">
        <v>122</v>
      </c>
      <c r="C115" s="16">
        <v>0</v>
      </c>
      <c r="D115" s="4">
        <v>2.2000000000000002</v>
      </c>
      <c r="E115" s="4">
        <v>23</v>
      </c>
      <c r="F115" s="4" t="s">
        <v>12</v>
      </c>
      <c r="G115" s="14">
        <v>3500</v>
      </c>
      <c r="H115" s="4" t="s">
        <v>6</v>
      </c>
      <c r="I115" s="4">
        <f t="shared" si="4"/>
        <v>0</v>
      </c>
      <c r="J115" s="4">
        <f t="shared" si="4"/>
        <v>0</v>
      </c>
      <c r="K115" s="4">
        <f t="shared" si="4"/>
        <v>0</v>
      </c>
      <c r="L115" s="4">
        <f t="shared" si="4"/>
        <v>1</v>
      </c>
      <c r="M115" s="4">
        <f t="shared" si="4"/>
        <v>0</v>
      </c>
    </row>
    <row r="116" spans="1:13" x14ac:dyDescent="0.25">
      <c r="A116" s="4" t="s">
        <v>7</v>
      </c>
      <c r="B116" s="4" t="s">
        <v>123</v>
      </c>
      <c r="C116" s="16">
        <v>0</v>
      </c>
      <c r="D116" s="4">
        <v>16.8</v>
      </c>
      <c r="E116" s="4">
        <v>63</v>
      </c>
      <c r="F116" s="4" t="s">
        <v>14</v>
      </c>
      <c r="G116" s="14">
        <v>3500</v>
      </c>
      <c r="H116" s="4" t="s">
        <v>6</v>
      </c>
      <c r="I116" s="4">
        <f t="shared" si="4"/>
        <v>0</v>
      </c>
      <c r="J116" s="4">
        <f t="shared" si="4"/>
        <v>0</v>
      </c>
      <c r="K116" s="4">
        <f t="shared" si="4"/>
        <v>0</v>
      </c>
      <c r="L116" s="4">
        <f t="shared" si="4"/>
        <v>1</v>
      </c>
      <c r="M116" s="4">
        <f t="shared" si="4"/>
        <v>0</v>
      </c>
    </row>
    <row r="117" spans="1:13" x14ac:dyDescent="0.25">
      <c r="A117" s="4" t="s">
        <v>21</v>
      </c>
      <c r="B117" s="4" t="s">
        <v>124</v>
      </c>
      <c r="C117" s="16">
        <v>0</v>
      </c>
      <c r="D117" s="4">
        <v>7.5</v>
      </c>
      <c r="E117" s="4">
        <v>30</v>
      </c>
      <c r="F117" s="4" t="s">
        <v>14</v>
      </c>
      <c r="G117" s="14">
        <v>3500</v>
      </c>
      <c r="H117" s="4" t="s">
        <v>6</v>
      </c>
      <c r="I117" s="4">
        <f t="shared" si="4"/>
        <v>0</v>
      </c>
      <c r="J117" s="4">
        <f t="shared" si="4"/>
        <v>0</v>
      </c>
      <c r="K117" s="4">
        <f t="shared" si="4"/>
        <v>0</v>
      </c>
      <c r="L117" s="4">
        <f t="shared" si="4"/>
        <v>0</v>
      </c>
      <c r="M117" s="4">
        <f t="shared" si="4"/>
        <v>1</v>
      </c>
    </row>
    <row r="118" spans="1:13" x14ac:dyDescent="0.25">
      <c r="A118" s="4" t="s">
        <v>15</v>
      </c>
      <c r="B118" s="4" t="s">
        <v>125</v>
      </c>
      <c r="C118" s="16">
        <v>0</v>
      </c>
      <c r="D118" s="4">
        <v>6.5</v>
      </c>
      <c r="E118" s="4">
        <v>11</v>
      </c>
      <c r="F118" s="4" t="s">
        <v>14</v>
      </c>
      <c r="G118" s="14">
        <v>3500</v>
      </c>
      <c r="H118" s="4" t="s">
        <v>6</v>
      </c>
      <c r="I118" s="4">
        <f t="shared" si="4"/>
        <v>1</v>
      </c>
      <c r="J118" s="4">
        <f t="shared" si="4"/>
        <v>0</v>
      </c>
      <c r="K118" s="4">
        <f t="shared" si="4"/>
        <v>0</v>
      </c>
      <c r="L118" s="4">
        <f t="shared" si="4"/>
        <v>0</v>
      </c>
      <c r="M118" s="4">
        <f t="shared" si="4"/>
        <v>0</v>
      </c>
    </row>
    <row r="119" spans="1:13" x14ac:dyDescent="0.25">
      <c r="A119" s="4" t="s">
        <v>10</v>
      </c>
      <c r="B119" s="4" t="s">
        <v>126</v>
      </c>
      <c r="C119" s="16">
        <v>0</v>
      </c>
      <c r="D119" s="4">
        <v>10.5</v>
      </c>
      <c r="E119" s="4">
        <v>66</v>
      </c>
      <c r="F119" s="4" t="s">
        <v>20</v>
      </c>
      <c r="G119" s="14">
        <v>3500</v>
      </c>
      <c r="H119" s="4" t="s">
        <v>6</v>
      </c>
      <c r="I119" s="4">
        <f t="shared" si="4"/>
        <v>0</v>
      </c>
      <c r="J119" s="4">
        <f t="shared" si="4"/>
        <v>0</v>
      </c>
      <c r="K119" s="4">
        <f t="shared" si="4"/>
        <v>1</v>
      </c>
      <c r="L119" s="4">
        <f t="shared" si="4"/>
        <v>0</v>
      </c>
      <c r="M119" s="4">
        <f t="shared" si="4"/>
        <v>0</v>
      </c>
    </row>
    <row r="120" spans="1:13" x14ac:dyDescent="0.25">
      <c r="A120" s="4" t="s">
        <v>21</v>
      </c>
      <c r="B120" s="4" t="s">
        <v>127</v>
      </c>
      <c r="C120" s="16">
        <v>0</v>
      </c>
      <c r="D120" s="4">
        <v>11</v>
      </c>
      <c r="E120" s="4">
        <v>37</v>
      </c>
      <c r="F120" s="4" t="s">
        <v>20</v>
      </c>
      <c r="G120" s="14">
        <v>3500</v>
      </c>
      <c r="H120" s="4" t="s">
        <v>6</v>
      </c>
      <c r="I120" s="4">
        <f t="shared" si="4"/>
        <v>0</v>
      </c>
      <c r="J120" s="4">
        <f t="shared" si="4"/>
        <v>0</v>
      </c>
      <c r="K120" s="4">
        <f t="shared" si="4"/>
        <v>0</v>
      </c>
      <c r="L120" s="4">
        <f t="shared" si="4"/>
        <v>0</v>
      </c>
      <c r="M120" s="4">
        <f t="shared" si="4"/>
        <v>1</v>
      </c>
    </row>
    <row r="121" spans="1:13" x14ac:dyDescent="0.25">
      <c r="A121" s="4" t="s">
        <v>10</v>
      </c>
      <c r="B121" s="4" t="s">
        <v>128</v>
      </c>
      <c r="C121" s="16">
        <v>0</v>
      </c>
      <c r="D121" s="4">
        <v>9.8000000000000007</v>
      </c>
      <c r="E121" s="4">
        <v>20</v>
      </c>
      <c r="F121" s="4" t="s">
        <v>14</v>
      </c>
      <c r="G121" s="14">
        <v>3500</v>
      </c>
      <c r="H121" s="4" t="s">
        <v>6</v>
      </c>
      <c r="I121" s="4">
        <f t="shared" si="4"/>
        <v>0</v>
      </c>
      <c r="J121" s="4">
        <f t="shared" si="4"/>
        <v>0</v>
      </c>
      <c r="K121" s="4">
        <f t="shared" si="4"/>
        <v>1</v>
      </c>
      <c r="L121" s="4">
        <f t="shared" si="4"/>
        <v>0</v>
      </c>
      <c r="M121" s="4">
        <f t="shared" si="4"/>
        <v>0</v>
      </c>
    </row>
    <row r="122" spans="1:13" x14ac:dyDescent="0.25">
      <c r="A122" s="4" t="s">
        <v>7</v>
      </c>
      <c r="B122" s="4" t="s">
        <v>129</v>
      </c>
      <c r="C122" s="16">
        <v>0</v>
      </c>
      <c r="D122" s="4">
        <v>4</v>
      </c>
      <c r="E122" s="4">
        <v>29</v>
      </c>
      <c r="F122" s="4" t="s">
        <v>14</v>
      </c>
      <c r="G122" s="14">
        <v>3500</v>
      </c>
      <c r="H122" s="4" t="s">
        <v>6</v>
      </c>
      <c r="I122" s="4">
        <f t="shared" si="4"/>
        <v>0</v>
      </c>
      <c r="J122" s="4">
        <f t="shared" si="4"/>
        <v>0</v>
      </c>
      <c r="K122" s="4">
        <f t="shared" si="4"/>
        <v>0</v>
      </c>
      <c r="L122" s="4">
        <f t="shared" si="4"/>
        <v>1</v>
      </c>
      <c r="M122" s="4">
        <f t="shared" si="4"/>
        <v>0</v>
      </c>
    </row>
    <row r="123" spans="1:13" x14ac:dyDescent="0.25">
      <c r="A123" s="4" t="s">
        <v>7</v>
      </c>
      <c r="B123" s="4" t="s">
        <v>130</v>
      </c>
      <c r="C123" s="16">
        <v>0</v>
      </c>
      <c r="D123" s="4">
        <v>15.6</v>
      </c>
      <c r="E123" s="4">
        <v>67</v>
      </c>
      <c r="F123" s="4" t="s">
        <v>9</v>
      </c>
      <c r="G123" s="14">
        <v>3500</v>
      </c>
      <c r="H123" s="4" t="s">
        <v>6</v>
      </c>
      <c r="I123" s="4">
        <f t="shared" si="4"/>
        <v>0</v>
      </c>
      <c r="J123" s="4">
        <f t="shared" si="4"/>
        <v>0</v>
      </c>
      <c r="K123" s="4">
        <f t="shared" si="4"/>
        <v>0</v>
      </c>
      <c r="L123" s="4">
        <f t="shared" si="4"/>
        <v>1</v>
      </c>
      <c r="M123" s="4">
        <f t="shared" si="4"/>
        <v>0</v>
      </c>
    </row>
    <row r="124" spans="1:13" x14ac:dyDescent="0.25">
      <c r="A124" s="4" t="s">
        <v>17</v>
      </c>
      <c r="B124" s="4" t="s">
        <v>131</v>
      </c>
      <c r="C124" s="16">
        <v>0</v>
      </c>
      <c r="D124" s="4">
        <v>2.1</v>
      </c>
      <c r="E124" s="4">
        <v>6</v>
      </c>
      <c r="F124" s="4" t="s">
        <v>9</v>
      </c>
      <c r="G124" s="14">
        <v>3500</v>
      </c>
      <c r="H124" s="4" t="s">
        <v>6</v>
      </c>
      <c r="I124" s="4">
        <f t="shared" si="4"/>
        <v>0</v>
      </c>
      <c r="J124" s="4">
        <f t="shared" si="4"/>
        <v>1</v>
      </c>
      <c r="K124" s="4">
        <f t="shared" si="4"/>
        <v>0</v>
      </c>
      <c r="L124" s="4">
        <f t="shared" si="4"/>
        <v>0</v>
      </c>
      <c r="M124" s="4">
        <f t="shared" si="4"/>
        <v>0</v>
      </c>
    </row>
    <row r="125" spans="1:13" x14ac:dyDescent="0.25">
      <c r="A125" s="4" t="s">
        <v>7</v>
      </c>
      <c r="B125" s="4" t="s">
        <v>132</v>
      </c>
      <c r="C125" s="16">
        <v>0</v>
      </c>
      <c r="D125" s="4">
        <v>7.5</v>
      </c>
      <c r="E125" s="4">
        <v>55</v>
      </c>
      <c r="F125" s="4" t="s">
        <v>9</v>
      </c>
      <c r="G125" s="14">
        <v>3500</v>
      </c>
      <c r="H125" s="4" t="s">
        <v>6</v>
      </c>
      <c r="I125" s="4">
        <f t="shared" si="4"/>
        <v>0</v>
      </c>
      <c r="J125" s="4">
        <f t="shared" si="4"/>
        <v>0</v>
      </c>
      <c r="K125" s="4">
        <f t="shared" si="4"/>
        <v>0</v>
      </c>
      <c r="L125" s="4">
        <f t="shared" si="4"/>
        <v>1</v>
      </c>
      <c r="M125" s="4">
        <f t="shared" si="4"/>
        <v>0</v>
      </c>
    </row>
    <row r="126" spans="1:13" x14ac:dyDescent="0.25">
      <c r="A126" s="4" t="s">
        <v>17</v>
      </c>
      <c r="B126" s="4" t="s">
        <v>133</v>
      </c>
      <c r="C126" s="16">
        <v>0</v>
      </c>
      <c r="D126" s="4">
        <v>2.5</v>
      </c>
      <c r="E126" s="4">
        <v>12</v>
      </c>
      <c r="F126" s="4" t="s">
        <v>14</v>
      </c>
      <c r="G126" s="14">
        <v>3500</v>
      </c>
      <c r="H126" s="4" t="s">
        <v>6</v>
      </c>
      <c r="I126" s="4">
        <f t="shared" si="4"/>
        <v>0</v>
      </c>
      <c r="J126" s="4">
        <f t="shared" si="4"/>
        <v>1</v>
      </c>
      <c r="K126" s="4">
        <f t="shared" si="4"/>
        <v>0</v>
      </c>
      <c r="L126" s="4">
        <f t="shared" si="4"/>
        <v>0</v>
      </c>
      <c r="M126" s="4">
        <f t="shared" si="4"/>
        <v>0</v>
      </c>
    </row>
    <row r="127" spans="1:13" x14ac:dyDescent="0.25">
      <c r="A127" s="4" t="s">
        <v>17</v>
      </c>
      <c r="B127" s="4" t="s">
        <v>134</v>
      </c>
      <c r="C127" s="16">
        <v>0</v>
      </c>
      <c r="D127" s="4">
        <v>5.7</v>
      </c>
      <c r="E127" s="4">
        <v>29</v>
      </c>
      <c r="F127" s="4" t="s">
        <v>9</v>
      </c>
      <c r="G127" s="14">
        <v>3500</v>
      </c>
      <c r="H127" s="4" t="s">
        <v>6</v>
      </c>
      <c r="I127" s="4">
        <f t="shared" si="4"/>
        <v>0</v>
      </c>
      <c r="J127" s="4">
        <f t="shared" si="4"/>
        <v>1</v>
      </c>
      <c r="K127" s="4">
        <f t="shared" si="4"/>
        <v>0</v>
      </c>
      <c r="L127" s="4">
        <f t="shared" si="4"/>
        <v>0</v>
      </c>
      <c r="M127" s="4">
        <f t="shared" si="4"/>
        <v>0</v>
      </c>
    </row>
    <row r="128" spans="1:13" x14ac:dyDescent="0.25">
      <c r="A128" s="4" t="s">
        <v>21</v>
      </c>
      <c r="B128" s="4" t="s">
        <v>135</v>
      </c>
      <c r="C128" s="16">
        <v>0</v>
      </c>
      <c r="D128" s="4">
        <v>4.4000000000000004</v>
      </c>
      <c r="E128" s="4">
        <v>8</v>
      </c>
      <c r="F128" s="4" t="s">
        <v>20</v>
      </c>
      <c r="G128" s="14">
        <v>3500</v>
      </c>
      <c r="H128" s="4" t="s">
        <v>6</v>
      </c>
      <c r="I128" s="4">
        <f t="shared" si="4"/>
        <v>0</v>
      </c>
      <c r="J128" s="4">
        <f t="shared" si="4"/>
        <v>0</v>
      </c>
      <c r="K128" s="4">
        <f t="shared" si="4"/>
        <v>0</v>
      </c>
      <c r="L128" s="4">
        <f t="shared" si="4"/>
        <v>0</v>
      </c>
      <c r="M128" s="4">
        <f t="shared" si="4"/>
        <v>1</v>
      </c>
    </row>
  </sheetData>
  <conditionalFormatting sqref="A9:N128">
    <cfRule type="expression" dxfId="0" priority="1">
      <formula>$C9&gt;=0.99</formula>
    </cfRule>
  </conditionalFormatting>
  <pageMargins left="0.7" right="0.7" top="0.75" bottom="0.75" header="0.3" footer="0.3"/>
  <pageSetup orientation="portrait" horizontalDpi="75" verticalDpi="7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J2" sqref="J2"/>
    </sheetView>
  </sheetViews>
  <sheetFormatPr defaultRowHeight="15" x14ac:dyDescent="0.25"/>
  <cols>
    <col min="1" max="1" width="4.140625" style="4" bestFit="1" customWidth="1"/>
    <col min="2" max="2" width="24.42578125" style="4" bestFit="1" customWidth="1"/>
    <col min="3" max="3" width="24.42578125" style="4" customWidth="1"/>
    <col min="4" max="4" width="5.5703125" style="4" bestFit="1" customWidth="1"/>
    <col min="5" max="5" width="7" style="4" bestFit="1" customWidth="1"/>
    <col min="6" max="6" width="10.7109375" style="4" bestFit="1" customWidth="1"/>
    <col min="7" max="7" width="8.28515625" style="4" bestFit="1" customWidth="1"/>
    <col min="8" max="8" width="6" style="4" bestFit="1" customWidth="1"/>
    <col min="9" max="16384" width="9.140625" style="4"/>
  </cols>
  <sheetData>
    <row r="1" spans="1:15" x14ac:dyDescent="0.25">
      <c r="E1" s="4" t="s">
        <v>137</v>
      </c>
      <c r="F1" s="4">
        <f>SUMPRODUCT(Salary,pick)</f>
        <v>60000</v>
      </c>
      <c r="G1" s="4" t="s">
        <v>139</v>
      </c>
      <c r="H1" s="4">
        <v>60000</v>
      </c>
      <c r="J1" s="4" t="s">
        <v>290</v>
      </c>
    </row>
    <row r="2" spans="1:15" x14ac:dyDescent="0.25">
      <c r="E2" s="4" t="s">
        <v>15</v>
      </c>
      <c r="F2" s="4">
        <f>SUMPRODUCT(pick,PG)</f>
        <v>2</v>
      </c>
      <c r="G2" s="13" t="s">
        <v>140</v>
      </c>
      <c r="H2" s="4">
        <v>2</v>
      </c>
      <c r="O2" s="4" t="s">
        <v>276</v>
      </c>
    </row>
    <row r="3" spans="1:15" x14ac:dyDescent="0.25">
      <c r="E3" s="4" t="s">
        <v>17</v>
      </c>
      <c r="F3" s="4">
        <f>SUMPRODUCT(pick,SG)</f>
        <v>2</v>
      </c>
      <c r="G3" s="13" t="s">
        <v>140</v>
      </c>
      <c r="H3" s="4">
        <v>2</v>
      </c>
      <c r="O3" s="4" t="s">
        <v>277</v>
      </c>
    </row>
    <row r="4" spans="1:15" x14ac:dyDescent="0.25">
      <c r="E4" s="4" t="s">
        <v>7</v>
      </c>
      <c r="F4" s="4">
        <f>SUMPRODUCT(pick,SF)</f>
        <v>2</v>
      </c>
      <c r="G4" s="13" t="s">
        <v>140</v>
      </c>
      <c r="H4" s="4">
        <v>2</v>
      </c>
      <c r="K4" s="4">
        <v>281.10000000000002</v>
      </c>
    </row>
    <row r="5" spans="1:15" x14ac:dyDescent="0.25">
      <c r="B5" s="4">
        <f>COMBIN(128,9)</f>
        <v>19062702032000</v>
      </c>
      <c r="E5" s="4" t="s">
        <v>10</v>
      </c>
      <c r="F5" s="4">
        <f>SUMPRODUCT(pick,PF)</f>
        <v>2</v>
      </c>
      <c r="G5" s="13" t="s">
        <v>140</v>
      </c>
      <c r="H5" s="4">
        <v>2</v>
      </c>
      <c r="O5" s="4" t="s">
        <v>269</v>
      </c>
    </row>
    <row r="6" spans="1:15" x14ac:dyDescent="0.25">
      <c r="E6" s="4" t="s">
        <v>21</v>
      </c>
      <c r="F6" s="4">
        <f>SUMPRODUCT(pick,C_)</f>
        <v>1</v>
      </c>
      <c r="G6" s="13" t="s">
        <v>140</v>
      </c>
      <c r="H6" s="4">
        <v>1</v>
      </c>
      <c r="O6" s="4" t="s">
        <v>270</v>
      </c>
    </row>
    <row r="7" spans="1:15" x14ac:dyDescent="0.25">
      <c r="E7" s="4" t="s">
        <v>138</v>
      </c>
      <c r="F7" s="15">
        <f>SUMPRODUCT(pick,FPPG)</f>
        <v>281.5</v>
      </c>
      <c r="I7" s="4">
        <f>SUM(PG)</f>
        <v>25</v>
      </c>
    </row>
    <row r="8" spans="1:15" x14ac:dyDescent="0.25">
      <c r="A8" s="4" t="s">
        <v>0</v>
      </c>
      <c r="B8" s="4" t="s">
        <v>1</v>
      </c>
      <c r="C8" s="4" t="s">
        <v>136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tr">
        <f>A20</f>
        <v>PG</v>
      </c>
      <c r="J8" s="4" t="str">
        <f>A13</f>
        <v>SG</v>
      </c>
      <c r="K8" s="4" t="str">
        <f>A10</f>
        <v>PF</v>
      </c>
      <c r="L8" s="4" t="str">
        <f>A9</f>
        <v>SF</v>
      </c>
      <c r="M8" s="4" t="str">
        <f>A22</f>
        <v>C</v>
      </c>
      <c r="O8" s="4" t="s">
        <v>271</v>
      </c>
    </row>
    <row r="9" spans="1:15" x14ac:dyDescent="0.25">
      <c r="A9" s="4" t="s">
        <v>7</v>
      </c>
      <c r="B9" s="4" t="s">
        <v>8</v>
      </c>
      <c r="C9" s="16">
        <v>0</v>
      </c>
      <c r="D9" s="4">
        <v>50</v>
      </c>
      <c r="E9" s="4">
        <v>66</v>
      </c>
      <c r="F9" s="4" t="s">
        <v>9</v>
      </c>
      <c r="G9" s="14">
        <v>11700</v>
      </c>
      <c r="H9" s="4" t="s">
        <v>6</v>
      </c>
      <c r="I9" s="4">
        <f>IF($A9=I$8,1,0)</f>
        <v>0</v>
      </c>
      <c r="J9" s="4">
        <f t="shared" ref="J9:M24" si="0">IF($A9=J$8,1,0)</f>
        <v>0</v>
      </c>
      <c r="K9" s="4">
        <f t="shared" si="0"/>
        <v>0</v>
      </c>
      <c r="L9" s="4">
        <f t="shared" si="0"/>
        <v>1</v>
      </c>
      <c r="M9" s="4">
        <f t="shared" si="0"/>
        <v>0</v>
      </c>
      <c r="O9" s="4" t="s">
        <v>272</v>
      </c>
    </row>
    <row r="10" spans="1:15" x14ac:dyDescent="0.25">
      <c r="A10" s="4" t="s">
        <v>10</v>
      </c>
      <c r="B10" s="4" t="s">
        <v>11</v>
      </c>
      <c r="C10" s="16">
        <v>0</v>
      </c>
      <c r="D10" s="4">
        <v>48.5</v>
      </c>
      <c r="E10" s="4">
        <v>62</v>
      </c>
      <c r="F10" s="4" t="s">
        <v>12</v>
      </c>
      <c r="G10" s="14">
        <v>11300</v>
      </c>
      <c r="H10" s="4" t="s">
        <v>6</v>
      </c>
      <c r="I10" s="4">
        <f t="shared" ref="I10:M41" si="1">IF($A10=I$8,1,0)</f>
        <v>0</v>
      </c>
      <c r="J10" s="4">
        <f t="shared" si="0"/>
        <v>0</v>
      </c>
      <c r="K10" s="4">
        <f t="shared" si="0"/>
        <v>1</v>
      </c>
      <c r="L10" s="4">
        <f t="shared" si="0"/>
        <v>0</v>
      </c>
      <c r="M10" s="4">
        <f t="shared" si="0"/>
        <v>0</v>
      </c>
      <c r="O10" s="4" t="s">
        <v>273</v>
      </c>
    </row>
    <row r="11" spans="1:15" x14ac:dyDescent="0.25">
      <c r="A11" s="4" t="s">
        <v>10</v>
      </c>
      <c r="B11" s="4" t="s">
        <v>13</v>
      </c>
      <c r="C11" s="16">
        <v>1</v>
      </c>
      <c r="D11" s="4">
        <v>42.5</v>
      </c>
      <c r="E11" s="4">
        <v>60</v>
      </c>
      <c r="F11" s="4" t="s">
        <v>14</v>
      </c>
      <c r="G11" s="14">
        <v>9300</v>
      </c>
      <c r="H11" s="4" t="s">
        <v>6</v>
      </c>
      <c r="I11" s="4">
        <f t="shared" si="1"/>
        <v>0</v>
      </c>
      <c r="J11" s="4">
        <f t="shared" si="0"/>
        <v>0</v>
      </c>
      <c r="K11" s="4">
        <f t="shared" si="0"/>
        <v>1</v>
      </c>
      <c r="L11" s="4">
        <f t="shared" si="0"/>
        <v>0</v>
      </c>
      <c r="M11" s="4">
        <f t="shared" si="0"/>
        <v>0</v>
      </c>
      <c r="O11" s="4" t="s">
        <v>274</v>
      </c>
    </row>
    <row r="12" spans="1:15" x14ac:dyDescent="0.25">
      <c r="A12" s="4" t="s">
        <v>15</v>
      </c>
      <c r="B12" s="4" t="s">
        <v>16</v>
      </c>
      <c r="C12" s="16">
        <v>0</v>
      </c>
      <c r="D12" s="4">
        <v>39.200000000000003</v>
      </c>
      <c r="E12" s="4">
        <v>36</v>
      </c>
      <c r="F12" s="4" t="s">
        <v>9</v>
      </c>
      <c r="G12" s="14">
        <v>8900</v>
      </c>
      <c r="H12" s="4" t="s">
        <v>6</v>
      </c>
      <c r="I12" s="4">
        <f t="shared" si="1"/>
        <v>1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O12" s="4" t="s">
        <v>275</v>
      </c>
    </row>
    <row r="13" spans="1:15" x14ac:dyDescent="0.25">
      <c r="A13" s="4" t="s">
        <v>17</v>
      </c>
      <c r="B13" s="4" t="s">
        <v>18</v>
      </c>
      <c r="C13" s="16">
        <v>0</v>
      </c>
      <c r="D13" s="4">
        <v>38.700000000000003</v>
      </c>
      <c r="E13" s="4">
        <v>59</v>
      </c>
      <c r="F13" s="4" t="s">
        <v>12</v>
      </c>
      <c r="G13" s="14">
        <v>8900</v>
      </c>
      <c r="H13" s="4" t="s">
        <v>6</v>
      </c>
      <c r="I13" s="4">
        <f t="shared" si="1"/>
        <v>0</v>
      </c>
      <c r="J13" s="4">
        <f t="shared" si="0"/>
        <v>1</v>
      </c>
      <c r="K13" s="4">
        <f t="shared" si="0"/>
        <v>0</v>
      </c>
      <c r="L13" s="4">
        <f t="shared" si="0"/>
        <v>0</v>
      </c>
      <c r="M13" s="4">
        <f t="shared" si="0"/>
        <v>0</v>
      </c>
    </row>
    <row r="14" spans="1:15" x14ac:dyDescent="0.25">
      <c r="A14" s="4" t="s">
        <v>15</v>
      </c>
      <c r="B14" s="4" t="s">
        <v>19</v>
      </c>
      <c r="C14" s="16">
        <v>1</v>
      </c>
      <c r="D14" s="4">
        <v>41.1</v>
      </c>
      <c r="E14" s="4">
        <v>66</v>
      </c>
      <c r="F14" s="4" t="s">
        <v>20</v>
      </c>
      <c r="G14" s="14">
        <v>8800</v>
      </c>
      <c r="H14" s="4" t="s">
        <v>6</v>
      </c>
      <c r="I14" s="4">
        <f t="shared" si="1"/>
        <v>1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O14" s="4" t="s">
        <v>278</v>
      </c>
    </row>
    <row r="15" spans="1:15" x14ac:dyDescent="0.25">
      <c r="A15" s="4" t="s">
        <v>21</v>
      </c>
      <c r="B15" s="4" t="s">
        <v>22</v>
      </c>
      <c r="C15" s="16">
        <v>0</v>
      </c>
      <c r="D15" s="4">
        <v>38.200000000000003</v>
      </c>
      <c r="E15" s="4">
        <v>66</v>
      </c>
      <c r="F15" s="4" t="s">
        <v>12</v>
      </c>
      <c r="G15" s="14">
        <v>8800</v>
      </c>
      <c r="H15" s="4" t="s">
        <v>6</v>
      </c>
      <c r="I15" s="4">
        <f t="shared" si="1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1</v>
      </c>
      <c r="O15" s="4" t="s">
        <v>279</v>
      </c>
    </row>
    <row r="16" spans="1:15" x14ac:dyDescent="0.25">
      <c r="A16" s="4" t="s">
        <v>15</v>
      </c>
      <c r="B16" s="4" t="s">
        <v>23</v>
      </c>
      <c r="C16" s="16">
        <v>1</v>
      </c>
      <c r="D16" s="4">
        <v>39.1</v>
      </c>
      <c r="E16" s="4">
        <v>67</v>
      </c>
      <c r="F16" s="4" t="s">
        <v>14</v>
      </c>
      <c r="G16" s="14">
        <v>8600</v>
      </c>
      <c r="H16" s="4" t="s">
        <v>6</v>
      </c>
      <c r="I16" s="4">
        <f t="shared" si="1"/>
        <v>1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O16" s="4" t="s">
        <v>280</v>
      </c>
    </row>
    <row r="17" spans="1:15" x14ac:dyDescent="0.25">
      <c r="A17" s="4" t="s">
        <v>10</v>
      </c>
      <c r="B17" s="4" t="s">
        <v>24</v>
      </c>
      <c r="C17" s="16">
        <v>0</v>
      </c>
      <c r="D17" s="4">
        <v>31.9</v>
      </c>
      <c r="E17" s="4">
        <v>66</v>
      </c>
      <c r="F17" s="4" t="s">
        <v>9</v>
      </c>
      <c r="G17" s="14">
        <v>8100</v>
      </c>
      <c r="H17" s="4" t="s">
        <v>6</v>
      </c>
      <c r="I17" s="4">
        <f t="shared" si="1"/>
        <v>0</v>
      </c>
      <c r="J17" s="4">
        <f t="shared" si="0"/>
        <v>0</v>
      </c>
      <c r="K17" s="4">
        <f t="shared" si="0"/>
        <v>1</v>
      </c>
      <c r="L17" s="4">
        <f t="shared" si="0"/>
        <v>0</v>
      </c>
      <c r="M17" s="4">
        <f t="shared" si="0"/>
        <v>0</v>
      </c>
      <c r="O17" s="4" t="s">
        <v>281</v>
      </c>
    </row>
    <row r="18" spans="1:15" x14ac:dyDescent="0.25">
      <c r="A18" s="4" t="s">
        <v>15</v>
      </c>
      <c r="B18" s="4" t="s">
        <v>25</v>
      </c>
      <c r="C18" s="16">
        <v>0</v>
      </c>
      <c r="D18" s="4">
        <v>35.5</v>
      </c>
      <c r="E18" s="4">
        <v>64</v>
      </c>
      <c r="F18" s="4" t="s">
        <v>9</v>
      </c>
      <c r="G18" s="14">
        <v>8000</v>
      </c>
      <c r="H18" s="4" t="s">
        <v>6</v>
      </c>
      <c r="I18" s="4">
        <f t="shared" si="1"/>
        <v>1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O18" s="4" t="s">
        <v>282</v>
      </c>
    </row>
    <row r="19" spans="1:15" x14ac:dyDescent="0.25">
      <c r="A19" s="4" t="s">
        <v>7</v>
      </c>
      <c r="B19" s="4" t="s">
        <v>26</v>
      </c>
      <c r="C19" s="16">
        <v>0</v>
      </c>
      <c r="D19" s="4">
        <v>30.5</v>
      </c>
      <c r="E19" s="4">
        <v>68</v>
      </c>
      <c r="F19" s="4" t="s">
        <v>14</v>
      </c>
      <c r="G19" s="14">
        <v>7800</v>
      </c>
      <c r="H19" s="4" t="s">
        <v>6</v>
      </c>
      <c r="I19" s="4">
        <f t="shared" si="1"/>
        <v>0</v>
      </c>
      <c r="J19" s="4">
        <f t="shared" si="0"/>
        <v>0</v>
      </c>
      <c r="K19" s="4">
        <f t="shared" si="0"/>
        <v>0</v>
      </c>
      <c r="L19" s="4">
        <f t="shared" si="0"/>
        <v>1</v>
      </c>
      <c r="M19" s="4">
        <f t="shared" si="0"/>
        <v>0</v>
      </c>
      <c r="O19" s="4" t="s">
        <v>283</v>
      </c>
    </row>
    <row r="20" spans="1:15" x14ac:dyDescent="0.25">
      <c r="A20" s="4" t="s">
        <v>15</v>
      </c>
      <c r="B20" s="4" t="s">
        <v>27</v>
      </c>
      <c r="C20" s="16">
        <v>0</v>
      </c>
      <c r="D20" s="4">
        <v>33.4</v>
      </c>
      <c r="E20" s="4">
        <v>68</v>
      </c>
      <c r="F20" s="4" t="s">
        <v>14</v>
      </c>
      <c r="G20" s="14">
        <v>7700</v>
      </c>
      <c r="H20" s="4" t="s">
        <v>6</v>
      </c>
      <c r="I20" s="4">
        <f t="shared" si="1"/>
        <v>1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O20" s="4" t="s">
        <v>284</v>
      </c>
    </row>
    <row r="21" spans="1:15" x14ac:dyDescent="0.25">
      <c r="A21" s="4" t="s">
        <v>15</v>
      </c>
      <c r="B21" s="4" t="s">
        <v>28</v>
      </c>
      <c r="C21" s="16">
        <v>0</v>
      </c>
      <c r="D21" s="4">
        <v>28.8</v>
      </c>
      <c r="E21" s="4">
        <v>59</v>
      </c>
      <c r="F21" s="4" t="s">
        <v>20</v>
      </c>
      <c r="G21" s="14">
        <v>7600</v>
      </c>
      <c r="H21" s="4" t="s">
        <v>6</v>
      </c>
      <c r="I21" s="4">
        <f t="shared" si="1"/>
        <v>1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  <c r="O21" s="4" t="s">
        <v>285</v>
      </c>
    </row>
    <row r="22" spans="1:15" x14ac:dyDescent="0.25">
      <c r="A22" s="4" t="s">
        <v>21</v>
      </c>
      <c r="B22" s="4" t="s">
        <v>29</v>
      </c>
      <c r="C22" s="16">
        <v>0</v>
      </c>
      <c r="D22" s="4">
        <v>28.8</v>
      </c>
      <c r="E22" s="4">
        <v>67</v>
      </c>
      <c r="F22" s="4" t="s">
        <v>14</v>
      </c>
      <c r="G22" s="14">
        <v>7400</v>
      </c>
      <c r="H22" s="4" t="s">
        <v>6</v>
      </c>
      <c r="I22" s="4">
        <f t="shared" si="1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1</v>
      </c>
      <c r="O22" s="4" t="s">
        <v>286</v>
      </c>
    </row>
    <row r="23" spans="1:15" x14ac:dyDescent="0.25">
      <c r="A23" s="4" t="s">
        <v>10</v>
      </c>
      <c r="B23" s="4" t="s">
        <v>30</v>
      </c>
      <c r="C23" s="16">
        <v>0</v>
      </c>
      <c r="D23" s="4">
        <v>32.9</v>
      </c>
      <c r="E23" s="4">
        <v>64</v>
      </c>
      <c r="F23" s="4" t="s">
        <v>20</v>
      </c>
      <c r="G23" s="14">
        <v>7400</v>
      </c>
      <c r="H23" s="4" t="s">
        <v>6</v>
      </c>
      <c r="I23" s="4">
        <f t="shared" si="1"/>
        <v>0</v>
      </c>
      <c r="J23" s="4">
        <f t="shared" si="0"/>
        <v>0</v>
      </c>
      <c r="K23" s="4">
        <f t="shared" si="0"/>
        <v>1</v>
      </c>
      <c r="L23" s="4">
        <f t="shared" si="0"/>
        <v>0</v>
      </c>
      <c r="M23" s="4">
        <f t="shared" si="0"/>
        <v>0</v>
      </c>
      <c r="O23" s="4" t="s">
        <v>287</v>
      </c>
    </row>
    <row r="24" spans="1:15" x14ac:dyDescent="0.25">
      <c r="A24" s="4" t="s">
        <v>10</v>
      </c>
      <c r="B24" s="4" t="s">
        <v>31</v>
      </c>
      <c r="C24" s="16">
        <v>0</v>
      </c>
      <c r="D24" s="4">
        <v>27.7</v>
      </c>
      <c r="E24" s="4">
        <v>49</v>
      </c>
      <c r="F24" s="4" t="s">
        <v>14</v>
      </c>
      <c r="G24" s="14">
        <v>6800</v>
      </c>
      <c r="H24" s="4" t="s">
        <v>6</v>
      </c>
      <c r="I24" s="4">
        <f t="shared" si="1"/>
        <v>0</v>
      </c>
      <c r="J24" s="4">
        <f t="shared" si="0"/>
        <v>0</v>
      </c>
      <c r="K24" s="4">
        <f t="shared" si="0"/>
        <v>1</v>
      </c>
      <c r="L24" s="4">
        <f t="shared" si="0"/>
        <v>0</v>
      </c>
      <c r="M24" s="4">
        <f t="shared" si="0"/>
        <v>0</v>
      </c>
      <c r="O24" s="4" t="s">
        <v>288</v>
      </c>
    </row>
    <row r="25" spans="1:15" x14ac:dyDescent="0.25">
      <c r="A25" s="4" t="s">
        <v>21</v>
      </c>
      <c r="B25" s="4" t="s">
        <v>32</v>
      </c>
      <c r="C25" s="16">
        <v>0</v>
      </c>
      <c r="D25" s="4">
        <v>29.9</v>
      </c>
      <c r="E25" s="4">
        <v>66</v>
      </c>
      <c r="F25" s="4" t="s">
        <v>9</v>
      </c>
      <c r="G25" s="14">
        <v>6800</v>
      </c>
      <c r="H25" s="4" t="s">
        <v>6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1</v>
      </c>
      <c r="O25" s="4" t="s">
        <v>289</v>
      </c>
    </row>
    <row r="26" spans="1:15" x14ac:dyDescent="0.25">
      <c r="A26" s="4" t="s">
        <v>15</v>
      </c>
      <c r="B26" s="4" t="s">
        <v>33</v>
      </c>
      <c r="C26" s="16">
        <v>0</v>
      </c>
      <c r="D26" s="4">
        <v>29.4</v>
      </c>
      <c r="E26" s="4">
        <v>65</v>
      </c>
      <c r="F26" s="4" t="s">
        <v>12</v>
      </c>
      <c r="G26" s="14">
        <v>6800</v>
      </c>
      <c r="H26" s="4" t="s">
        <v>6</v>
      </c>
      <c r="I26" s="4">
        <f t="shared" si="1"/>
        <v>1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4">
        <f t="shared" si="1"/>
        <v>0</v>
      </c>
    </row>
    <row r="27" spans="1:15" x14ac:dyDescent="0.25">
      <c r="A27" s="4" t="s">
        <v>7</v>
      </c>
      <c r="B27" s="4" t="s">
        <v>34</v>
      </c>
      <c r="C27" s="16">
        <v>0</v>
      </c>
      <c r="D27" s="4">
        <v>28.8</v>
      </c>
      <c r="E27" s="4">
        <v>62</v>
      </c>
      <c r="F27" s="4" t="s">
        <v>14</v>
      </c>
      <c r="G27" s="14">
        <v>6500</v>
      </c>
      <c r="H27" s="4" t="s">
        <v>6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1</v>
      </c>
      <c r="M27" s="4">
        <f t="shared" si="1"/>
        <v>0</v>
      </c>
    </row>
    <row r="28" spans="1:15" x14ac:dyDescent="0.25">
      <c r="A28" s="4" t="s">
        <v>17</v>
      </c>
      <c r="B28" s="4" t="s">
        <v>35</v>
      </c>
      <c r="C28" s="16">
        <v>0</v>
      </c>
      <c r="D28" s="4">
        <v>26.9</v>
      </c>
      <c r="E28" s="4">
        <v>56</v>
      </c>
      <c r="F28" s="4" t="s">
        <v>12</v>
      </c>
      <c r="G28" s="14">
        <v>6500</v>
      </c>
      <c r="H28" s="4" t="s">
        <v>6</v>
      </c>
      <c r="I28" s="4">
        <f t="shared" si="1"/>
        <v>0</v>
      </c>
      <c r="J28" s="4">
        <f t="shared" si="1"/>
        <v>1</v>
      </c>
      <c r="K28" s="4">
        <f t="shared" si="1"/>
        <v>0</v>
      </c>
      <c r="L28" s="4">
        <f t="shared" si="1"/>
        <v>0</v>
      </c>
      <c r="M28" s="4">
        <f t="shared" si="1"/>
        <v>0</v>
      </c>
    </row>
    <row r="29" spans="1:15" x14ac:dyDescent="0.25">
      <c r="A29" s="4" t="s">
        <v>21</v>
      </c>
      <c r="B29" s="4" t="s">
        <v>36</v>
      </c>
      <c r="C29" s="16">
        <v>1</v>
      </c>
      <c r="D29" s="4">
        <v>30.4</v>
      </c>
      <c r="E29" s="4">
        <v>51</v>
      </c>
      <c r="F29" s="4" t="s">
        <v>12</v>
      </c>
      <c r="G29" s="14">
        <v>6500</v>
      </c>
      <c r="H29" s="4" t="s">
        <v>6</v>
      </c>
      <c r="I29" s="4">
        <f t="shared" si="1"/>
        <v>0</v>
      </c>
      <c r="J29" s="4">
        <f t="shared" si="1"/>
        <v>0</v>
      </c>
      <c r="K29" s="4">
        <f t="shared" si="1"/>
        <v>0</v>
      </c>
      <c r="L29" s="4">
        <f t="shared" si="1"/>
        <v>0</v>
      </c>
      <c r="M29" s="4">
        <f t="shared" si="1"/>
        <v>1</v>
      </c>
    </row>
    <row r="30" spans="1:15" x14ac:dyDescent="0.25">
      <c r="A30" s="4" t="s">
        <v>7</v>
      </c>
      <c r="B30" s="4" t="s">
        <v>37</v>
      </c>
      <c r="C30" s="16">
        <v>1</v>
      </c>
      <c r="D30" s="4">
        <v>29.6</v>
      </c>
      <c r="E30" s="4">
        <v>61</v>
      </c>
      <c r="F30" s="4" t="s">
        <v>12</v>
      </c>
      <c r="G30" s="14">
        <v>6400</v>
      </c>
      <c r="H30" s="4" t="s">
        <v>6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1</v>
      </c>
      <c r="M30" s="4">
        <f t="shared" si="1"/>
        <v>0</v>
      </c>
    </row>
    <row r="31" spans="1:15" x14ac:dyDescent="0.25">
      <c r="A31" s="4" t="s">
        <v>10</v>
      </c>
      <c r="B31" s="4" t="s">
        <v>38</v>
      </c>
      <c r="C31" s="16">
        <v>0</v>
      </c>
      <c r="D31" s="4">
        <v>21.7</v>
      </c>
      <c r="E31" s="4">
        <v>53</v>
      </c>
      <c r="F31" s="4" t="s">
        <v>20</v>
      </c>
      <c r="G31" s="14">
        <v>6300</v>
      </c>
      <c r="H31" s="4" t="s">
        <v>6</v>
      </c>
      <c r="I31" s="4">
        <f t="shared" si="1"/>
        <v>0</v>
      </c>
      <c r="J31" s="4">
        <f t="shared" si="1"/>
        <v>0</v>
      </c>
      <c r="K31" s="4">
        <f t="shared" si="1"/>
        <v>1</v>
      </c>
      <c r="L31" s="4">
        <f t="shared" si="1"/>
        <v>0</v>
      </c>
      <c r="M31" s="4">
        <f t="shared" si="1"/>
        <v>0</v>
      </c>
    </row>
    <row r="32" spans="1:15" x14ac:dyDescent="0.25">
      <c r="A32" s="4" t="s">
        <v>17</v>
      </c>
      <c r="B32" s="4" t="s">
        <v>39</v>
      </c>
      <c r="C32" s="16">
        <v>0</v>
      </c>
      <c r="D32" s="4">
        <v>27</v>
      </c>
      <c r="E32" s="4">
        <v>58</v>
      </c>
      <c r="F32" s="4" t="s">
        <v>14</v>
      </c>
      <c r="G32" s="14">
        <v>6300</v>
      </c>
      <c r="H32" s="4" t="s">
        <v>6</v>
      </c>
      <c r="I32" s="4">
        <f t="shared" si="1"/>
        <v>0</v>
      </c>
      <c r="J32" s="4">
        <f t="shared" si="1"/>
        <v>1</v>
      </c>
      <c r="K32" s="4">
        <f t="shared" si="1"/>
        <v>0</v>
      </c>
      <c r="L32" s="4">
        <f t="shared" si="1"/>
        <v>0</v>
      </c>
      <c r="M32" s="4">
        <f t="shared" si="1"/>
        <v>0</v>
      </c>
    </row>
    <row r="33" spans="1:13" x14ac:dyDescent="0.25">
      <c r="A33" s="4" t="s">
        <v>7</v>
      </c>
      <c r="B33" s="4" t="s">
        <v>40</v>
      </c>
      <c r="C33" s="16">
        <v>1</v>
      </c>
      <c r="D33" s="4">
        <v>28.6</v>
      </c>
      <c r="E33" s="4">
        <v>54</v>
      </c>
      <c r="F33" s="4" t="s">
        <v>9</v>
      </c>
      <c r="G33" s="14">
        <v>6100</v>
      </c>
      <c r="H33" s="4" t="s">
        <v>6</v>
      </c>
      <c r="I33" s="4">
        <f t="shared" si="1"/>
        <v>0</v>
      </c>
      <c r="J33" s="4">
        <f t="shared" si="1"/>
        <v>0</v>
      </c>
      <c r="K33" s="4">
        <f t="shared" si="1"/>
        <v>0</v>
      </c>
      <c r="L33" s="4">
        <f t="shared" si="1"/>
        <v>1</v>
      </c>
      <c r="M33" s="4">
        <f t="shared" si="1"/>
        <v>0</v>
      </c>
    </row>
    <row r="34" spans="1:13" x14ac:dyDescent="0.25">
      <c r="A34" s="4" t="s">
        <v>21</v>
      </c>
      <c r="B34" s="4" t="s">
        <v>41</v>
      </c>
      <c r="C34" s="16">
        <v>0</v>
      </c>
      <c r="D34" s="4">
        <v>26.8</v>
      </c>
      <c r="E34" s="4">
        <v>53</v>
      </c>
      <c r="F34" s="4" t="s">
        <v>9</v>
      </c>
      <c r="G34" s="14">
        <v>6100</v>
      </c>
      <c r="H34" s="4" t="s">
        <v>6</v>
      </c>
      <c r="I34" s="4">
        <f t="shared" si="1"/>
        <v>0</v>
      </c>
      <c r="J34" s="4">
        <f t="shared" si="1"/>
        <v>0</v>
      </c>
      <c r="K34" s="4">
        <f t="shared" si="1"/>
        <v>0</v>
      </c>
      <c r="L34" s="4">
        <f t="shared" si="1"/>
        <v>0</v>
      </c>
      <c r="M34" s="4">
        <f t="shared" si="1"/>
        <v>1</v>
      </c>
    </row>
    <row r="35" spans="1:13" x14ac:dyDescent="0.25">
      <c r="A35" s="4" t="s">
        <v>21</v>
      </c>
      <c r="B35" s="4" t="s">
        <v>42</v>
      </c>
      <c r="C35" s="16">
        <v>0</v>
      </c>
      <c r="D35" s="4">
        <v>25.6</v>
      </c>
      <c r="E35" s="4">
        <v>68</v>
      </c>
      <c r="F35" s="4" t="s">
        <v>14</v>
      </c>
      <c r="G35" s="14">
        <v>6000</v>
      </c>
      <c r="H35" s="4" t="s">
        <v>6</v>
      </c>
      <c r="I35" s="4">
        <f t="shared" si="1"/>
        <v>0</v>
      </c>
      <c r="J35" s="4">
        <f t="shared" si="1"/>
        <v>0</v>
      </c>
      <c r="K35" s="4">
        <f t="shared" si="1"/>
        <v>0</v>
      </c>
      <c r="L35" s="4">
        <f t="shared" si="1"/>
        <v>0</v>
      </c>
      <c r="M35" s="4">
        <f t="shared" si="1"/>
        <v>1</v>
      </c>
    </row>
    <row r="36" spans="1:13" x14ac:dyDescent="0.25">
      <c r="A36" s="4" t="s">
        <v>17</v>
      </c>
      <c r="B36" s="4" t="s">
        <v>43</v>
      </c>
      <c r="C36" s="16">
        <v>1</v>
      </c>
      <c r="D36" s="4">
        <v>26.3</v>
      </c>
      <c r="E36" s="4">
        <v>68</v>
      </c>
      <c r="F36" s="4" t="s">
        <v>20</v>
      </c>
      <c r="G36" s="14">
        <v>5900</v>
      </c>
      <c r="H36" s="4" t="s">
        <v>6</v>
      </c>
      <c r="I36" s="4">
        <f t="shared" si="1"/>
        <v>0</v>
      </c>
      <c r="J36" s="4">
        <f t="shared" si="1"/>
        <v>1</v>
      </c>
      <c r="K36" s="4">
        <f t="shared" si="1"/>
        <v>0</v>
      </c>
      <c r="L36" s="4">
        <f t="shared" si="1"/>
        <v>0</v>
      </c>
      <c r="M36" s="4">
        <f t="shared" si="1"/>
        <v>0</v>
      </c>
    </row>
    <row r="37" spans="1:13" x14ac:dyDescent="0.25">
      <c r="A37" s="4" t="s">
        <v>21</v>
      </c>
      <c r="B37" s="4" t="s">
        <v>44</v>
      </c>
      <c r="C37" s="16">
        <v>0</v>
      </c>
      <c r="D37" s="4">
        <v>26</v>
      </c>
      <c r="E37" s="4">
        <v>60</v>
      </c>
      <c r="F37" s="4" t="s">
        <v>20</v>
      </c>
      <c r="G37" s="14">
        <v>5800</v>
      </c>
      <c r="H37" s="4" t="s">
        <v>6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 t="shared" si="1"/>
        <v>0</v>
      </c>
      <c r="M37" s="4">
        <f t="shared" si="1"/>
        <v>1</v>
      </c>
    </row>
    <row r="38" spans="1:13" x14ac:dyDescent="0.25">
      <c r="A38" s="4" t="s">
        <v>10</v>
      </c>
      <c r="B38" s="4" t="s">
        <v>45</v>
      </c>
      <c r="C38" s="16">
        <v>0</v>
      </c>
      <c r="D38" s="4">
        <v>24.6</v>
      </c>
      <c r="E38" s="4">
        <v>62</v>
      </c>
      <c r="F38" s="4" t="s">
        <v>12</v>
      </c>
      <c r="G38" s="14">
        <v>5800</v>
      </c>
      <c r="H38" s="4" t="s">
        <v>6</v>
      </c>
      <c r="I38" s="4">
        <f t="shared" si="1"/>
        <v>0</v>
      </c>
      <c r="J38" s="4">
        <f t="shared" si="1"/>
        <v>0</v>
      </c>
      <c r="K38" s="4">
        <f t="shared" si="1"/>
        <v>1</v>
      </c>
      <c r="L38" s="4">
        <f t="shared" si="1"/>
        <v>0</v>
      </c>
      <c r="M38" s="4">
        <f t="shared" si="1"/>
        <v>0</v>
      </c>
    </row>
    <row r="39" spans="1:13" x14ac:dyDescent="0.25">
      <c r="A39" s="4" t="s">
        <v>17</v>
      </c>
      <c r="B39" s="4" t="s">
        <v>46</v>
      </c>
      <c r="C39" s="16">
        <v>0</v>
      </c>
      <c r="D39" s="4">
        <v>25.7</v>
      </c>
      <c r="E39" s="4">
        <v>68</v>
      </c>
      <c r="F39" s="4" t="s">
        <v>14</v>
      </c>
      <c r="G39" s="14">
        <v>5800</v>
      </c>
      <c r="H39" s="4" t="s">
        <v>6</v>
      </c>
      <c r="I39" s="4">
        <f t="shared" si="1"/>
        <v>0</v>
      </c>
      <c r="J39" s="4">
        <f t="shared" si="1"/>
        <v>1</v>
      </c>
      <c r="K39" s="4">
        <f t="shared" si="1"/>
        <v>0</v>
      </c>
      <c r="L39" s="4">
        <f t="shared" si="1"/>
        <v>0</v>
      </c>
      <c r="M39" s="4">
        <f t="shared" si="1"/>
        <v>0</v>
      </c>
    </row>
    <row r="40" spans="1:13" x14ac:dyDescent="0.25">
      <c r="A40" s="4" t="s">
        <v>7</v>
      </c>
      <c r="B40" s="4" t="s">
        <v>47</v>
      </c>
      <c r="C40" s="16">
        <v>0</v>
      </c>
      <c r="D40" s="4">
        <v>20.9</v>
      </c>
      <c r="E40" s="4">
        <v>68</v>
      </c>
      <c r="F40" s="4" t="s">
        <v>20</v>
      </c>
      <c r="G40" s="14">
        <v>5600</v>
      </c>
      <c r="H40" s="4" t="s">
        <v>6</v>
      </c>
      <c r="I40" s="4">
        <f t="shared" si="1"/>
        <v>0</v>
      </c>
      <c r="J40" s="4">
        <f t="shared" si="1"/>
        <v>0</v>
      </c>
      <c r="K40" s="4">
        <f t="shared" si="1"/>
        <v>0</v>
      </c>
      <c r="L40" s="4">
        <f t="shared" si="1"/>
        <v>1</v>
      </c>
      <c r="M40" s="4">
        <f t="shared" si="1"/>
        <v>0</v>
      </c>
    </row>
    <row r="41" spans="1:13" x14ac:dyDescent="0.25">
      <c r="A41" s="4" t="s">
        <v>7</v>
      </c>
      <c r="B41" s="4" t="s">
        <v>48</v>
      </c>
      <c r="C41" s="16">
        <v>0</v>
      </c>
      <c r="D41" s="4">
        <v>23.3</v>
      </c>
      <c r="E41" s="4">
        <v>56</v>
      </c>
      <c r="F41" s="4" t="s">
        <v>20</v>
      </c>
      <c r="G41" s="14">
        <v>5500</v>
      </c>
      <c r="H41" s="4" t="s">
        <v>6</v>
      </c>
      <c r="I41" s="4">
        <f t="shared" si="1"/>
        <v>0</v>
      </c>
      <c r="J41" s="4">
        <f t="shared" si="1"/>
        <v>0</v>
      </c>
      <c r="K41" s="4">
        <f t="shared" si="1"/>
        <v>0</v>
      </c>
      <c r="L41" s="4">
        <f t="shared" si="1"/>
        <v>1</v>
      </c>
      <c r="M41" s="4">
        <f t="shared" si="1"/>
        <v>0</v>
      </c>
    </row>
    <row r="42" spans="1:13" x14ac:dyDescent="0.25">
      <c r="A42" s="4" t="s">
        <v>15</v>
      </c>
      <c r="B42" s="4" t="s">
        <v>49</v>
      </c>
      <c r="C42" s="16">
        <v>0</v>
      </c>
      <c r="D42" s="4">
        <v>21.1</v>
      </c>
      <c r="E42" s="4">
        <v>49</v>
      </c>
      <c r="F42" s="4" t="s">
        <v>12</v>
      </c>
      <c r="G42" s="14">
        <v>5400</v>
      </c>
      <c r="H42" s="4" t="s">
        <v>6</v>
      </c>
      <c r="I42" s="4">
        <f t="shared" ref="I42:M73" si="2">IF($A42=I$8,1,0)</f>
        <v>1</v>
      </c>
      <c r="J42" s="4">
        <f t="shared" si="2"/>
        <v>0</v>
      </c>
      <c r="K42" s="4">
        <f t="shared" si="2"/>
        <v>0</v>
      </c>
      <c r="L42" s="4">
        <f t="shared" si="2"/>
        <v>0</v>
      </c>
      <c r="M42" s="4">
        <f t="shared" si="2"/>
        <v>0</v>
      </c>
    </row>
    <row r="43" spans="1:13" x14ac:dyDescent="0.25">
      <c r="A43" s="4" t="s">
        <v>15</v>
      </c>
      <c r="B43" s="4" t="s">
        <v>50</v>
      </c>
      <c r="C43" s="16">
        <v>0</v>
      </c>
      <c r="D43" s="4">
        <v>23.8</v>
      </c>
      <c r="E43" s="4">
        <v>67</v>
      </c>
      <c r="F43" s="4" t="s">
        <v>9</v>
      </c>
      <c r="G43" s="14">
        <v>5400</v>
      </c>
      <c r="H43" s="4" t="s">
        <v>6</v>
      </c>
      <c r="I43" s="4">
        <f t="shared" si="2"/>
        <v>1</v>
      </c>
      <c r="J43" s="4">
        <f t="shared" si="2"/>
        <v>0</v>
      </c>
      <c r="K43" s="4">
        <f t="shared" si="2"/>
        <v>0</v>
      </c>
      <c r="L43" s="4">
        <f t="shared" si="2"/>
        <v>0</v>
      </c>
      <c r="M43" s="4">
        <f t="shared" si="2"/>
        <v>0</v>
      </c>
    </row>
    <row r="44" spans="1:13" x14ac:dyDescent="0.25">
      <c r="A44" s="4" t="s">
        <v>21</v>
      </c>
      <c r="B44" s="4" t="s">
        <v>51</v>
      </c>
      <c r="C44" s="16">
        <v>0</v>
      </c>
      <c r="D44" s="4">
        <v>21.5</v>
      </c>
      <c r="E44" s="4">
        <v>23</v>
      </c>
      <c r="F44" s="4" t="s">
        <v>20</v>
      </c>
      <c r="G44" s="14">
        <v>5400</v>
      </c>
      <c r="H44" s="4" t="s">
        <v>6</v>
      </c>
      <c r="I44" s="4">
        <f t="shared" si="2"/>
        <v>0</v>
      </c>
      <c r="J44" s="4">
        <f t="shared" si="2"/>
        <v>0</v>
      </c>
      <c r="K44" s="4">
        <f t="shared" si="2"/>
        <v>0</v>
      </c>
      <c r="L44" s="4">
        <f t="shared" si="2"/>
        <v>0</v>
      </c>
      <c r="M44" s="4">
        <f t="shared" si="2"/>
        <v>1</v>
      </c>
    </row>
    <row r="45" spans="1:13" x14ac:dyDescent="0.25">
      <c r="A45" s="4" t="s">
        <v>17</v>
      </c>
      <c r="B45" s="4" t="s">
        <v>52</v>
      </c>
      <c r="C45" s="16">
        <v>0</v>
      </c>
      <c r="D45" s="4">
        <v>21.9</v>
      </c>
      <c r="E45" s="4">
        <v>56</v>
      </c>
      <c r="F45" s="4" t="s">
        <v>9</v>
      </c>
      <c r="G45" s="14">
        <v>5200</v>
      </c>
      <c r="H45" s="4" t="s">
        <v>6</v>
      </c>
      <c r="I45" s="4">
        <f t="shared" si="2"/>
        <v>0</v>
      </c>
      <c r="J45" s="4">
        <f t="shared" si="2"/>
        <v>1</v>
      </c>
      <c r="K45" s="4">
        <f t="shared" si="2"/>
        <v>0</v>
      </c>
      <c r="L45" s="4">
        <f t="shared" si="2"/>
        <v>0</v>
      </c>
      <c r="M45" s="4">
        <f t="shared" si="2"/>
        <v>0</v>
      </c>
    </row>
    <row r="46" spans="1:13" x14ac:dyDescent="0.25">
      <c r="A46" s="4" t="s">
        <v>15</v>
      </c>
      <c r="B46" s="4" t="s">
        <v>53</v>
      </c>
      <c r="C46" s="16">
        <v>0</v>
      </c>
      <c r="D46" s="4">
        <v>19.2</v>
      </c>
      <c r="E46" s="4">
        <v>69</v>
      </c>
      <c r="F46" s="4" t="s">
        <v>20</v>
      </c>
      <c r="G46" s="14">
        <v>5200</v>
      </c>
      <c r="H46" s="4" t="s">
        <v>6</v>
      </c>
      <c r="I46" s="4">
        <f t="shared" si="2"/>
        <v>1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</row>
    <row r="47" spans="1:13" x14ac:dyDescent="0.25">
      <c r="A47" s="4" t="s">
        <v>10</v>
      </c>
      <c r="B47" s="4" t="s">
        <v>54</v>
      </c>
      <c r="C47" s="16">
        <v>0</v>
      </c>
      <c r="D47" s="4">
        <v>25.2</v>
      </c>
      <c r="E47" s="4">
        <v>56</v>
      </c>
      <c r="F47" s="4" t="s">
        <v>20</v>
      </c>
      <c r="G47" s="14">
        <v>5100</v>
      </c>
      <c r="H47" s="4" t="s">
        <v>6</v>
      </c>
      <c r="I47" s="4">
        <f t="shared" si="2"/>
        <v>0</v>
      </c>
      <c r="J47" s="4">
        <f t="shared" si="2"/>
        <v>0</v>
      </c>
      <c r="K47" s="4">
        <f t="shared" si="2"/>
        <v>1</v>
      </c>
      <c r="L47" s="4">
        <f t="shared" si="2"/>
        <v>0</v>
      </c>
      <c r="M47" s="4">
        <f t="shared" si="2"/>
        <v>0</v>
      </c>
    </row>
    <row r="48" spans="1:13" x14ac:dyDescent="0.25">
      <c r="A48" s="4" t="s">
        <v>7</v>
      </c>
      <c r="B48" s="4" t="s">
        <v>55</v>
      </c>
      <c r="C48" s="16">
        <v>0</v>
      </c>
      <c r="D48" s="4">
        <v>20</v>
      </c>
      <c r="E48" s="4">
        <v>64</v>
      </c>
      <c r="F48" s="4" t="s">
        <v>12</v>
      </c>
      <c r="G48" s="14">
        <v>4900</v>
      </c>
      <c r="H48" s="4" t="s">
        <v>6</v>
      </c>
      <c r="I48" s="4">
        <f t="shared" si="2"/>
        <v>0</v>
      </c>
      <c r="J48" s="4">
        <f t="shared" si="2"/>
        <v>0</v>
      </c>
      <c r="K48" s="4">
        <f t="shared" si="2"/>
        <v>0</v>
      </c>
      <c r="L48" s="4">
        <f t="shared" si="2"/>
        <v>1</v>
      </c>
      <c r="M48" s="4">
        <f t="shared" si="2"/>
        <v>0</v>
      </c>
    </row>
    <row r="49" spans="1:13" x14ac:dyDescent="0.25">
      <c r="A49" s="4" t="s">
        <v>10</v>
      </c>
      <c r="B49" s="4" t="s">
        <v>56</v>
      </c>
      <c r="C49" s="16">
        <v>1</v>
      </c>
      <c r="D49" s="4">
        <v>24.6</v>
      </c>
      <c r="E49" s="4">
        <v>68</v>
      </c>
      <c r="F49" s="4" t="s">
        <v>9</v>
      </c>
      <c r="G49" s="14">
        <v>4900</v>
      </c>
      <c r="H49" s="4" t="s">
        <v>6</v>
      </c>
      <c r="I49" s="4">
        <f t="shared" si="2"/>
        <v>0</v>
      </c>
      <c r="J49" s="4">
        <f t="shared" si="2"/>
        <v>0</v>
      </c>
      <c r="K49" s="4">
        <f t="shared" si="2"/>
        <v>1</v>
      </c>
      <c r="L49" s="4">
        <f t="shared" si="2"/>
        <v>0</v>
      </c>
      <c r="M49" s="4">
        <f t="shared" si="2"/>
        <v>0</v>
      </c>
    </row>
    <row r="50" spans="1:13" x14ac:dyDescent="0.25">
      <c r="A50" s="4" t="s">
        <v>15</v>
      </c>
      <c r="B50" s="4" t="s">
        <v>57</v>
      </c>
      <c r="C50" s="16">
        <v>0</v>
      </c>
      <c r="D50" s="4">
        <v>21.8</v>
      </c>
      <c r="E50" s="4">
        <v>57</v>
      </c>
      <c r="F50" s="4" t="s">
        <v>12</v>
      </c>
      <c r="G50" s="14">
        <v>4800</v>
      </c>
      <c r="H50" s="4" t="s">
        <v>6</v>
      </c>
      <c r="I50" s="4">
        <f t="shared" si="2"/>
        <v>1</v>
      </c>
      <c r="J50" s="4">
        <f t="shared" si="2"/>
        <v>0</v>
      </c>
      <c r="K50" s="4">
        <f t="shared" si="2"/>
        <v>0</v>
      </c>
      <c r="L50" s="4">
        <f t="shared" si="2"/>
        <v>0</v>
      </c>
      <c r="M50" s="4">
        <f t="shared" si="2"/>
        <v>0</v>
      </c>
    </row>
    <row r="51" spans="1:13" x14ac:dyDescent="0.25">
      <c r="A51" s="4" t="s">
        <v>7</v>
      </c>
      <c r="B51" s="4" t="s">
        <v>58</v>
      </c>
      <c r="C51" s="16">
        <v>0</v>
      </c>
      <c r="D51" s="4">
        <v>12.9</v>
      </c>
      <c r="E51" s="4">
        <v>39</v>
      </c>
      <c r="F51" s="4" t="s">
        <v>20</v>
      </c>
      <c r="G51" s="14">
        <v>4600</v>
      </c>
      <c r="H51" s="4" t="s">
        <v>6</v>
      </c>
      <c r="I51" s="4">
        <f t="shared" si="2"/>
        <v>0</v>
      </c>
      <c r="J51" s="4">
        <f t="shared" si="2"/>
        <v>0</v>
      </c>
      <c r="K51" s="4">
        <f t="shared" si="2"/>
        <v>0</v>
      </c>
      <c r="L51" s="4">
        <f t="shared" si="2"/>
        <v>1</v>
      </c>
      <c r="M51" s="4">
        <f t="shared" si="2"/>
        <v>0</v>
      </c>
    </row>
    <row r="52" spans="1:13" x14ac:dyDescent="0.25">
      <c r="A52" s="4" t="s">
        <v>7</v>
      </c>
      <c r="B52" s="4" t="s">
        <v>59</v>
      </c>
      <c r="C52" s="16">
        <v>0</v>
      </c>
      <c r="D52" s="4">
        <v>17.100000000000001</v>
      </c>
      <c r="E52" s="4">
        <v>69</v>
      </c>
      <c r="F52" s="4" t="s">
        <v>20</v>
      </c>
      <c r="G52" s="14">
        <v>4600</v>
      </c>
      <c r="H52" s="4" t="s">
        <v>6</v>
      </c>
      <c r="I52" s="4">
        <f t="shared" si="2"/>
        <v>0</v>
      </c>
      <c r="J52" s="4">
        <f t="shared" si="2"/>
        <v>0</v>
      </c>
      <c r="K52" s="4">
        <f t="shared" si="2"/>
        <v>0</v>
      </c>
      <c r="L52" s="4">
        <f t="shared" si="2"/>
        <v>1</v>
      </c>
      <c r="M52" s="4">
        <f t="shared" si="2"/>
        <v>0</v>
      </c>
    </row>
    <row r="53" spans="1:13" x14ac:dyDescent="0.25">
      <c r="A53" s="4" t="s">
        <v>21</v>
      </c>
      <c r="B53" s="4" t="s">
        <v>60</v>
      </c>
      <c r="C53" s="16">
        <v>0</v>
      </c>
      <c r="D53" s="4">
        <v>15.5</v>
      </c>
      <c r="E53" s="4">
        <v>23</v>
      </c>
      <c r="F53" s="4" t="s">
        <v>12</v>
      </c>
      <c r="G53" s="14">
        <v>4400</v>
      </c>
      <c r="H53" s="4" t="s">
        <v>6</v>
      </c>
      <c r="I53" s="4">
        <f t="shared" si="2"/>
        <v>0</v>
      </c>
      <c r="J53" s="4">
        <f t="shared" si="2"/>
        <v>0</v>
      </c>
      <c r="K53" s="4">
        <f t="shared" si="2"/>
        <v>0</v>
      </c>
      <c r="L53" s="4">
        <f t="shared" si="2"/>
        <v>0</v>
      </c>
      <c r="M53" s="4">
        <f t="shared" si="2"/>
        <v>1</v>
      </c>
    </row>
    <row r="54" spans="1:13" x14ac:dyDescent="0.25">
      <c r="A54" s="4" t="s">
        <v>15</v>
      </c>
      <c r="B54" s="4" t="s">
        <v>61</v>
      </c>
      <c r="C54" s="16">
        <v>0</v>
      </c>
      <c r="D54" s="4">
        <v>18</v>
      </c>
      <c r="E54" s="4">
        <v>66</v>
      </c>
      <c r="F54" s="4" t="s">
        <v>9</v>
      </c>
      <c r="G54" s="14">
        <v>4400</v>
      </c>
      <c r="H54" s="4" t="s">
        <v>6</v>
      </c>
      <c r="I54" s="4">
        <f t="shared" si="2"/>
        <v>1</v>
      </c>
      <c r="J54" s="4">
        <f t="shared" si="2"/>
        <v>0</v>
      </c>
      <c r="K54" s="4">
        <f t="shared" si="2"/>
        <v>0</v>
      </c>
      <c r="L54" s="4">
        <f t="shared" si="2"/>
        <v>0</v>
      </c>
      <c r="M54" s="4">
        <f t="shared" si="2"/>
        <v>0</v>
      </c>
    </row>
    <row r="55" spans="1:13" x14ac:dyDescent="0.25">
      <c r="A55" s="4" t="s">
        <v>15</v>
      </c>
      <c r="B55" s="4" t="s">
        <v>62</v>
      </c>
      <c r="C55" s="16">
        <v>0</v>
      </c>
      <c r="D55" s="4">
        <v>18.8</v>
      </c>
      <c r="E55" s="4">
        <v>62</v>
      </c>
      <c r="F55" s="4" t="s">
        <v>14</v>
      </c>
      <c r="G55" s="14">
        <v>4400</v>
      </c>
      <c r="H55" s="4" t="s">
        <v>6</v>
      </c>
      <c r="I55" s="4">
        <f t="shared" si="2"/>
        <v>1</v>
      </c>
      <c r="J55" s="4">
        <f t="shared" si="2"/>
        <v>0</v>
      </c>
      <c r="K55" s="4">
        <f t="shared" si="2"/>
        <v>0</v>
      </c>
      <c r="L55" s="4">
        <f t="shared" si="2"/>
        <v>0</v>
      </c>
      <c r="M55" s="4">
        <f t="shared" si="2"/>
        <v>0</v>
      </c>
    </row>
    <row r="56" spans="1:13" x14ac:dyDescent="0.25">
      <c r="A56" s="4" t="s">
        <v>7</v>
      </c>
      <c r="B56" s="4" t="s">
        <v>63</v>
      </c>
      <c r="C56" s="16">
        <v>0</v>
      </c>
      <c r="D56" s="4">
        <v>18.8</v>
      </c>
      <c r="E56" s="4">
        <v>41</v>
      </c>
      <c r="F56" s="4" t="s">
        <v>9</v>
      </c>
      <c r="G56" s="14">
        <v>4200</v>
      </c>
      <c r="H56" s="4" t="s">
        <v>6</v>
      </c>
      <c r="I56" s="4">
        <f t="shared" si="2"/>
        <v>0</v>
      </c>
      <c r="J56" s="4">
        <f t="shared" si="2"/>
        <v>0</v>
      </c>
      <c r="K56" s="4">
        <f t="shared" si="2"/>
        <v>0</v>
      </c>
      <c r="L56" s="4">
        <f t="shared" si="2"/>
        <v>1</v>
      </c>
      <c r="M56" s="4">
        <f t="shared" si="2"/>
        <v>0</v>
      </c>
    </row>
    <row r="57" spans="1:13" x14ac:dyDescent="0.25">
      <c r="A57" s="4" t="s">
        <v>21</v>
      </c>
      <c r="B57" s="4" t="s">
        <v>64</v>
      </c>
      <c r="C57" s="16">
        <v>0</v>
      </c>
      <c r="D57" s="4">
        <v>18.8</v>
      </c>
      <c r="E57" s="4">
        <v>39</v>
      </c>
      <c r="F57" s="4" t="s">
        <v>20</v>
      </c>
      <c r="G57" s="14">
        <v>4200</v>
      </c>
      <c r="H57" s="4" t="s">
        <v>6</v>
      </c>
      <c r="I57" s="4">
        <f t="shared" si="2"/>
        <v>0</v>
      </c>
      <c r="J57" s="4">
        <f t="shared" si="2"/>
        <v>0</v>
      </c>
      <c r="K57" s="4">
        <f t="shared" si="2"/>
        <v>0</v>
      </c>
      <c r="L57" s="4">
        <f t="shared" si="2"/>
        <v>0</v>
      </c>
      <c r="M57" s="4">
        <f t="shared" si="2"/>
        <v>1</v>
      </c>
    </row>
    <row r="58" spans="1:13" x14ac:dyDescent="0.25">
      <c r="A58" s="4" t="s">
        <v>17</v>
      </c>
      <c r="B58" s="4" t="s">
        <v>65</v>
      </c>
      <c r="C58" s="16">
        <v>0</v>
      </c>
      <c r="D58" s="4">
        <v>18.8</v>
      </c>
      <c r="E58" s="4">
        <v>67</v>
      </c>
      <c r="F58" s="4" t="s">
        <v>20</v>
      </c>
      <c r="G58" s="14">
        <v>4200</v>
      </c>
      <c r="H58" s="4" t="s">
        <v>6</v>
      </c>
      <c r="I58" s="4">
        <f t="shared" si="2"/>
        <v>0</v>
      </c>
      <c r="J58" s="4">
        <f t="shared" si="2"/>
        <v>1</v>
      </c>
      <c r="K58" s="4">
        <f t="shared" si="2"/>
        <v>0</v>
      </c>
      <c r="L58" s="4">
        <f t="shared" si="2"/>
        <v>0</v>
      </c>
      <c r="M58" s="4">
        <f t="shared" si="2"/>
        <v>0</v>
      </c>
    </row>
    <row r="59" spans="1:13" x14ac:dyDescent="0.25">
      <c r="A59" s="4" t="s">
        <v>10</v>
      </c>
      <c r="B59" s="4" t="s">
        <v>66</v>
      </c>
      <c r="C59" s="16">
        <v>0</v>
      </c>
      <c r="D59" s="4">
        <v>10.7</v>
      </c>
      <c r="E59" s="4">
        <v>56</v>
      </c>
      <c r="F59" s="4" t="s">
        <v>14</v>
      </c>
      <c r="G59" s="14">
        <v>4100</v>
      </c>
      <c r="H59" s="4" t="s">
        <v>6</v>
      </c>
      <c r="I59" s="4">
        <f t="shared" si="2"/>
        <v>0</v>
      </c>
      <c r="J59" s="4">
        <f t="shared" si="2"/>
        <v>0</v>
      </c>
      <c r="K59" s="4">
        <f t="shared" si="2"/>
        <v>1</v>
      </c>
      <c r="L59" s="4">
        <f t="shared" si="2"/>
        <v>0</v>
      </c>
      <c r="M59" s="4">
        <f t="shared" si="2"/>
        <v>0</v>
      </c>
    </row>
    <row r="60" spans="1:13" x14ac:dyDescent="0.25">
      <c r="A60" s="4" t="s">
        <v>10</v>
      </c>
      <c r="B60" s="4" t="s">
        <v>67</v>
      </c>
      <c r="C60" s="16">
        <v>0</v>
      </c>
      <c r="D60" s="4">
        <v>14.9</v>
      </c>
      <c r="E60" s="4">
        <v>65</v>
      </c>
      <c r="F60" s="4" t="s">
        <v>12</v>
      </c>
      <c r="G60" s="14">
        <v>4000</v>
      </c>
      <c r="H60" s="4" t="s">
        <v>6</v>
      </c>
      <c r="I60" s="4">
        <f t="shared" si="2"/>
        <v>0</v>
      </c>
      <c r="J60" s="4">
        <f t="shared" si="2"/>
        <v>0</v>
      </c>
      <c r="K60" s="4">
        <f t="shared" si="2"/>
        <v>1</v>
      </c>
      <c r="L60" s="4">
        <f t="shared" si="2"/>
        <v>0</v>
      </c>
      <c r="M60" s="4">
        <f t="shared" si="2"/>
        <v>0</v>
      </c>
    </row>
    <row r="61" spans="1:13" x14ac:dyDescent="0.25">
      <c r="A61" s="4" t="s">
        <v>21</v>
      </c>
      <c r="B61" s="4" t="s">
        <v>68</v>
      </c>
      <c r="C61" s="16">
        <v>0</v>
      </c>
      <c r="D61" s="4">
        <v>15.8</v>
      </c>
      <c r="E61" s="4">
        <v>34</v>
      </c>
      <c r="F61" s="4" t="s">
        <v>20</v>
      </c>
      <c r="G61" s="14">
        <v>4000</v>
      </c>
      <c r="H61" s="4" t="s">
        <v>6</v>
      </c>
      <c r="I61" s="4">
        <f t="shared" si="2"/>
        <v>0</v>
      </c>
      <c r="J61" s="4">
        <f t="shared" si="2"/>
        <v>0</v>
      </c>
      <c r="K61" s="4">
        <f t="shared" si="2"/>
        <v>0</v>
      </c>
      <c r="L61" s="4">
        <f t="shared" si="2"/>
        <v>0</v>
      </c>
      <c r="M61" s="4">
        <f t="shared" si="2"/>
        <v>1</v>
      </c>
    </row>
    <row r="62" spans="1:13" x14ac:dyDescent="0.25">
      <c r="A62" s="4" t="s">
        <v>17</v>
      </c>
      <c r="B62" s="4" t="s">
        <v>69</v>
      </c>
      <c r="C62" s="16">
        <v>0</v>
      </c>
      <c r="D62" s="4">
        <v>21.2</v>
      </c>
      <c r="E62" s="4">
        <v>42</v>
      </c>
      <c r="F62" s="4" t="s">
        <v>20</v>
      </c>
      <c r="G62" s="14">
        <v>4000</v>
      </c>
      <c r="H62" s="4" t="s">
        <v>6</v>
      </c>
      <c r="I62" s="4">
        <f t="shared" si="2"/>
        <v>0</v>
      </c>
      <c r="J62" s="4">
        <f t="shared" si="2"/>
        <v>1</v>
      </c>
      <c r="K62" s="4">
        <f t="shared" si="2"/>
        <v>0</v>
      </c>
      <c r="L62" s="4">
        <f t="shared" si="2"/>
        <v>0</v>
      </c>
      <c r="M62" s="4">
        <f t="shared" si="2"/>
        <v>0</v>
      </c>
    </row>
    <row r="63" spans="1:13" x14ac:dyDescent="0.25">
      <c r="A63" s="4" t="s">
        <v>17</v>
      </c>
      <c r="B63" s="4" t="s">
        <v>70</v>
      </c>
      <c r="C63" s="16">
        <v>0</v>
      </c>
      <c r="D63" s="4">
        <v>15.8</v>
      </c>
      <c r="E63" s="4">
        <v>55</v>
      </c>
      <c r="F63" s="4" t="s">
        <v>9</v>
      </c>
      <c r="G63" s="14">
        <v>3900</v>
      </c>
      <c r="H63" s="4" t="s">
        <v>6</v>
      </c>
      <c r="I63" s="4">
        <f t="shared" si="2"/>
        <v>0</v>
      </c>
      <c r="J63" s="4">
        <f t="shared" si="2"/>
        <v>1</v>
      </c>
      <c r="K63" s="4">
        <f t="shared" si="2"/>
        <v>0</v>
      </c>
      <c r="L63" s="4">
        <f t="shared" si="2"/>
        <v>0</v>
      </c>
      <c r="M63" s="4">
        <f t="shared" si="2"/>
        <v>0</v>
      </c>
    </row>
    <row r="64" spans="1:13" x14ac:dyDescent="0.25">
      <c r="A64" s="4" t="s">
        <v>10</v>
      </c>
      <c r="B64" s="4" t="s">
        <v>71</v>
      </c>
      <c r="C64" s="16">
        <v>0</v>
      </c>
      <c r="D64" s="4">
        <v>15.7</v>
      </c>
      <c r="E64" s="4">
        <v>57</v>
      </c>
      <c r="F64" s="4" t="s">
        <v>14</v>
      </c>
      <c r="G64" s="14">
        <v>3900</v>
      </c>
      <c r="H64" s="4" t="s">
        <v>6</v>
      </c>
      <c r="I64" s="4">
        <f t="shared" si="2"/>
        <v>0</v>
      </c>
      <c r="J64" s="4">
        <f t="shared" si="2"/>
        <v>0</v>
      </c>
      <c r="K64" s="4">
        <f t="shared" si="2"/>
        <v>1</v>
      </c>
      <c r="L64" s="4">
        <f t="shared" si="2"/>
        <v>0</v>
      </c>
      <c r="M64" s="4">
        <f t="shared" si="2"/>
        <v>0</v>
      </c>
    </row>
    <row r="65" spans="1:13" x14ac:dyDescent="0.25">
      <c r="A65" s="4" t="s">
        <v>7</v>
      </c>
      <c r="B65" s="4" t="s">
        <v>72</v>
      </c>
      <c r="C65" s="16">
        <v>0</v>
      </c>
      <c r="D65" s="4">
        <v>17.7</v>
      </c>
      <c r="E65" s="4">
        <v>65</v>
      </c>
      <c r="F65" s="4" t="s">
        <v>20</v>
      </c>
      <c r="G65" s="14">
        <v>3900</v>
      </c>
      <c r="H65" s="4" t="s">
        <v>6</v>
      </c>
      <c r="I65" s="4">
        <f t="shared" si="2"/>
        <v>0</v>
      </c>
      <c r="J65" s="4">
        <f t="shared" si="2"/>
        <v>0</v>
      </c>
      <c r="K65" s="4">
        <f t="shared" si="2"/>
        <v>0</v>
      </c>
      <c r="L65" s="4">
        <f t="shared" si="2"/>
        <v>1</v>
      </c>
      <c r="M65" s="4">
        <f t="shared" si="2"/>
        <v>0</v>
      </c>
    </row>
    <row r="66" spans="1:13" x14ac:dyDescent="0.25">
      <c r="A66" s="4" t="s">
        <v>21</v>
      </c>
      <c r="B66" s="4" t="s">
        <v>73</v>
      </c>
      <c r="C66" s="16">
        <v>0</v>
      </c>
      <c r="D66" s="4">
        <v>6.7</v>
      </c>
      <c r="E66" s="4">
        <v>43</v>
      </c>
      <c r="F66" s="4" t="s">
        <v>12</v>
      </c>
      <c r="G66" s="14">
        <v>3900</v>
      </c>
      <c r="H66" s="4" t="s">
        <v>6</v>
      </c>
      <c r="I66" s="4">
        <f t="shared" si="2"/>
        <v>0</v>
      </c>
      <c r="J66" s="4">
        <f t="shared" si="2"/>
        <v>0</v>
      </c>
      <c r="K66" s="4">
        <f t="shared" si="2"/>
        <v>0</v>
      </c>
      <c r="L66" s="4">
        <f t="shared" si="2"/>
        <v>0</v>
      </c>
      <c r="M66" s="4">
        <f t="shared" si="2"/>
        <v>1</v>
      </c>
    </row>
    <row r="67" spans="1:13" x14ac:dyDescent="0.25">
      <c r="A67" s="4" t="s">
        <v>15</v>
      </c>
      <c r="B67" s="4" t="s">
        <v>74</v>
      </c>
      <c r="C67" s="16">
        <v>0</v>
      </c>
      <c r="D67" s="4">
        <v>15.7</v>
      </c>
      <c r="E67" s="4">
        <v>65</v>
      </c>
      <c r="F67" s="4" t="s">
        <v>12</v>
      </c>
      <c r="G67" s="14">
        <v>3800</v>
      </c>
      <c r="H67" s="4" t="s">
        <v>6</v>
      </c>
      <c r="I67" s="4">
        <f t="shared" si="2"/>
        <v>1</v>
      </c>
      <c r="J67" s="4">
        <f t="shared" si="2"/>
        <v>0</v>
      </c>
      <c r="K67" s="4">
        <f t="shared" si="2"/>
        <v>0</v>
      </c>
      <c r="L67" s="4">
        <f t="shared" si="2"/>
        <v>0</v>
      </c>
      <c r="M67" s="4">
        <f t="shared" si="2"/>
        <v>0</v>
      </c>
    </row>
    <row r="68" spans="1:13" x14ac:dyDescent="0.25">
      <c r="A68" s="4" t="s">
        <v>17</v>
      </c>
      <c r="B68" s="4" t="s">
        <v>75</v>
      </c>
      <c r="C68" s="16">
        <v>0</v>
      </c>
      <c r="D68" s="4">
        <v>16.5</v>
      </c>
      <c r="E68" s="4">
        <v>63</v>
      </c>
      <c r="F68" s="4" t="s">
        <v>20</v>
      </c>
      <c r="G68" s="14">
        <v>3800</v>
      </c>
      <c r="H68" s="4" t="s">
        <v>6</v>
      </c>
      <c r="I68" s="4">
        <f t="shared" si="2"/>
        <v>0</v>
      </c>
      <c r="J68" s="4">
        <f t="shared" si="2"/>
        <v>1</v>
      </c>
      <c r="K68" s="4">
        <f t="shared" si="2"/>
        <v>0</v>
      </c>
      <c r="L68" s="4">
        <f t="shared" si="2"/>
        <v>0</v>
      </c>
      <c r="M68" s="4">
        <f t="shared" si="2"/>
        <v>0</v>
      </c>
    </row>
    <row r="69" spans="1:13" x14ac:dyDescent="0.25">
      <c r="A69" s="4" t="s">
        <v>7</v>
      </c>
      <c r="B69" s="4" t="s">
        <v>76</v>
      </c>
      <c r="C69" s="16">
        <v>0</v>
      </c>
      <c r="D69" s="4">
        <v>9.8000000000000007</v>
      </c>
      <c r="E69" s="4">
        <v>54</v>
      </c>
      <c r="F69" s="4" t="s">
        <v>14</v>
      </c>
      <c r="G69" s="14">
        <v>3800</v>
      </c>
      <c r="H69" s="4" t="s">
        <v>6</v>
      </c>
      <c r="I69" s="4">
        <f t="shared" si="2"/>
        <v>0</v>
      </c>
      <c r="J69" s="4">
        <f t="shared" si="2"/>
        <v>0</v>
      </c>
      <c r="K69" s="4">
        <f t="shared" si="2"/>
        <v>0</v>
      </c>
      <c r="L69" s="4">
        <f t="shared" si="2"/>
        <v>1</v>
      </c>
      <c r="M69" s="4">
        <f t="shared" si="2"/>
        <v>0</v>
      </c>
    </row>
    <row r="70" spans="1:13" x14ac:dyDescent="0.25">
      <c r="A70" s="4" t="s">
        <v>21</v>
      </c>
      <c r="B70" s="4" t="s">
        <v>77</v>
      </c>
      <c r="C70" s="16">
        <v>0</v>
      </c>
      <c r="D70" s="4">
        <v>12.6</v>
      </c>
      <c r="E70" s="4">
        <v>34</v>
      </c>
      <c r="F70" s="4" t="s">
        <v>12</v>
      </c>
      <c r="G70" s="14">
        <v>3700</v>
      </c>
      <c r="H70" s="4" t="s">
        <v>6</v>
      </c>
      <c r="I70" s="4">
        <f t="shared" si="2"/>
        <v>0</v>
      </c>
      <c r="J70" s="4">
        <f t="shared" si="2"/>
        <v>0</v>
      </c>
      <c r="K70" s="4">
        <f t="shared" si="2"/>
        <v>0</v>
      </c>
      <c r="L70" s="4">
        <f t="shared" si="2"/>
        <v>0</v>
      </c>
      <c r="M70" s="4">
        <f t="shared" si="2"/>
        <v>1</v>
      </c>
    </row>
    <row r="71" spans="1:13" x14ac:dyDescent="0.25">
      <c r="A71" s="4" t="s">
        <v>10</v>
      </c>
      <c r="B71" s="4" t="s">
        <v>78</v>
      </c>
      <c r="C71" s="16">
        <v>0</v>
      </c>
      <c r="D71" s="4">
        <v>10.5</v>
      </c>
      <c r="E71" s="4">
        <v>47</v>
      </c>
      <c r="F71" s="4" t="s">
        <v>12</v>
      </c>
      <c r="G71" s="14">
        <v>3700</v>
      </c>
      <c r="H71" s="4" t="s">
        <v>6</v>
      </c>
      <c r="I71" s="4">
        <f t="shared" si="2"/>
        <v>0</v>
      </c>
      <c r="J71" s="4">
        <f t="shared" si="2"/>
        <v>0</v>
      </c>
      <c r="K71" s="4">
        <f t="shared" si="2"/>
        <v>1</v>
      </c>
      <c r="L71" s="4">
        <f t="shared" si="2"/>
        <v>0</v>
      </c>
      <c r="M71" s="4">
        <f t="shared" si="2"/>
        <v>0</v>
      </c>
    </row>
    <row r="72" spans="1:13" x14ac:dyDescent="0.25">
      <c r="A72" s="4" t="s">
        <v>15</v>
      </c>
      <c r="B72" s="4" t="s">
        <v>79</v>
      </c>
      <c r="C72" s="16">
        <v>0</v>
      </c>
      <c r="D72" s="4">
        <v>3</v>
      </c>
      <c r="E72" s="4">
        <v>1</v>
      </c>
      <c r="F72" s="4" t="s">
        <v>9</v>
      </c>
      <c r="G72" s="14">
        <v>3700</v>
      </c>
      <c r="H72" s="4" t="s">
        <v>6</v>
      </c>
      <c r="I72" s="4">
        <f t="shared" si="2"/>
        <v>1</v>
      </c>
      <c r="J72" s="4">
        <f t="shared" si="2"/>
        <v>0</v>
      </c>
      <c r="K72" s="4">
        <f t="shared" si="2"/>
        <v>0</v>
      </c>
      <c r="L72" s="4">
        <f t="shared" si="2"/>
        <v>0</v>
      </c>
      <c r="M72" s="4">
        <f t="shared" si="2"/>
        <v>0</v>
      </c>
    </row>
    <row r="73" spans="1:13" x14ac:dyDescent="0.25">
      <c r="A73" s="4" t="s">
        <v>17</v>
      </c>
      <c r="B73" s="4" t="s">
        <v>80</v>
      </c>
      <c r="C73" s="16">
        <v>0</v>
      </c>
      <c r="D73" s="4">
        <v>15.3</v>
      </c>
      <c r="E73" s="4">
        <v>51</v>
      </c>
      <c r="F73" s="4" t="s">
        <v>9</v>
      </c>
      <c r="G73" s="14">
        <v>3700</v>
      </c>
      <c r="H73" s="4" t="s">
        <v>6</v>
      </c>
      <c r="I73" s="4">
        <f t="shared" si="2"/>
        <v>0</v>
      </c>
      <c r="J73" s="4">
        <f t="shared" si="2"/>
        <v>1</v>
      </c>
      <c r="K73" s="4">
        <f t="shared" si="2"/>
        <v>0</v>
      </c>
      <c r="L73" s="4">
        <f t="shared" si="2"/>
        <v>0</v>
      </c>
      <c r="M73" s="4">
        <f t="shared" si="2"/>
        <v>0</v>
      </c>
    </row>
    <row r="74" spans="1:13" x14ac:dyDescent="0.25">
      <c r="A74" s="4" t="s">
        <v>7</v>
      </c>
      <c r="B74" s="4" t="s">
        <v>81</v>
      </c>
      <c r="C74" s="16">
        <v>0</v>
      </c>
      <c r="D74" s="4">
        <v>14</v>
      </c>
      <c r="E74" s="4">
        <v>50</v>
      </c>
      <c r="F74" s="4" t="s">
        <v>12</v>
      </c>
      <c r="G74" s="14">
        <v>3600</v>
      </c>
      <c r="H74" s="4" t="s">
        <v>6</v>
      </c>
      <c r="I74" s="4">
        <f t="shared" ref="I74:M105" si="3">IF($A74=I$8,1,0)</f>
        <v>0</v>
      </c>
      <c r="J74" s="4">
        <f t="shared" si="3"/>
        <v>0</v>
      </c>
      <c r="K74" s="4">
        <f t="shared" si="3"/>
        <v>0</v>
      </c>
      <c r="L74" s="4">
        <f t="shared" si="3"/>
        <v>1</v>
      </c>
      <c r="M74" s="4">
        <f t="shared" si="3"/>
        <v>0</v>
      </c>
    </row>
    <row r="75" spans="1:13" x14ac:dyDescent="0.25">
      <c r="A75" s="4" t="s">
        <v>15</v>
      </c>
      <c r="B75" s="4" t="s">
        <v>82</v>
      </c>
      <c r="C75" s="16">
        <v>0</v>
      </c>
      <c r="D75" s="4">
        <v>13.5</v>
      </c>
      <c r="E75" s="4">
        <v>43</v>
      </c>
      <c r="F75" s="4" t="s">
        <v>14</v>
      </c>
      <c r="G75" s="14">
        <v>3600</v>
      </c>
      <c r="H75" s="4" t="s">
        <v>6</v>
      </c>
      <c r="I75" s="4">
        <f t="shared" si="3"/>
        <v>1</v>
      </c>
      <c r="J75" s="4">
        <f t="shared" si="3"/>
        <v>0</v>
      </c>
      <c r="K75" s="4">
        <f t="shared" si="3"/>
        <v>0</v>
      </c>
      <c r="L75" s="4">
        <f t="shared" si="3"/>
        <v>0</v>
      </c>
      <c r="M75" s="4">
        <f t="shared" si="3"/>
        <v>0</v>
      </c>
    </row>
    <row r="76" spans="1:13" x14ac:dyDescent="0.25">
      <c r="A76" s="4" t="s">
        <v>15</v>
      </c>
      <c r="B76" s="4" t="s">
        <v>83</v>
      </c>
      <c r="C76" s="16">
        <v>0</v>
      </c>
      <c r="D76" s="4">
        <v>16</v>
      </c>
      <c r="E76" s="4">
        <v>57</v>
      </c>
      <c r="F76" s="4" t="s">
        <v>20</v>
      </c>
      <c r="G76" s="14">
        <v>3600</v>
      </c>
      <c r="H76" s="4" t="s">
        <v>6</v>
      </c>
      <c r="I76" s="4">
        <f t="shared" si="3"/>
        <v>1</v>
      </c>
      <c r="J76" s="4">
        <f t="shared" si="3"/>
        <v>0</v>
      </c>
      <c r="K76" s="4">
        <f t="shared" si="3"/>
        <v>0</v>
      </c>
      <c r="L76" s="4">
        <f t="shared" si="3"/>
        <v>0</v>
      </c>
      <c r="M76" s="4">
        <f t="shared" si="3"/>
        <v>0</v>
      </c>
    </row>
    <row r="77" spans="1:13" x14ac:dyDescent="0.25">
      <c r="A77" s="4" t="s">
        <v>7</v>
      </c>
      <c r="B77" s="4" t="s">
        <v>84</v>
      </c>
      <c r="C77" s="16">
        <v>0</v>
      </c>
      <c r="D77" s="4">
        <v>5</v>
      </c>
      <c r="E77" s="4">
        <v>1</v>
      </c>
      <c r="F77" s="4" t="s">
        <v>20</v>
      </c>
      <c r="G77" s="14">
        <v>3500</v>
      </c>
      <c r="H77" s="4" t="s">
        <v>6</v>
      </c>
      <c r="I77" s="4">
        <f t="shared" si="3"/>
        <v>0</v>
      </c>
      <c r="J77" s="4">
        <f t="shared" si="3"/>
        <v>0</v>
      </c>
      <c r="K77" s="4">
        <f t="shared" si="3"/>
        <v>0</v>
      </c>
      <c r="L77" s="4">
        <f t="shared" si="3"/>
        <v>1</v>
      </c>
      <c r="M77" s="4">
        <f t="shared" si="3"/>
        <v>0</v>
      </c>
    </row>
    <row r="78" spans="1:13" x14ac:dyDescent="0.25">
      <c r="A78" s="4" t="s">
        <v>21</v>
      </c>
      <c r="B78" s="4" t="s">
        <v>85</v>
      </c>
      <c r="C78" s="16">
        <v>0</v>
      </c>
      <c r="D78" s="4">
        <v>8</v>
      </c>
      <c r="E78" s="4">
        <v>42</v>
      </c>
      <c r="F78" s="4" t="s">
        <v>20</v>
      </c>
      <c r="G78" s="14">
        <v>3500</v>
      </c>
      <c r="H78" s="4" t="s">
        <v>6</v>
      </c>
      <c r="I78" s="4">
        <f t="shared" si="3"/>
        <v>0</v>
      </c>
      <c r="J78" s="4">
        <f t="shared" si="3"/>
        <v>0</v>
      </c>
      <c r="K78" s="4">
        <f t="shared" si="3"/>
        <v>0</v>
      </c>
      <c r="L78" s="4">
        <f t="shared" si="3"/>
        <v>0</v>
      </c>
      <c r="M78" s="4">
        <f t="shared" si="3"/>
        <v>1</v>
      </c>
    </row>
    <row r="79" spans="1:13" x14ac:dyDescent="0.25">
      <c r="A79" s="4" t="s">
        <v>21</v>
      </c>
      <c r="B79" s="4" t="s">
        <v>86</v>
      </c>
      <c r="C79" s="16">
        <v>0</v>
      </c>
      <c r="D79" s="4">
        <v>6.5</v>
      </c>
      <c r="E79" s="4">
        <v>11</v>
      </c>
      <c r="F79" s="4" t="s">
        <v>12</v>
      </c>
      <c r="G79" s="14">
        <v>3500</v>
      </c>
      <c r="H79" s="4" t="s">
        <v>6</v>
      </c>
      <c r="I79" s="4">
        <f t="shared" si="3"/>
        <v>0</v>
      </c>
      <c r="J79" s="4">
        <f t="shared" si="3"/>
        <v>0</v>
      </c>
      <c r="K79" s="4">
        <f t="shared" si="3"/>
        <v>0</v>
      </c>
      <c r="L79" s="4">
        <f t="shared" si="3"/>
        <v>0</v>
      </c>
      <c r="M79" s="4">
        <f t="shared" si="3"/>
        <v>1</v>
      </c>
    </row>
    <row r="80" spans="1:13" x14ac:dyDescent="0.25">
      <c r="A80" s="4" t="s">
        <v>17</v>
      </c>
      <c r="B80" s="4" t="s">
        <v>87</v>
      </c>
      <c r="C80" s="16">
        <v>0</v>
      </c>
      <c r="D80" s="4">
        <v>6.5</v>
      </c>
      <c r="E80" s="4">
        <v>28</v>
      </c>
      <c r="F80" s="4" t="s">
        <v>14</v>
      </c>
      <c r="G80" s="14">
        <v>3500</v>
      </c>
      <c r="H80" s="4" t="s">
        <v>6</v>
      </c>
      <c r="I80" s="4">
        <f t="shared" si="3"/>
        <v>0</v>
      </c>
      <c r="J80" s="4">
        <f t="shared" si="3"/>
        <v>1</v>
      </c>
      <c r="K80" s="4">
        <f t="shared" si="3"/>
        <v>0</v>
      </c>
      <c r="L80" s="4">
        <f t="shared" si="3"/>
        <v>0</v>
      </c>
      <c r="M80" s="4">
        <f t="shared" si="3"/>
        <v>0</v>
      </c>
    </row>
    <row r="81" spans="1:13" x14ac:dyDescent="0.25">
      <c r="A81" s="4" t="s">
        <v>15</v>
      </c>
      <c r="B81" s="4" t="s">
        <v>88</v>
      </c>
      <c r="C81" s="16">
        <v>0</v>
      </c>
      <c r="D81" s="4">
        <v>8.3000000000000007</v>
      </c>
      <c r="E81" s="4">
        <v>30</v>
      </c>
      <c r="F81" s="4" t="s">
        <v>14</v>
      </c>
      <c r="G81" s="14">
        <v>3500</v>
      </c>
      <c r="H81" s="4" t="s">
        <v>6</v>
      </c>
      <c r="I81" s="4">
        <f t="shared" si="3"/>
        <v>1</v>
      </c>
      <c r="J81" s="4">
        <f t="shared" si="3"/>
        <v>0</v>
      </c>
      <c r="K81" s="4">
        <f t="shared" si="3"/>
        <v>0</v>
      </c>
      <c r="L81" s="4">
        <f t="shared" si="3"/>
        <v>0</v>
      </c>
      <c r="M81" s="4">
        <f t="shared" si="3"/>
        <v>0</v>
      </c>
    </row>
    <row r="82" spans="1:13" x14ac:dyDescent="0.25">
      <c r="A82" s="4" t="s">
        <v>21</v>
      </c>
      <c r="B82" s="4" t="s">
        <v>89</v>
      </c>
      <c r="C82" s="16">
        <v>0</v>
      </c>
      <c r="D82" s="4">
        <v>9.4</v>
      </c>
      <c r="E82" s="4">
        <v>78</v>
      </c>
      <c r="F82" s="4" t="s">
        <v>20</v>
      </c>
      <c r="G82" s="14">
        <v>3500</v>
      </c>
      <c r="H82" s="4" t="s">
        <v>6</v>
      </c>
      <c r="I82" s="4">
        <f t="shared" si="3"/>
        <v>0</v>
      </c>
      <c r="J82" s="4">
        <f t="shared" si="3"/>
        <v>0</v>
      </c>
      <c r="K82" s="4">
        <f t="shared" si="3"/>
        <v>0</v>
      </c>
      <c r="L82" s="4">
        <f t="shared" si="3"/>
        <v>0</v>
      </c>
      <c r="M82" s="4">
        <f t="shared" si="3"/>
        <v>1</v>
      </c>
    </row>
    <row r="83" spans="1:13" x14ac:dyDescent="0.25">
      <c r="A83" s="4" t="s">
        <v>15</v>
      </c>
      <c r="B83" s="4" t="s">
        <v>90</v>
      </c>
      <c r="C83" s="16">
        <v>0</v>
      </c>
      <c r="D83" s="4">
        <v>2.8</v>
      </c>
      <c r="E83" s="4">
        <v>19</v>
      </c>
      <c r="F83" s="4" t="s">
        <v>14</v>
      </c>
      <c r="G83" s="14">
        <v>3500</v>
      </c>
      <c r="H83" s="4" t="s">
        <v>6</v>
      </c>
      <c r="I83" s="4">
        <f t="shared" si="3"/>
        <v>1</v>
      </c>
      <c r="J83" s="4">
        <f t="shared" si="3"/>
        <v>0</v>
      </c>
      <c r="K83" s="4">
        <f t="shared" si="3"/>
        <v>0</v>
      </c>
      <c r="L83" s="4">
        <f t="shared" si="3"/>
        <v>0</v>
      </c>
      <c r="M83" s="4">
        <f t="shared" si="3"/>
        <v>0</v>
      </c>
    </row>
    <row r="84" spans="1:13" x14ac:dyDescent="0.25">
      <c r="A84" s="4" t="s">
        <v>17</v>
      </c>
      <c r="B84" s="4" t="s">
        <v>91</v>
      </c>
      <c r="C84" s="16">
        <v>0</v>
      </c>
      <c r="D84" s="4">
        <v>17.399999999999999</v>
      </c>
      <c r="E84" s="4">
        <v>50</v>
      </c>
      <c r="F84" s="4" t="s">
        <v>20</v>
      </c>
      <c r="G84" s="14">
        <v>3500</v>
      </c>
      <c r="H84" s="4" t="s">
        <v>6</v>
      </c>
      <c r="I84" s="4">
        <f t="shared" si="3"/>
        <v>0</v>
      </c>
      <c r="J84" s="4">
        <f t="shared" si="3"/>
        <v>1</v>
      </c>
      <c r="K84" s="4">
        <f t="shared" si="3"/>
        <v>0</v>
      </c>
      <c r="L84" s="4">
        <f t="shared" si="3"/>
        <v>0</v>
      </c>
      <c r="M84" s="4">
        <f t="shared" si="3"/>
        <v>0</v>
      </c>
    </row>
    <row r="85" spans="1:13" x14ac:dyDescent="0.25">
      <c r="A85" s="4" t="s">
        <v>21</v>
      </c>
      <c r="B85" s="4" t="s">
        <v>92</v>
      </c>
      <c r="C85" s="16">
        <v>0</v>
      </c>
      <c r="D85" s="4">
        <v>11.2</v>
      </c>
      <c r="E85" s="4">
        <v>57</v>
      </c>
      <c r="F85" s="4" t="s">
        <v>9</v>
      </c>
      <c r="G85" s="14">
        <v>3500</v>
      </c>
      <c r="H85" s="4" t="s">
        <v>6</v>
      </c>
      <c r="I85" s="4">
        <f t="shared" si="3"/>
        <v>0</v>
      </c>
      <c r="J85" s="4">
        <f t="shared" si="3"/>
        <v>0</v>
      </c>
      <c r="K85" s="4">
        <f t="shared" si="3"/>
        <v>0</v>
      </c>
      <c r="L85" s="4">
        <f t="shared" si="3"/>
        <v>0</v>
      </c>
      <c r="M85" s="4">
        <f t="shared" si="3"/>
        <v>1</v>
      </c>
    </row>
    <row r="86" spans="1:13" x14ac:dyDescent="0.25">
      <c r="A86" s="4" t="s">
        <v>7</v>
      </c>
      <c r="B86" s="4" t="s">
        <v>93</v>
      </c>
      <c r="C86" s="16">
        <v>0</v>
      </c>
      <c r="D86" s="4">
        <v>6.3</v>
      </c>
      <c r="E86" s="4">
        <v>37</v>
      </c>
      <c r="F86" s="4" t="s">
        <v>12</v>
      </c>
      <c r="G86" s="14">
        <v>3500</v>
      </c>
      <c r="H86" s="4" t="s">
        <v>6</v>
      </c>
      <c r="I86" s="4">
        <f t="shared" si="3"/>
        <v>0</v>
      </c>
      <c r="J86" s="4">
        <f t="shared" si="3"/>
        <v>0</v>
      </c>
      <c r="K86" s="4">
        <f t="shared" si="3"/>
        <v>0</v>
      </c>
      <c r="L86" s="4">
        <f t="shared" si="3"/>
        <v>1</v>
      </c>
      <c r="M86" s="4">
        <f t="shared" si="3"/>
        <v>0</v>
      </c>
    </row>
    <row r="87" spans="1:13" x14ac:dyDescent="0.25">
      <c r="A87" s="4" t="s">
        <v>15</v>
      </c>
      <c r="B87" s="4" t="s">
        <v>94</v>
      </c>
      <c r="C87" s="16">
        <v>0</v>
      </c>
      <c r="D87" s="4">
        <v>10.1</v>
      </c>
      <c r="E87" s="4">
        <v>66</v>
      </c>
      <c r="F87" s="4" t="s">
        <v>9</v>
      </c>
      <c r="G87" s="14">
        <v>3500</v>
      </c>
      <c r="H87" s="4" t="s">
        <v>6</v>
      </c>
      <c r="I87" s="4">
        <f t="shared" si="3"/>
        <v>1</v>
      </c>
      <c r="J87" s="4">
        <f t="shared" si="3"/>
        <v>0</v>
      </c>
      <c r="K87" s="4">
        <f t="shared" si="3"/>
        <v>0</v>
      </c>
      <c r="L87" s="4">
        <f t="shared" si="3"/>
        <v>0</v>
      </c>
      <c r="M87" s="4">
        <f t="shared" si="3"/>
        <v>0</v>
      </c>
    </row>
    <row r="88" spans="1:13" x14ac:dyDescent="0.25">
      <c r="A88" s="4" t="s">
        <v>15</v>
      </c>
      <c r="B88" s="4" t="s">
        <v>95</v>
      </c>
      <c r="C88" s="16">
        <v>0</v>
      </c>
      <c r="D88" s="4">
        <v>3.7</v>
      </c>
      <c r="E88" s="4">
        <v>10</v>
      </c>
      <c r="F88" s="4" t="s">
        <v>12</v>
      </c>
      <c r="G88" s="14">
        <v>3500</v>
      </c>
      <c r="H88" s="4" t="s">
        <v>6</v>
      </c>
      <c r="I88" s="4">
        <f t="shared" si="3"/>
        <v>1</v>
      </c>
      <c r="J88" s="4">
        <f t="shared" si="3"/>
        <v>0</v>
      </c>
      <c r="K88" s="4">
        <f t="shared" si="3"/>
        <v>0</v>
      </c>
      <c r="L88" s="4">
        <f t="shared" si="3"/>
        <v>0</v>
      </c>
      <c r="M88" s="4">
        <f t="shared" si="3"/>
        <v>0</v>
      </c>
    </row>
    <row r="89" spans="1:13" x14ac:dyDescent="0.25">
      <c r="A89" s="4" t="s">
        <v>15</v>
      </c>
      <c r="B89" s="4" t="s">
        <v>96</v>
      </c>
      <c r="C89" s="16">
        <v>0</v>
      </c>
      <c r="D89" s="4">
        <v>9.1</v>
      </c>
      <c r="E89" s="4">
        <v>58</v>
      </c>
      <c r="F89" s="4" t="s">
        <v>9</v>
      </c>
      <c r="G89" s="14">
        <v>3500</v>
      </c>
      <c r="H89" s="4" t="s">
        <v>6</v>
      </c>
      <c r="I89" s="4">
        <f t="shared" si="3"/>
        <v>1</v>
      </c>
      <c r="J89" s="4">
        <f t="shared" si="3"/>
        <v>0</v>
      </c>
      <c r="K89" s="4">
        <f t="shared" si="3"/>
        <v>0</v>
      </c>
      <c r="L89" s="4">
        <f t="shared" si="3"/>
        <v>0</v>
      </c>
      <c r="M89" s="4">
        <f t="shared" si="3"/>
        <v>0</v>
      </c>
    </row>
    <row r="90" spans="1:13" x14ac:dyDescent="0.25">
      <c r="A90" s="4" t="s">
        <v>7</v>
      </c>
      <c r="B90" s="4" t="s">
        <v>97</v>
      </c>
      <c r="C90" s="16">
        <v>0</v>
      </c>
      <c r="D90" s="4">
        <v>9.6</v>
      </c>
      <c r="E90" s="4">
        <v>51</v>
      </c>
      <c r="F90" s="4" t="s">
        <v>14</v>
      </c>
      <c r="G90" s="14">
        <v>3500</v>
      </c>
      <c r="H90" s="4" t="s">
        <v>6</v>
      </c>
      <c r="I90" s="4">
        <f t="shared" si="3"/>
        <v>0</v>
      </c>
      <c r="J90" s="4">
        <f t="shared" si="3"/>
        <v>0</v>
      </c>
      <c r="K90" s="4">
        <f t="shared" si="3"/>
        <v>0</v>
      </c>
      <c r="L90" s="4">
        <f t="shared" si="3"/>
        <v>1</v>
      </c>
      <c r="M90" s="4">
        <f t="shared" si="3"/>
        <v>0</v>
      </c>
    </row>
    <row r="91" spans="1:13" x14ac:dyDescent="0.25">
      <c r="A91" s="4" t="s">
        <v>7</v>
      </c>
      <c r="B91" s="4" t="s">
        <v>98</v>
      </c>
      <c r="C91" s="16">
        <v>0</v>
      </c>
      <c r="D91" s="4">
        <v>4.5</v>
      </c>
      <c r="E91" s="4">
        <v>13</v>
      </c>
      <c r="F91" s="4" t="s">
        <v>14</v>
      </c>
      <c r="G91" s="14">
        <v>3500</v>
      </c>
      <c r="H91" s="4" t="s">
        <v>6</v>
      </c>
      <c r="I91" s="4">
        <f t="shared" si="3"/>
        <v>0</v>
      </c>
      <c r="J91" s="4">
        <f t="shared" si="3"/>
        <v>0</v>
      </c>
      <c r="K91" s="4">
        <f t="shared" si="3"/>
        <v>0</v>
      </c>
      <c r="L91" s="4">
        <f t="shared" si="3"/>
        <v>1</v>
      </c>
      <c r="M91" s="4">
        <f t="shared" si="3"/>
        <v>0</v>
      </c>
    </row>
    <row r="92" spans="1:13" x14ac:dyDescent="0.25">
      <c r="A92" s="4" t="s">
        <v>17</v>
      </c>
      <c r="B92" s="4" t="s">
        <v>99</v>
      </c>
      <c r="C92" s="16">
        <v>0</v>
      </c>
      <c r="D92" s="4">
        <v>7.8</v>
      </c>
      <c r="E92" s="4">
        <v>54</v>
      </c>
      <c r="F92" s="4" t="s">
        <v>12</v>
      </c>
      <c r="G92" s="14">
        <v>3500</v>
      </c>
      <c r="H92" s="4" t="s">
        <v>6</v>
      </c>
      <c r="I92" s="4">
        <f t="shared" si="3"/>
        <v>0</v>
      </c>
      <c r="J92" s="4">
        <f t="shared" si="3"/>
        <v>1</v>
      </c>
      <c r="K92" s="4">
        <f t="shared" si="3"/>
        <v>0</v>
      </c>
      <c r="L92" s="4">
        <f t="shared" si="3"/>
        <v>0</v>
      </c>
      <c r="M92" s="4">
        <f t="shared" si="3"/>
        <v>0</v>
      </c>
    </row>
    <row r="93" spans="1:13" x14ac:dyDescent="0.25">
      <c r="A93" s="4" t="s">
        <v>7</v>
      </c>
      <c r="B93" s="4" t="s">
        <v>100</v>
      </c>
      <c r="C93" s="16">
        <v>0</v>
      </c>
      <c r="D93" s="4">
        <v>5.6</v>
      </c>
      <c r="E93" s="4">
        <v>28</v>
      </c>
      <c r="F93" s="4" t="s">
        <v>12</v>
      </c>
      <c r="G93" s="14">
        <v>3500</v>
      </c>
      <c r="H93" s="4" t="s">
        <v>6</v>
      </c>
      <c r="I93" s="4">
        <f t="shared" si="3"/>
        <v>0</v>
      </c>
      <c r="J93" s="4">
        <f t="shared" si="3"/>
        <v>0</v>
      </c>
      <c r="K93" s="4">
        <f t="shared" si="3"/>
        <v>0</v>
      </c>
      <c r="L93" s="4">
        <f t="shared" si="3"/>
        <v>1</v>
      </c>
      <c r="M93" s="4">
        <f t="shared" si="3"/>
        <v>0</v>
      </c>
    </row>
    <row r="94" spans="1:13" x14ac:dyDescent="0.25">
      <c r="A94" s="4" t="s">
        <v>10</v>
      </c>
      <c r="B94" s="4" t="s">
        <v>101</v>
      </c>
      <c r="C94" s="16">
        <v>0</v>
      </c>
      <c r="D94" s="4">
        <v>8.3000000000000007</v>
      </c>
      <c r="E94" s="4">
        <v>51</v>
      </c>
      <c r="F94" s="4" t="s">
        <v>9</v>
      </c>
      <c r="G94" s="14">
        <v>3500</v>
      </c>
      <c r="H94" s="4" t="s">
        <v>6</v>
      </c>
      <c r="I94" s="4">
        <f t="shared" si="3"/>
        <v>0</v>
      </c>
      <c r="J94" s="4">
        <f t="shared" si="3"/>
        <v>0</v>
      </c>
      <c r="K94" s="4">
        <f t="shared" si="3"/>
        <v>1</v>
      </c>
      <c r="L94" s="4">
        <f t="shared" si="3"/>
        <v>0</v>
      </c>
      <c r="M94" s="4">
        <f t="shared" si="3"/>
        <v>0</v>
      </c>
    </row>
    <row r="95" spans="1:13" x14ac:dyDescent="0.25">
      <c r="A95" s="4" t="s">
        <v>21</v>
      </c>
      <c r="B95" s="4" t="s">
        <v>102</v>
      </c>
      <c r="C95" s="16">
        <v>0</v>
      </c>
      <c r="D95" s="4">
        <v>10.3</v>
      </c>
      <c r="E95" s="4">
        <v>67</v>
      </c>
      <c r="F95" s="4" t="s">
        <v>9</v>
      </c>
      <c r="G95" s="14">
        <v>3500</v>
      </c>
      <c r="H95" s="4" t="s">
        <v>6</v>
      </c>
      <c r="I95" s="4">
        <f t="shared" si="3"/>
        <v>0</v>
      </c>
      <c r="J95" s="4">
        <f t="shared" si="3"/>
        <v>0</v>
      </c>
      <c r="K95" s="4">
        <f t="shared" si="3"/>
        <v>0</v>
      </c>
      <c r="L95" s="4">
        <f t="shared" si="3"/>
        <v>0</v>
      </c>
      <c r="M95" s="4">
        <f t="shared" si="3"/>
        <v>1</v>
      </c>
    </row>
    <row r="96" spans="1:13" x14ac:dyDescent="0.25">
      <c r="A96" s="4" t="s">
        <v>10</v>
      </c>
      <c r="B96" s="4" t="s">
        <v>103</v>
      </c>
      <c r="C96" s="16">
        <v>0</v>
      </c>
      <c r="D96" s="4">
        <v>17.100000000000001</v>
      </c>
      <c r="E96" s="4">
        <v>9</v>
      </c>
      <c r="F96" s="4" t="s">
        <v>14</v>
      </c>
      <c r="G96" s="14">
        <v>3500</v>
      </c>
      <c r="H96" s="4" t="s">
        <v>6</v>
      </c>
      <c r="I96" s="4">
        <f t="shared" si="3"/>
        <v>0</v>
      </c>
      <c r="J96" s="4">
        <f t="shared" si="3"/>
        <v>0</v>
      </c>
      <c r="K96" s="4">
        <f t="shared" si="3"/>
        <v>1</v>
      </c>
      <c r="L96" s="4">
        <f t="shared" si="3"/>
        <v>0</v>
      </c>
      <c r="M96" s="4">
        <f t="shared" si="3"/>
        <v>0</v>
      </c>
    </row>
    <row r="97" spans="1:13" x14ac:dyDescent="0.25">
      <c r="A97" s="4" t="s">
        <v>17</v>
      </c>
      <c r="B97" s="4" t="s">
        <v>104</v>
      </c>
      <c r="C97" s="16">
        <v>0</v>
      </c>
      <c r="D97" s="4">
        <v>2.2999999999999998</v>
      </c>
      <c r="E97" s="4">
        <v>23</v>
      </c>
      <c r="F97" s="4" t="s">
        <v>20</v>
      </c>
      <c r="G97" s="14">
        <v>3500</v>
      </c>
      <c r="H97" s="4" t="s">
        <v>6</v>
      </c>
      <c r="I97" s="4">
        <f t="shared" si="3"/>
        <v>0</v>
      </c>
      <c r="J97" s="4">
        <f t="shared" si="3"/>
        <v>1</v>
      </c>
      <c r="K97" s="4">
        <f t="shared" si="3"/>
        <v>0</v>
      </c>
      <c r="L97" s="4">
        <f t="shared" si="3"/>
        <v>0</v>
      </c>
      <c r="M97" s="4">
        <f t="shared" si="3"/>
        <v>0</v>
      </c>
    </row>
    <row r="98" spans="1:13" x14ac:dyDescent="0.25">
      <c r="A98" s="4" t="s">
        <v>21</v>
      </c>
      <c r="B98" s="4" t="s">
        <v>105</v>
      </c>
      <c r="C98" s="16">
        <v>0</v>
      </c>
      <c r="D98" s="4">
        <v>4.8</v>
      </c>
      <c r="E98" s="4">
        <v>16</v>
      </c>
      <c r="F98" s="4" t="s">
        <v>9</v>
      </c>
      <c r="G98" s="14">
        <v>3500</v>
      </c>
      <c r="H98" s="4" t="s">
        <v>6</v>
      </c>
      <c r="I98" s="4">
        <f t="shared" si="3"/>
        <v>0</v>
      </c>
      <c r="J98" s="4">
        <f t="shared" si="3"/>
        <v>0</v>
      </c>
      <c r="K98" s="4">
        <f t="shared" si="3"/>
        <v>0</v>
      </c>
      <c r="L98" s="4">
        <f t="shared" si="3"/>
        <v>0</v>
      </c>
      <c r="M98" s="4">
        <f t="shared" si="3"/>
        <v>1</v>
      </c>
    </row>
    <row r="99" spans="1:13" x14ac:dyDescent="0.25">
      <c r="A99" s="4" t="s">
        <v>17</v>
      </c>
      <c r="B99" s="4" t="s">
        <v>106</v>
      </c>
      <c r="C99" s="16">
        <v>0</v>
      </c>
      <c r="D99" s="4">
        <v>2.8</v>
      </c>
      <c r="E99" s="4">
        <v>20</v>
      </c>
      <c r="F99" s="4" t="s">
        <v>9</v>
      </c>
      <c r="G99" s="14">
        <v>3500</v>
      </c>
      <c r="H99" s="4" t="s">
        <v>6</v>
      </c>
      <c r="I99" s="4">
        <f t="shared" si="3"/>
        <v>0</v>
      </c>
      <c r="J99" s="4">
        <f t="shared" si="3"/>
        <v>1</v>
      </c>
      <c r="K99" s="4">
        <f t="shared" si="3"/>
        <v>0</v>
      </c>
      <c r="L99" s="4">
        <f t="shared" si="3"/>
        <v>0</v>
      </c>
      <c r="M99" s="4">
        <f t="shared" si="3"/>
        <v>0</v>
      </c>
    </row>
    <row r="100" spans="1:13" x14ac:dyDescent="0.25">
      <c r="A100" s="4" t="s">
        <v>7</v>
      </c>
      <c r="B100" s="4" t="s">
        <v>107</v>
      </c>
      <c r="C100" s="16">
        <v>0</v>
      </c>
      <c r="D100" s="4">
        <v>3.1</v>
      </c>
      <c r="E100" s="4">
        <v>5</v>
      </c>
      <c r="F100" s="4" t="s">
        <v>12</v>
      </c>
      <c r="G100" s="14">
        <v>3500</v>
      </c>
      <c r="H100" s="4" t="s">
        <v>6</v>
      </c>
      <c r="I100" s="4">
        <f t="shared" si="3"/>
        <v>0</v>
      </c>
      <c r="J100" s="4">
        <f t="shared" si="3"/>
        <v>0</v>
      </c>
      <c r="K100" s="4">
        <f t="shared" si="3"/>
        <v>0</v>
      </c>
      <c r="L100" s="4">
        <f t="shared" si="3"/>
        <v>1</v>
      </c>
      <c r="M100" s="4">
        <f t="shared" si="3"/>
        <v>0</v>
      </c>
    </row>
    <row r="101" spans="1:13" x14ac:dyDescent="0.25">
      <c r="A101" s="4" t="s">
        <v>21</v>
      </c>
      <c r="B101" s="4" t="s">
        <v>108</v>
      </c>
      <c r="C101" s="16">
        <v>0</v>
      </c>
      <c r="D101" s="4">
        <v>11.5</v>
      </c>
      <c r="E101" s="4">
        <v>54</v>
      </c>
      <c r="F101" s="4" t="s">
        <v>9</v>
      </c>
      <c r="G101" s="14">
        <v>3500</v>
      </c>
      <c r="H101" s="4" t="s">
        <v>6</v>
      </c>
      <c r="I101" s="4">
        <f t="shared" si="3"/>
        <v>0</v>
      </c>
      <c r="J101" s="4">
        <f t="shared" si="3"/>
        <v>0</v>
      </c>
      <c r="K101" s="4">
        <f t="shared" si="3"/>
        <v>0</v>
      </c>
      <c r="L101" s="4">
        <f t="shared" si="3"/>
        <v>0</v>
      </c>
      <c r="M101" s="4">
        <f t="shared" si="3"/>
        <v>1</v>
      </c>
    </row>
    <row r="102" spans="1:13" x14ac:dyDescent="0.25">
      <c r="A102" s="4" t="s">
        <v>10</v>
      </c>
      <c r="B102" s="4" t="s">
        <v>109</v>
      </c>
      <c r="C102" s="16">
        <v>0</v>
      </c>
      <c r="D102" s="4">
        <v>11</v>
      </c>
      <c r="E102" s="4">
        <v>66</v>
      </c>
      <c r="F102" s="4" t="s">
        <v>9</v>
      </c>
      <c r="G102" s="14">
        <v>3500</v>
      </c>
      <c r="H102" s="4" t="s">
        <v>6</v>
      </c>
      <c r="I102" s="4">
        <f t="shared" si="3"/>
        <v>0</v>
      </c>
      <c r="J102" s="4">
        <f t="shared" si="3"/>
        <v>0</v>
      </c>
      <c r="K102" s="4">
        <f t="shared" si="3"/>
        <v>1</v>
      </c>
      <c r="L102" s="4">
        <f t="shared" si="3"/>
        <v>0</v>
      </c>
      <c r="M102" s="4">
        <f t="shared" si="3"/>
        <v>0</v>
      </c>
    </row>
    <row r="103" spans="1:13" x14ac:dyDescent="0.25">
      <c r="A103" s="4" t="s">
        <v>17</v>
      </c>
      <c r="B103" s="4" t="s">
        <v>110</v>
      </c>
      <c r="C103" s="16">
        <v>0</v>
      </c>
      <c r="D103" s="4">
        <v>11.8</v>
      </c>
      <c r="E103" s="4">
        <v>46</v>
      </c>
      <c r="F103" s="4" t="s">
        <v>12</v>
      </c>
      <c r="G103" s="14">
        <v>3500</v>
      </c>
      <c r="H103" s="4" t="s">
        <v>6</v>
      </c>
      <c r="I103" s="4">
        <f t="shared" si="3"/>
        <v>0</v>
      </c>
      <c r="J103" s="4">
        <f t="shared" si="3"/>
        <v>1</v>
      </c>
      <c r="K103" s="4">
        <f t="shared" si="3"/>
        <v>0</v>
      </c>
      <c r="L103" s="4">
        <f t="shared" si="3"/>
        <v>0</v>
      </c>
      <c r="M103" s="4">
        <f t="shared" si="3"/>
        <v>0</v>
      </c>
    </row>
    <row r="104" spans="1:13" x14ac:dyDescent="0.25">
      <c r="A104" s="4" t="s">
        <v>17</v>
      </c>
      <c r="B104" s="4" t="s">
        <v>111</v>
      </c>
      <c r="C104" s="16">
        <v>0</v>
      </c>
      <c r="D104" s="4">
        <v>0.6</v>
      </c>
      <c r="E104" s="4">
        <v>2</v>
      </c>
      <c r="F104" s="4" t="s">
        <v>9</v>
      </c>
      <c r="G104" s="14">
        <v>3500</v>
      </c>
      <c r="H104" s="4" t="s">
        <v>6</v>
      </c>
      <c r="I104" s="4">
        <f t="shared" si="3"/>
        <v>0</v>
      </c>
      <c r="J104" s="4">
        <f t="shared" si="3"/>
        <v>1</v>
      </c>
      <c r="K104" s="4">
        <f t="shared" si="3"/>
        <v>0</v>
      </c>
      <c r="L104" s="4">
        <f t="shared" si="3"/>
        <v>0</v>
      </c>
      <c r="M104" s="4">
        <f t="shared" si="3"/>
        <v>0</v>
      </c>
    </row>
    <row r="105" spans="1:13" x14ac:dyDescent="0.25">
      <c r="A105" s="4" t="s">
        <v>10</v>
      </c>
      <c r="B105" s="4" t="s">
        <v>112</v>
      </c>
      <c r="C105" s="16">
        <v>0</v>
      </c>
      <c r="D105" s="4">
        <v>7.5</v>
      </c>
      <c r="E105" s="4">
        <v>51</v>
      </c>
      <c r="F105" s="4" t="s">
        <v>12</v>
      </c>
      <c r="G105" s="14">
        <v>3500</v>
      </c>
      <c r="H105" s="4" t="s">
        <v>6</v>
      </c>
      <c r="I105" s="4">
        <f t="shared" si="3"/>
        <v>0</v>
      </c>
      <c r="J105" s="4">
        <f t="shared" si="3"/>
        <v>0</v>
      </c>
      <c r="K105" s="4">
        <f t="shared" si="3"/>
        <v>1</v>
      </c>
      <c r="L105" s="4">
        <f t="shared" si="3"/>
        <v>0</v>
      </c>
      <c r="M105" s="4">
        <f t="shared" si="3"/>
        <v>0</v>
      </c>
    </row>
    <row r="106" spans="1:13" x14ac:dyDescent="0.25">
      <c r="A106" s="4" t="s">
        <v>15</v>
      </c>
      <c r="B106" s="4" t="s">
        <v>113</v>
      </c>
      <c r="C106" s="16">
        <v>0</v>
      </c>
      <c r="D106" s="4">
        <v>2.5</v>
      </c>
      <c r="E106" s="4">
        <v>28</v>
      </c>
      <c r="F106" s="4" t="s">
        <v>12</v>
      </c>
      <c r="G106" s="14">
        <v>3500</v>
      </c>
      <c r="H106" s="4" t="s">
        <v>6</v>
      </c>
      <c r="I106" s="4">
        <f t="shared" ref="I106:M128" si="4">IF($A106=I$8,1,0)</f>
        <v>1</v>
      </c>
      <c r="J106" s="4">
        <f t="shared" si="4"/>
        <v>0</v>
      </c>
      <c r="K106" s="4">
        <f t="shared" si="4"/>
        <v>0</v>
      </c>
      <c r="L106" s="4">
        <f t="shared" si="4"/>
        <v>0</v>
      </c>
      <c r="M106" s="4">
        <f t="shared" si="4"/>
        <v>0</v>
      </c>
    </row>
    <row r="107" spans="1:13" x14ac:dyDescent="0.25">
      <c r="A107" s="4" t="s">
        <v>7</v>
      </c>
      <c r="B107" s="4" t="s">
        <v>114</v>
      </c>
      <c r="C107" s="16">
        <v>0</v>
      </c>
      <c r="D107" s="4">
        <v>7.3</v>
      </c>
      <c r="E107" s="4">
        <v>21</v>
      </c>
      <c r="F107" s="4" t="s">
        <v>14</v>
      </c>
      <c r="G107" s="14">
        <v>3500</v>
      </c>
      <c r="H107" s="4" t="s">
        <v>6</v>
      </c>
      <c r="I107" s="4">
        <f t="shared" si="4"/>
        <v>0</v>
      </c>
      <c r="J107" s="4">
        <f t="shared" si="4"/>
        <v>0</v>
      </c>
      <c r="K107" s="4">
        <f t="shared" si="4"/>
        <v>0</v>
      </c>
      <c r="L107" s="4">
        <f t="shared" si="4"/>
        <v>1</v>
      </c>
      <c r="M107" s="4">
        <f t="shared" si="4"/>
        <v>0</v>
      </c>
    </row>
    <row r="108" spans="1:13" x14ac:dyDescent="0.25">
      <c r="A108" s="4" t="s">
        <v>7</v>
      </c>
      <c r="B108" s="4" t="s">
        <v>115</v>
      </c>
      <c r="C108" s="16">
        <v>0</v>
      </c>
      <c r="D108" s="4">
        <v>9.6</v>
      </c>
      <c r="E108" s="4">
        <v>31</v>
      </c>
      <c r="F108" s="4" t="s">
        <v>12</v>
      </c>
      <c r="G108" s="14">
        <v>3500</v>
      </c>
      <c r="H108" s="4" t="s">
        <v>6</v>
      </c>
      <c r="I108" s="4">
        <f t="shared" si="4"/>
        <v>0</v>
      </c>
      <c r="J108" s="4">
        <f t="shared" si="4"/>
        <v>0</v>
      </c>
      <c r="K108" s="4">
        <f t="shared" si="4"/>
        <v>0</v>
      </c>
      <c r="L108" s="4">
        <f t="shared" si="4"/>
        <v>1</v>
      </c>
      <c r="M108" s="4">
        <f t="shared" si="4"/>
        <v>0</v>
      </c>
    </row>
    <row r="109" spans="1:13" x14ac:dyDescent="0.25">
      <c r="A109" s="4" t="s">
        <v>7</v>
      </c>
      <c r="B109" s="4" t="s">
        <v>116</v>
      </c>
      <c r="C109" s="16">
        <v>0</v>
      </c>
      <c r="D109" s="4">
        <v>14.1</v>
      </c>
      <c r="E109" s="4">
        <v>59</v>
      </c>
      <c r="F109" s="4" t="s">
        <v>12</v>
      </c>
      <c r="G109" s="14">
        <v>3500</v>
      </c>
      <c r="H109" s="4" t="s">
        <v>6</v>
      </c>
      <c r="I109" s="4">
        <f t="shared" si="4"/>
        <v>0</v>
      </c>
      <c r="J109" s="4">
        <f t="shared" si="4"/>
        <v>0</v>
      </c>
      <c r="K109" s="4">
        <f t="shared" si="4"/>
        <v>0</v>
      </c>
      <c r="L109" s="4">
        <f t="shared" si="4"/>
        <v>1</v>
      </c>
      <c r="M109" s="4">
        <f t="shared" si="4"/>
        <v>0</v>
      </c>
    </row>
    <row r="110" spans="1:13" x14ac:dyDescent="0.25">
      <c r="A110" s="4" t="s">
        <v>10</v>
      </c>
      <c r="B110" s="4" t="s">
        <v>117</v>
      </c>
      <c r="C110" s="16">
        <v>0</v>
      </c>
      <c r="D110" s="4">
        <v>9.4</v>
      </c>
      <c r="E110" s="4">
        <v>44</v>
      </c>
      <c r="F110" s="4" t="s">
        <v>14</v>
      </c>
      <c r="G110" s="14">
        <v>3500</v>
      </c>
      <c r="H110" s="4" t="s">
        <v>6</v>
      </c>
      <c r="I110" s="4">
        <f t="shared" si="4"/>
        <v>0</v>
      </c>
      <c r="J110" s="4">
        <f t="shared" si="4"/>
        <v>0</v>
      </c>
      <c r="K110" s="4">
        <f t="shared" si="4"/>
        <v>1</v>
      </c>
      <c r="L110" s="4">
        <f t="shared" si="4"/>
        <v>0</v>
      </c>
      <c r="M110" s="4">
        <f t="shared" si="4"/>
        <v>0</v>
      </c>
    </row>
    <row r="111" spans="1:13" x14ac:dyDescent="0.25">
      <c r="A111" s="4" t="s">
        <v>17</v>
      </c>
      <c r="B111" s="4" t="s">
        <v>118</v>
      </c>
      <c r="C111" s="16">
        <v>1</v>
      </c>
      <c r="D111" s="4">
        <v>19.3</v>
      </c>
      <c r="E111" s="4">
        <v>68</v>
      </c>
      <c r="F111" s="4" t="s">
        <v>20</v>
      </c>
      <c r="G111" s="14">
        <v>3500</v>
      </c>
      <c r="H111" s="4" t="s">
        <v>6</v>
      </c>
      <c r="I111" s="4">
        <f t="shared" si="4"/>
        <v>0</v>
      </c>
      <c r="J111" s="4">
        <f t="shared" si="4"/>
        <v>1</v>
      </c>
      <c r="K111" s="4">
        <f t="shared" si="4"/>
        <v>0</v>
      </c>
      <c r="L111" s="4">
        <f t="shared" si="4"/>
        <v>0</v>
      </c>
      <c r="M111" s="4">
        <f t="shared" si="4"/>
        <v>0</v>
      </c>
    </row>
    <row r="112" spans="1:13" x14ac:dyDescent="0.25">
      <c r="A112" s="4" t="s">
        <v>7</v>
      </c>
      <c r="B112" s="4" t="s">
        <v>119</v>
      </c>
      <c r="C112" s="16">
        <v>0</v>
      </c>
      <c r="D112" s="4">
        <v>7.8</v>
      </c>
      <c r="E112" s="4">
        <v>51</v>
      </c>
      <c r="F112" s="4" t="s">
        <v>9</v>
      </c>
      <c r="G112" s="14">
        <v>3500</v>
      </c>
      <c r="H112" s="4" t="s">
        <v>6</v>
      </c>
      <c r="I112" s="4">
        <f t="shared" si="4"/>
        <v>0</v>
      </c>
      <c r="J112" s="4">
        <f t="shared" si="4"/>
        <v>0</v>
      </c>
      <c r="K112" s="4">
        <f t="shared" si="4"/>
        <v>0</v>
      </c>
      <c r="L112" s="4">
        <f t="shared" si="4"/>
        <v>1</v>
      </c>
      <c r="M112" s="4">
        <f t="shared" si="4"/>
        <v>0</v>
      </c>
    </row>
    <row r="113" spans="1:13" x14ac:dyDescent="0.25">
      <c r="A113" s="4" t="s">
        <v>7</v>
      </c>
      <c r="B113" s="4" t="s">
        <v>120</v>
      </c>
      <c r="C113" s="16">
        <v>0</v>
      </c>
      <c r="D113" s="4">
        <v>4</v>
      </c>
      <c r="E113" s="4">
        <v>1</v>
      </c>
      <c r="F113" s="4" t="s">
        <v>9</v>
      </c>
      <c r="G113" s="14">
        <v>3500</v>
      </c>
      <c r="H113" s="4" t="s">
        <v>6</v>
      </c>
      <c r="I113" s="4">
        <f t="shared" si="4"/>
        <v>0</v>
      </c>
      <c r="J113" s="4">
        <f t="shared" si="4"/>
        <v>0</v>
      </c>
      <c r="K113" s="4">
        <f t="shared" si="4"/>
        <v>0</v>
      </c>
      <c r="L113" s="4">
        <f t="shared" si="4"/>
        <v>1</v>
      </c>
      <c r="M113" s="4">
        <f t="shared" si="4"/>
        <v>0</v>
      </c>
    </row>
    <row r="114" spans="1:13" x14ac:dyDescent="0.25">
      <c r="A114" s="4" t="s">
        <v>15</v>
      </c>
      <c r="B114" s="4" t="s">
        <v>121</v>
      </c>
      <c r="C114" s="16">
        <v>0</v>
      </c>
      <c r="D114" s="4">
        <v>5.8</v>
      </c>
      <c r="E114" s="4">
        <v>62</v>
      </c>
      <c r="F114" s="4" t="s">
        <v>14</v>
      </c>
      <c r="G114" s="14">
        <v>3500</v>
      </c>
      <c r="H114" s="4" t="s">
        <v>6</v>
      </c>
      <c r="I114" s="4">
        <f t="shared" si="4"/>
        <v>1</v>
      </c>
      <c r="J114" s="4">
        <f t="shared" si="4"/>
        <v>0</v>
      </c>
      <c r="K114" s="4">
        <f t="shared" si="4"/>
        <v>0</v>
      </c>
      <c r="L114" s="4">
        <f t="shared" si="4"/>
        <v>0</v>
      </c>
      <c r="M114" s="4">
        <f t="shared" si="4"/>
        <v>0</v>
      </c>
    </row>
    <row r="115" spans="1:13" x14ac:dyDescent="0.25">
      <c r="A115" s="4" t="s">
        <v>7</v>
      </c>
      <c r="B115" s="4" t="s">
        <v>122</v>
      </c>
      <c r="C115" s="16">
        <v>0</v>
      </c>
      <c r="D115" s="4">
        <v>2.2000000000000002</v>
      </c>
      <c r="E115" s="4">
        <v>23</v>
      </c>
      <c r="F115" s="4" t="s">
        <v>12</v>
      </c>
      <c r="G115" s="14">
        <v>3500</v>
      </c>
      <c r="H115" s="4" t="s">
        <v>6</v>
      </c>
      <c r="I115" s="4">
        <f t="shared" si="4"/>
        <v>0</v>
      </c>
      <c r="J115" s="4">
        <f t="shared" si="4"/>
        <v>0</v>
      </c>
      <c r="K115" s="4">
        <f t="shared" si="4"/>
        <v>0</v>
      </c>
      <c r="L115" s="4">
        <f t="shared" si="4"/>
        <v>1</v>
      </c>
      <c r="M115" s="4">
        <f t="shared" si="4"/>
        <v>0</v>
      </c>
    </row>
    <row r="116" spans="1:13" x14ac:dyDescent="0.25">
      <c r="A116" s="4" t="s">
        <v>7</v>
      </c>
      <c r="B116" s="4" t="s">
        <v>123</v>
      </c>
      <c r="C116" s="16">
        <v>0</v>
      </c>
      <c r="D116" s="4">
        <v>16.8</v>
      </c>
      <c r="E116" s="4">
        <v>63</v>
      </c>
      <c r="F116" s="4" t="s">
        <v>14</v>
      </c>
      <c r="G116" s="14">
        <v>3500</v>
      </c>
      <c r="H116" s="4" t="s">
        <v>6</v>
      </c>
      <c r="I116" s="4">
        <f t="shared" si="4"/>
        <v>0</v>
      </c>
      <c r="J116" s="4">
        <f t="shared" si="4"/>
        <v>0</v>
      </c>
      <c r="K116" s="4">
        <f t="shared" si="4"/>
        <v>0</v>
      </c>
      <c r="L116" s="4">
        <f t="shared" si="4"/>
        <v>1</v>
      </c>
      <c r="M116" s="4">
        <f t="shared" si="4"/>
        <v>0</v>
      </c>
    </row>
    <row r="117" spans="1:13" x14ac:dyDescent="0.25">
      <c r="A117" s="4" t="s">
        <v>21</v>
      </c>
      <c r="B117" s="4" t="s">
        <v>124</v>
      </c>
      <c r="C117" s="16">
        <v>0</v>
      </c>
      <c r="D117" s="4">
        <v>7.5</v>
      </c>
      <c r="E117" s="4">
        <v>30</v>
      </c>
      <c r="F117" s="4" t="s">
        <v>14</v>
      </c>
      <c r="G117" s="14">
        <v>3500</v>
      </c>
      <c r="H117" s="4" t="s">
        <v>6</v>
      </c>
      <c r="I117" s="4">
        <f t="shared" si="4"/>
        <v>0</v>
      </c>
      <c r="J117" s="4">
        <f t="shared" si="4"/>
        <v>0</v>
      </c>
      <c r="K117" s="4">
        <f t="shared" si="4"/>
        <v>0</v>
      </c>
      <c r="L117" s="4">
        <f t="shared" si="4"/>
        <v>0</v>
      </c>
      <c r="M117" s="4">
        <f t="shared" si="4"/>
        <v>1</v>
      </c>
    </row>
    <row r="118" spans="1:13" x14ac:dyDescent="0.25">
      <c r="A118" s="4" t="s">
        <v>15</v>
      </c>
      <c r="B118" s="4" t="s">
        <v>125</v>
      </c>
      <c r="C118" s="16">
        <v>0</v>
      </c>
      <c r="D118" s="4">
        <v>6.5</v>
      </c>
      <c r="E118" s="4">
        <v>11</v>
      </c>
      <c r="F118" s="4" t="s">
        <v>14</v>
      </c>
      <c r="G118" s="14">
        <v>3500</v>
      </c>
      <c r="H118" s="4" t="s">
        <v>6</v>
      </c>
      <c r="I118" s="4">
        <f t="shared" si="4"/>
        <v>1</v>
      </c>
      <c r="J118" s="4">
        <f t="shared" si="4"/>
        <v>0</v>
      </c>
      <c r="K118" s="4">
        <f t="shared" si="4"/>
        <v>0</v>
      </c>
      <c r="L118" s="4">
        <f t="shared" si="4"/>
        <v>0</v>
      </c>
      <c r="M118" s="4">
        <f t="shared" si="4"/>
        <v>0</v>
      </c>
    </row>
    <row r="119" spans="1:13" x14ac:dyDescent="0.25">
      <c r="A119" s="4" t="s">
        <v>10</v>
      </c>
      <c r="B119" s="4" t="s">
        <v>126</v>
      </c>
      <c r="C119" s="16">
        <v>0</v>
      </c>
      <c r="D119" s="4">
        <v>10.5</v>
      </c>
      <c r="E119" s="4">
        <v>66</v>
      </c>
      <c r="F119" s="4" t="s">
        <v>20</v>
      </c>
      <c r="G119" s="14">
        <v>3500</v>
      </c>
      <c r="H119" s="4" t="s">
        <v>6</v>
      </c>
      <c r="I119" s="4">
        <f t="shared" si="4"/>
        <v>0</v>
      </c>
      <c r="J119" s="4">
        <f t="shared" si="4"/>
        <v>0</v>
      </c>
      <c r="K119" s="4">
        <f t="shared" si="4"/>
        <v>1</v>
      </c>
      <c r="L119" s="4">
        <f t="shared" si="4"/>
        <v>0</v>
      </c>
      <c r="M119" s="4">
        <f t="shared" si="4"/>
        <v>0</v>
      </c>
    </row>
    <row r="120" spans="1:13" x14ac:dyDescent="0.25">
      <c r="A120" s="4" t="s">
        <v>21</v>
      </c>
      <c r="B120" s="4" t="s">
        <v>127</v>
      </c>
      <c r="C120" s="16">
        <v>0</v>
      </c>
      <c r="D120" s="4">
        <v>11</v>
      </c>
      <c r="E120" s="4">
        <v>37</v>
      </c>
      <c r="F120" s="4" t="s">
        <v>20</v>
      </c>
      <c r="G120" s="14">
        <v>3500</v>
      </c>
      <c r="H120" s="4" t="s">
        <v>6</v>
      </c>
      <c r="I120" s="4">
        <f t="shared" si="4"/>
        <v>0</v>
      </c>
      <c r="J120" s="4">
        <f t="shared" si="4"/>
        <v>0</v>
      </c>
      <c r="K120" s="4">
        <f t="shared" si="4"/>
        <v>0</v>
      </c>
      <c r="L120" s="4">
        <f t="shared" si="4"/>
        <v>0</v>
      </c>
      <c r="M120" s="4">
        <f t="shared" si="4"/>
        <v>1</v>
      </c>
    </row>
    <row r="121" spans="1:13" x14ac:dyDescent="0.25">
      <c r="A121" s="4" t="s">
        <v>10</v>
      </c>
      <c r="B121" s="4" t="s">
        <v>128</v>
      </c>
      <c r="C121" s="16">
        <v>0</v>
      </c>
      <c r="D121" s="4">
        <v>9.8000000000000007</v>
      </c>
      <c r="E121" s="4">
        <v>20</v>
      </c>
      <c r="F121" s="4" t="s">
        <v>14</v>
      </c>
      <c r="G121" s="14">
        <v>3500</v>
      </c>
      <c r="H121" s="4" t="s">
        <v>6</v>
      </c>
      <c r="I121" s="4">
        <f t="shared" si="4"/>
        <v>0</v>
      </c>
      <c r="J121" s="4">
        <f t="shared" si="4"/>
        <v>0</v>
      </c>
      <c r="K121" s="4">
        <f t="shared" si="4"/>
        <v>1</v>
      </c>
      <c r="L121" s="4">
        <f t="shared" si="4"/>
        <v>0</v>
      </c>
      <c r="M121" s="4">
        <f t="shared" si="4"/>
        <v>0</v>
      </c>
    </row>
    <row r="122" spans="1:13" x14ac:dyDescent="0.25">
      <c r="A122" s="4" t="s">
        <v>7</v>
      </c>
      <c r="B122" s="4" t="s">
        <v>129</v>
      </c>
      <c r="C122" s="16">
        <v>0</v>
      </c>
      <c r="D122" s="4">
        <v>4</v>
      </c>
      <c r="E122" s="4">
        <v>29</v>
      </c>
      <c r="F122" s="4" t="s">
        <v>14</v>
      </c>
      <c r="G122" s="14">
        <v>3500</v>
      </c>
      <c r="H122" s="4" t="s">
        <v>6</v>
      </c>
      <c r="I122" s="4">
        <f t="shared" si="4"/>
        <v>0</v>
      </c>
      <c r="J122" s="4">
        <f t="shared" si="4"/>
        <v>0</v>
      </c>
      <c r="K122" s="4">
        <f t="shared" si="4"/>
        <v>0</v>
      </c>
      <c r="L122" s="4">
        <f t="shared" si="4"/>
        <v>1</v>
      </c>
      <c r="M122" s="4">
        <f t="shared" si="4"/>
        <v>0</v>
      </c>
    </row>
    <row r="123" spans="1:13" x14ac:dyDescent="0.25">
      <c r="A123" s="4" t="s">
        <v>7</v>
      </c>
      <c r="B123" s="4" t="s">
        <v>130</v>
      </c>
      <c r="C123" s="16">
        <v>0</v>
      </c>
      <c r="D123" s="4">
        <v>15.6</v>
      </c>
      <c r="E123" s="4">
        <v>67</v>
      </c>
      <c r="F123" s="4" t="s">
        <v>9</v>
      </c>
      <c r="G123" s="14">
        <v>3500</v>
      </c>
      <c r="H123" s="4" t="s">
        <v>6</v>
      </c>
      <c r="I123" s="4">
        <f t="shared" si="4"/>
        <v>0</v>
      </c>
      <c r="J123" s="4">
        <f t="shared" si="4"/>
        <v>0</v>
      </c>
      <c r="K123" s="4">
        <f t="shared" si="4"/>
        <v>0</v>
      </c>
      <c r="L123" s="4">
        <f t="shared" si="4"/>
        <v>1</v>
      </c>
      <c r="M123" s="4">
        <f t="shared" si="4"/>
        <v>0</v>
      </c>
    </row>
    <row r="124" spans="1:13" x14ac:dyDescent="0.25">
      <c r="A124" s="4" t="s">
        <v>17</v>
      </c>
      <c r="B124" s="4" t="s">
        <v>131</v>
      </c>
      <c r="C124" s="16">
        <v>0</v>
      </c>
      <c r="D124" s="4">
        <v>2.1</v>
      </c>
      <c r="E124" s="4">
        <v>6</v>
      </c>
      <c r="F124" s="4" t="s">
        <v>9</v>
      </c>
      <c r="G124" s="14">
        <v>3500</v>
      </c>
      <c r="H124" s="4" t="s">
        <v>6</v>
      </c>
      <c r="I124" s="4">
        <f t="shared" si="4"/>
        <v>0</v>
      </c>
      <c r="J124" s="4">
        <f t="shared" si="4"/>
        <v>1</v>
      </c>
      <c r="K124" s="4">
        <f t="shared" si="4"/>
        <v>0</v>
      </c>
      <c r="L124" s="4">
        <f t="shared" si="4"/>
        <v>0</v>
      </c>
      <c r="M124" s="4">
        <f t="shared" si="4"/>
        <v>0</v>
      </c>
    </row>
    <row r="125" spans="1:13" x14ac:dyDescent="0.25">
      <c r="A125" s="4" t="s">
        <v>7</v>
      </c>
      <c r="B125" s="4" t="s">
        <v>132</v>
      </c>
      <c r="C125" s="16">
        <v>0</v>
      </c>
      <c r="D125" s="4">
        <v>7.5</v>
      </c>
      <c r="E125" s="4">
        <v>55</v>
      </c>
      <c r="F125" s="4" t="s">
        <v>9</v>
      </c>
      <c r="G125" s="14">
        <v>3500</v>
      </c>
      <c r="H125" s="4" t="s">
        <v>6</v>
      </c>
      <c r="I125" s="4">
        <f t="shared" si="4"/>
        <v>0</v>
      </c>
      <c r="J125" s="4">
        <f t="shared" si="4"/>
        <v>0</v>
      </c>
      <c r="K125" s="4">
        <f t="shared" si="4"/>
        <v>0</v>
      </c>
      <c r="L125" s="4">
        <f t="shared" si="4"/>
        <v>1</v>
      </c>
      <c r="M125" s="4">
        <f t="shared" si="4"/>
        <v>0</v>
      </c>
    </row>
    <row r="126" spans="1:13" x14ac:dyDescent="0.25">
      <c r="A126" s="4" t="s">
        <v>17</v>
      </c>
      <c r="B126" s="4" t="s">
        <v>133</v>
      </c>
      <c r="C126" s="16">
        <v>0</v>
      </c>
      <c r="D126" s="4">
        <v>2.5</v>
      </c>
      <c r="E126" s="4">
        <v>12</v>
      </c>
      <c r="F126" s="4" t="s">
        <v>14</v>
      </c>
      <c r="G126" s="14">
        <v>3500</v>
      </c>
      <c r="H126" s="4" t="s">
        <v>6</v>
      </c>
      <c r="I126" s="4">
        <f t="shared" si="4"/>
        <v>0</v>
      </c>
      <c r="J126" s="4">
        <f t="shared" si="4"/>
        <v>1</v>
      </c>
      <c r="K126" s="4">
        <f t="shared" si="4"/>
        <v>0</v>
      </c>
      <c r="L126" s="4">
        <f t="shared" si="4"/>
        <v>0</v>
      </c>
      <c r="M126" s="4">
        <f t="shared" si="4"/>
        <v>0</v>
      </c>
    </row>
    <row r="127" spans="1:13" x14ac:dyDescent="0.25">
      <c r="A127" s="4" t="s">
        <v>17</v>
      </c>
      <c r="B127" s="4" t="s">
        <v>134</v>
      </c>
      <c r="C127" s="16">
        <v>0</v>
      </c>
      <c r="D127" s="4">
        <v>5.7</v>
      </c>
      <c r="E127" s="4">
        <v>29</v>
      </c>
      <c r="F127" s="4" t="s">
        <v>9</v>
      </c>
      <c r="G127" s="14">
        <v>3500</v>
      </c>
      <c r="H127" s="4" t="s">
        <v>6</v>
      </c>
      <c r="I127" s="4">
        <f t="shared" si="4"/>
        <v>0</v>
      </c>
      <c r="J127" s="4">
        <f t="shared" si="4"/>
        <v>1</v>
      </c>
      <c r="K127" s="4">
        <f t="shared" si="4"/>
        <v>0</v>
      </c>
      <c r="L127" s="4">
        <f t="shared" si="4"/>
        <v>0</v>
      </c>
      <c r="M127" s="4">
        <f t="shared" si="4"/>
        <v>0</v>
      </c>
    </row>
    <row r="128" spans="1:13" x14ac:dyDescent="0.25">
      <c r="A128" s="4" t="s">
        <v>21</v>
      </c>
      <c r="B128" s="4" t="s">
        <v>135</v>
      </c>
      <c r="C128" s="16">
        <v>0</v>
      </c>
      <c r="D128" s="4">
        <v>4.4000000000000004</v>
      </c>
      <c r="E128" s="4">
        <v>8</v>
      </c>
      <c r="F128" s="4" t="s">
        <v>20</v>
      </c>
      <c r="G128" s="14">
        <v>3500</v>
      </c>
      <c r="H128" s="4" t="s">
        <v>6</v>
      </c>
      <c r="I128" s="4">
        <f t="shared" si="4"/>
        <v>0</v>
      </c>
      <c r="J128" s="4">
        <f t="shared" si="4"/>
        <v>0</v>
      </c>
      <c r="K128" s="4">
        <f t="shared" si="4"/>
        <v>0</v>
      </c>
      <c r="L128" s="4">
        <f t="shared" si="4"/>
        <v>0</v>
      </c>
      <c r="M128" s="4">
        <f t="shared" si="4"/>
        <v>1</v>
      </c>
    </row>
  </sheetData>
  <conditionalFormatting sqref="A9:N128">
    <cfRule type="expression" dxfId="1" priority="1">
      <formula>$C9&gt;=0.99</formula>
    </cfRule>
  </conditionalFormatting>
  <pageMargins left="0.7" right="0.7" top="0.75" bottom="0.75" header="0.3" footer="0.3"/>
  <pageSetup orientation="portrait" horizontalDpi="75" verticalDpi="7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0"/>
  <sheetViews>
    <sheetView zoomScale="110" zoomScaleNormal="110" workbookViewId="0">
      <selection activeCell="B8" sqref="B8"/>
    </sheetView>
  </sheetViews>
  <sheetFormatPr defaultRowHeight="15" x14ac:dyDescent="0.25"/>
  <cols>
    <col min="1" max="3" width="9.140625" style="4"/>
    <col min="4" max="4" width="20.85546875" style="4" customWidth="1"/>
    <col min="5" max="5" width="20.28515625" style="4" customWidth="1"/>
    <col min="6" max="6" width="15.42578125" style="4" customWidth="1"/>
    <col min="7" max="7" width="14.7109375" style="4" customWidth="1"/>
    <col min="8" max="8" width="11.85546875" style="4" customWidth="1"/>
    <col min="9" max="9" width="9.140625" style="4"/>
    <col min="10" max="10" width="24" style="4" customWidth="1"/>
    <col min="11" max="11" width="36.140625" style="4" customWidth="1"/>
    <col min="12" max="16384" width="9.140625" style="4"/>
  </cols>
  <sheetData>
    <row r="2" spans="2:11" x14ac:dyDescent="0.25">
      <c r="B2" s="4" t="s">
        <v>262</v>
      </c>
    </row>
    <row r="3" spans="2:11" x14ac:dyDescent="0.25">
      <c r="B3" s="4" t="s">
        <v>263</v>
      </c>
      <c r="E3" s="4" t="s">
        <v>157</v>
      </c>
      <c r="J3" s="4" t="s">
        <v>194</v>
      </c>
    </row>
    <row r="4" spans="2:11" ht="15.75" thickBot="1" x14ac:dyDescent="0.3">
      <c r="B4" s="4" t="s">
        <v>220</v>
      </c>
      <c r="J4" s="4" t="s">
        <v>158</v>
      </c>
      <c r="K4" s="4" t="s">
        <v>159</v>
      </c>
    </row>
    <row r="5" spans="2:11" ht="15.75" thickBot="1" x14ac:dyDescent="0.3">
      <c r="E5" s="2" t="s">
        <v>141</v>
      </c>
      <c r="F5" s="3" t="s">
        <v>142</v>
      </c>
      <c r="J5" s="4" t="s">
        <v>160</v>
      </c>
      <c r="K5" s="4" t="s">
        <v>161</v>
      </c>
    </row>
    <row r="6" spans="2:11" ht="15.75" thickBot="1" x14ac:dyDescent="0.3">
      <c r="B6" s="4" t="s">
        <v>264</v>
      </c>
      <c r="C6" s="4" t="s">
        <v>267</v>
      </c>
      <c r="E6" s="5" t="s">
        <v>143</v>
      </c>
      <c r="F6" s="6" t="s">
        <v>144</v>
      </c>
      <c r="J6" s="4" t="s">
        <v>162</v>
      </c>
      <c r="K6" s="4" t="s">
        <v>163</v>
      </c>
    </row>
    <row r="7" spans="2:11" ht="15.75" thickBot="1" x14ac:dyDescent="0.3">
      <c r="B7" s="4" t="s">
        <v>265</v>
      </c>
      <c r="C7" s="4" t="s">
        <v>268</v>
      </c>
      <c r="E7" s="5" t="s">
        <v>145</v>
      </c>
      <c r="F7" s="6" t="s">
        <v>146</v>
      </c>
      <c r="J7" s="4" t="s">
        <v>164</v>
      </c>
      <c r="K7" s="4" t="s">
        <v>165</v>
      </c>
    </row>
    <row r="8" spans="2:11" ht="15.75" thickBot="1" x14ac:dyDescent="0.3">
      <c r="B8" s="4" t="s">
        <v>266</v>
      </c>
      <c r="E8" s="5" t="s">
        <v>147</v>
      </c>
      <c r="F8" s="6" t="s">
        <v>148</v>
      </c>
      <c r="J8" s="4" t="s">
        <v>166</v>
      </c>
      <c r="K8" s="4" t="s">
        <v>167</v>
      </c>
    </row>
    <row r="9" spans="2:11" ht="15.75" thickBot="1" x14ac:dyDescent="0.3">
      <c r="E9" s="5" t="s">
        <v>149</v>
      </c>
      <c r="F9" s="6" t="s">
        <v>150</v>
      </c>
      <c r="J9" s="4" t="s">
        <v>168</v>
      </c>
      <c r="K9" s="4" t="s">
        <v>169</v>
      </c>
    </row>
    <row r="10" spans="2:11" ht="15.75" thickBot="1" x14ac:dyDescent="0.3">
      <c r="E10" s="5" t="s">
        <v>151</v>
      </c>
      <c r="F10" s="6"/>
      <c r="J10" s="4" t="s">
        <v>170</v>
      </c>
      <c r="K10" s="4" t="s">
        <v>171</v>
      </c>
    </row>
    <row r="11" spans="2:11" ht="15.75" thickBot="1" x14ac:dyDescent="0.3">
      <c r="B11" s="4" t="s">
        <v>217</v>
      </c>
      <c r="E11" s="5" t="s">
        <v>152</v>
      </c>
      <c r="F11" s="6"/>
      <c r="J11" s="4" t="s">
        <v>172</v>
      </c>
      <c r="K11" s="4" t="s">
        <v>173</v>
      </c>
    </row>
    <row r="12" spans="2:11" ht="15.75" thickBot="1" x14ac:dyDescent="0.3">
      <c r="B12" s="4" t="s">
        <v>218</v>
      </c>
      <c r="E12" s="5" t="s">
        <v>153</v>
      </c>
      <c r="F12" s="6"/>
      <c r="J12" s="4" t="s">
        <v>174</v>
      </c>
      <c r="K12" s="4" t="s">
        <v>175</v>
      </c>
    </row>
    <row r="13" spans="2:11" ht="15.75" thickBot="1" x14ac:dyDescent="0.3">
      <c r="E13" s="5" t="s">
        <v>154</v>
      </c>
      <c r="F13" s="6"/>
      <c r="J13" s="4" t="s">
        <v>169</v>
      </c>
      <c r="K13" s="4" t="s">
        <v>176</v>
      </c>
    </row>
    <row r="14" spans="2:11" ht="15.75" thickBot="1" x14ac:dyDescent="0.3">
      <c r="B14" s="4" t="s">
        <v>219</v>
      </c>
      <c r="E14" s="5" t="s">
        <v>155</v>
      </c>
      <c r="F14" s="6"/>
      <c r="J14" s="4" t="s">
        <v>177</v>
      </c>
      <c r="K14" s="4" t="s">
        <v>178</v>
      </c>
    </row>
    <row r="15" spans="2:11" ht="45.75" thickBot="1" x14ac:dyDescent="0.3">
      <c r="E15" s="7" t="s">
        <v>156</v>
      </c>
      <c r="F15" s="8"/>
      <c r="J15" s="4" t="s">
        <v>179</v>
      </c>
      <c r="K15" s="4" t="s">
        <v>180</v>
      </c>
    </row>
    <row r="16" spans="2:11" x14ac:dyDescent="0.25">
      <c r="J16" s="4" t="s">
        <v>181</v>
      </c>
      <c r="K16" s="4" t="s">
        <v>182</v>
      </c>
    </row>
    <row r="17" spans="4:11" x14ac:dyDescent="0.25">
      <c r="J17" s="4" t="s">
        <v>183</v>
      </c>
      <c r="K17" s="4" t="s">
        <v>184</v>
      </c>
    </row>
    <row r="18" spans="4:11" x14ac:dyDescent="0.25">
      <c r="J18" s="4" t="s">
        <v>185</v>
      </c>
      <c r="K18" s="4" t="s">
        <v>186</v>
      </c>
    </row>
    <row r="19" spans="4:11" x14ac:dyDescent="0.25">
      <c r="J19" s="4" t="s">
        <v>187</v>
      </c>
      <c r="K19" s="4" t="s">
        <v>188</v>
      </c>
    </row>
    <row r="20" spans="4:11" x14ac:dyDescent="0.25">
      <c r="J20" s="4" t="s">
        <v>189</v>
      </c>
    </row>
    <row r="21" spans="4:11" x14ac:dyDescent="0.25">
      <c r="J21" s="4" t="s">
        <v>190</v>
      </c>
    </row>
    <row r="22" spans="4:11" x14ac:dyDescent="0.25">
      <c r="J22" s="4" t="s">
        <v>191</v>
      </c>
    </row>
    <row r="23" spans="4:11" x14ac:dyDescent="0.25">
      <c r="J23" s="4" t="s">
        <v>192</v>
      </c>
    </row>
    <row r="24" spans="4:11" x14ac:dyDescent="0.25">
      <c r="J24" s="4" t="s">
        <v>193</v>
      </c>
    </row>
    <row r="27" spans="4:11" ht="15.75" thickBot="1" x14ac:dyDescent="0.3">
      <c r="D27" s="4" t="s">
        <v>203</v>
      </c>
    </row>
    <row r="28" spans="4:11" ht="15.75" thickBot="1" x14ac:dyDescent="0.3">
      <c r="D28" s="9" t="s">
        <v>202</v>
      </c>
      <c r="G28" s="4" t="s">
        <v>216</v>
      </c>
    </row>
    <row r="29" spans="4:11" ht="30.75" thickBot="1" x14ac:dyDescent="0.3">
      <c r="D29" s="9" t="s">
        <v>195</v>
      </c>
      <c r="G29" s="2" t="s">
        <v>204</v>
      </c>
      <c r="H29" s="3" t="s">
        <v>205</v>
      </c>
    </row>
    <row r="30" spans="4:11" ht="30.75" thickBot="1" x14ac:dyDescent="0.3">
      <c r="D30" s="9" t="s">
        <v>196</v>
      </c>
      <c r="G30" s="5" t="s">
        <v>206</v>
      </c>
      <c r="H30" s="6" t="s">
        <v>207</v>
      </c>
    </row>
    <row r="31" spans="4:11" ht="45.75" thickBot="1" x14ac:dyDescent="0.3">
      <c r="D31" s="9" t="s">
        <v>197</v>
      </c>
      <c r="G31" s="5" t="s">
        <v>208</v>
      </c>
      <c r="H31" s="6" t="s">
        <v>209</v>
      </c>
    </row>
    <row r="32" spans="4:11" ht="30.75" thickBot="1" x14ac:dyDescent="0.3">
      <c r="D32" s="9" t="s">
        <v>198</v>
      </c>
      <c r="G32" s="5" t="s">
        <v>210</v>
      </c>
      <c r="H32" s="6" t="s">
        <v>211</v>
      </c>
    </row>
    <row r="33" spans="4:8" ht="45.75" thickBot="1" x14ac:dyDescent="0.3">
      <c r="D33" s="9" t="s">
        <v>199</v>
      </c>
      <c r="G33" s="5" t="s">
        <v>212</v>
      </c>
      <c r="H33" s="6" t="s">
        <v>213</v>
      </c>
    </row>
    <row r="34" spans="4:8" ht="45.75" thickBot="1" x14ac:dyDescent="0.3">
      <c r="D34" s="9" t="s">
        <v>200</v>
      </c>
      <c r="G34" s="5" t="s">
        <v>214</v>
      </c>
      <c r="H34" s="6"/>
    </row>
    <row r="35" spans="4:8" ht="30.75" thickBot="1" x14ac:dyDescent="0.3">
      <c r="D35" s="10" t="s">
        <v>201</v>
      </c>
      <c r="G35" s="7" t="s">
        <v>215</v>
      </c>
      <c r="H35" s="8"/>
    </row>
    <row r="44" spans="4:8" x14ac:dyDescent="0.25">
      <c r="D44" s="4" t="s">
        <v>220</v>
      </c>
    </row>
    <row r="46" spans="4:8" ht="20.25" x14ac:dyDescent="0.25">
      <c r="D46" s="11" t="s">
        <v>221</v>
      </c>
    </row>
    <row r="47" spans="4:8" ht="20.25" x14ac:dyDescent="0.25">
      <c r="D47" s="12" t="s">
        <v>222</v>
      </c>
    </row>
    <row r="48" spans="4:8" ht="20.25" x14ac:dyDescent="0.25">
      <c r="D48" s="12" t="s">
        <v>223</v>
      </c>
    </row>
    <row r="49" spans="4:4" ht="20.25" x14ac:dyDescent="0.25">
      <c r="D49" s="11" t="s">
        <v>224</v>
      </c>
    </row>
    <row r="50" spans="4:4" ht="20.25" x14ac:dyDescent="0.25">
      <c r="D50" s="12" t="s">
        <v>225</v>
      </c>
    </row>
    <row r="51" spans="4:4" ht="20.25" x14ac:dyDescent="0.25">
      <c r="D51" s="12" t="s">
        <v>226</v>
      </c>
    </row>
    <row r="52" spans="4:4" ht="20.25" x14ac:dyDescent="0.25">
      <c r="D52" s="12" t="s">
        <v>227</v>
      </c>
    </row>
    <row r="53" spans="4:4" ht="20.25" x14ac:dyDescent="0.25">
      <c r="D53" s="11" t="s">
        <v>228</v>
      </c>
    </row>
    <row r="54" spans="4:4" ht="20.25" x14ac:dyDescent="0.25">
      <c r="D54" s="12" t="s">
        <v>229</v>
      </c>
    </row>
    <row r="55" spans="4:4" ht="20.25" x14ac:dyDescent="0.25">
      <c r="D55" s="12" t="s">
        <v>230</v>
      </c>
    </row>
    <row r="56" spans="4:4" ht="20.25" x14ac:dyDescent="0.25">
      <c r="D56" s="12" t="s">
        <v>231</v>
      </c>
    </row>
    <row r="57" spans="4:4" ht="20.25" x14ac:dyDescent="0.25">
      <c r="D57" s="12" t="s">
        <v>232</v>
      </c>
    </row>
    <row r="58" spans="4:4" ht="20.25" x14ac:dyDescent="0.25">
      <c r="D58" s="11" t="s">
        <v>233</v>
      </c>
    </row>
    <row r="59" spans="4:4" ht="20.25" x14ac:dyDescent="0.25">
      <c r="D59" s="12" t="s">
        <v>234</v>
      </c>
    </row>
    <row r="60" spans="4:4" ht="20.25" x14ac:dyDescent="0.25">
      <c r="D60" s="12" t="s">
        <v>235</v>
      </c>
    </row>
    <row r="61" spans="4:4" ht="20.25" x14ac:dyDescent="0.25">
      <c r="D61" s="12" t="s">
        <v>236</v>
      </c>
    </row>
    <row r="62" spans="4:4" ht="20.25" x14ac:dyDescent="0.25">
      <c r="D62" s="12" t="s">
        <v>237</v>
      </c>
    </row>
    <row r="63" spans="4:4" ht="20.25" x14ac:dyDescent="0.25">
      <c r="D63" s="12" t="s">
        <v>238</v>
      </c>
    </row>
    <row r="64" spans="4:4" ht="20.25" x14ac:dyDescent="0.25">
      <c r="D64" s="12" t="s">
        <v>239</v>
      </c>
    </row>
    <row r="65" spans="4:4" ht="20.25" x14ac:dyDescent="0.25">
      <c r="D65" s="12" t="s">
        <v>240</v>
      </c>
    </row>
    <row r="66" spans="4:4" ht="20.25" x14ac:dyDescent="0.25">
      <c r="D66" s="12" t="s">
        <v>241</v>
      </c>
    </row>
    <row r="67" spans="4:4" ht="20.25" x14ac:dyDescent="0.25">
      <c r="D67" s="12" t="s">
        <v>242</v>
      </c>
    </row>
    <row r="68" spans="4:4" ht="20.25" x14ac:dyDescent="0.25">
      <c r="D68" s="12" t="s">
        <v>243</v>
      </c>
    </row>
    <row r="69" spans="4:4" ht="20.25" x14ac:dyDescent="0.25">
      <c r="D69" s="12" t="s">
        <v>244</v>
      </c>
    </row>
    <row r="70" spans="4:4" ht="20.25" x14ac:dyDescent="0.25">
      <c r="D70" s="12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14"/>
  <sheetViews>
    <sheetView workbookViewId="0">
      <selection activeCell="E18" sqref="E17:E18"/>
    </sheetView>
  </sheetViews>
  <sheetFormatPr defaultRowHeight="15" x14ac:dyDescent="0.25"/>
  <cols>
    <col min="5" max="5" width="18.28515625" customWidth="1"/>
  </cols>
  <sheetData>
    <row r="4" spans="4:10" x14ac:dyDescent="0.25">
      <c r="E4" s="1">
        <v>35000</v>
      </c>
    </row>
    <row r="5" spans="4:10" x14ac:dyDescent="0.25">
      <c r="E5" t="s">
        <v>261</v>
      </c>
    </row>
    <row r="8" spans="4:10" x14ac:dyDescent="0.25">
      <c r="E8" t="s">
        <v>2</v>
      </c>
      <c r="F8" t="s">
        <v>3</v>
      </c>
      <c r="G8" t="s">
        <v>4</v>
      </c>
      <c r="H8" t="s">
        <v>246</v>
      </c>
    </row>
    <row r="9" spans="4:10" x14ac:dyDescent="0.25">
      <c r="D9" t="s">
        <v>247</v>
      </c>
      <c r="E9" t="s">
        <v>248</v>
      </c>
      <c r="F9">
        <v>11.2</v>
      </c>
      <c r="G9">
        <v>11</v>
      </c>
      <c r="H9" t="s">
        <v>249</v>
      </c>
      <c r="I9" s="1">
        <v>9100</v>
      </c>
      <c r="J9" t="s">
        <v>250</v>
      </c>
    </row>
    <row r="10" spans="4:10" x14ac:dyDescent="0.25">
      <c r="D10" t="s">
        <v>247</v>
      </c>
      <c r="E10" t="s">
        <v>251</v>
      </c>
      <c r="F10">
        <v>10.6</v>
      </c>
      <c r="G10">
        <v>11</v>
      </c>
      <c r="H10" t="s">
        <v>252</v>
      </c>
      <c r="I10" s="1">
        <v>9000</v>
      </c>
      <c r="J10" t="s">
        <v>250</v>
      </c>
    </row>
    <row r="11" spans="4:10" x14ac:dyDescent="0.25">
      <c r="D11" t="s">
        <v>247</v>
      </c>
      <c r="E11" t="s">
        <v>253</v>
      </c>
      <c r="F11">
        <v>11.5</v>
      </c>
      <c r="G11">
        <v>11</v>
      </c>
      <c r="H11" t="s">
        <v>254</v>
      </c>
      <c r="I11" s="1">
        <v>8600</v>
      </c>
      <c r="J11" t="s">
        <v>250</v>
      </c>
    </row>
    <row r="12" spans="4:10" x14ac:dyDescent="0.25">
      <c r="D12" t="s">
        <v>247</v>
      </c>
      <c r="E12" t="s">
        <v>255</v>
      </c>
      <c r="F12">
        <v>10.4</v>
      </c>
      <c r="G12">
        <v>10</v>
      </c>
      <c r="H12" t="s">
        <v>256</v>
      </c>
      <c r="I12" s="1">
        <v>8600</v>
      </c>
      <c r="J12" t="s">
        <v>250</v>
      </c>
    </row>
    <row r="13" spans="4:10" x14ac:dyDescent="0.25">
      <c r="D13" t="s">
        <v>247</v>
      </c>
      <c r="E13" t="s">
        <v>257</v>
      </c>
      <c r="F13">
        <v>9.4</v>
      </c>
      <c r="G13">
        <v>11</v>
      </c>
      <c r="H13" t="s">
        <v>258</v>
      </c>
      <c r="I13" s="1">
        <v>8500</v>
      </c>
      <c r="J13" t="s">
        <v>250</v>
      </c>
    </row>
    <row r="14" spans="4:10" x14ac:dyDescent="0.25">
      <c r="D14" t="s">
        <v>247</v>
      </c>
      <c r="E14" t="s">
        <v>259</v>
      </c>
      <c r="F14">
        <v>10.5</v>
      </c>
      <c r="G14">
        <v>10</v>
      </c>
      <c r="H14" t="s">
        <v>260</v>
      </c>
      <c r="I14" s="1">
        <v>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another lineup</vt:lpstr>
      <vt:lpstr>model</vt:lpstr>
      <vt:lpstr>rules</vt:lpstr>
      <vt:lpstr>Baseball</vt:lpstr>
      <vt:lpstr>'another lineup'!Add</vt:lpstr>
      <vt:lpstr>Add</vt:lpstr>
      <vt:lpstr>'another lineup'!C_</vt:lpstr>
      <vt:lpstr>C_</vt:lpstr>
      <vt:lpstr>'another lineup'!ExternalData_1</vt:lpstr>
      <vt:lpstr>model!ExternalData_1</vt:lpstr>
      <vt:lpstr>'another lineup'!FPPG</vt:lpstr>
      <vt:lpstr>FPPG</vt:lpstr>
      <vt:lpstr>'another lineup'!Game</vt:lpstr>
      <vt:lpstr>Game</vt:lpstr>
      <vt:lpstr>'another lineup'!PF</vt:lpstr>
      <vt:lpstr>PF</vt:lpstr>
      <vt:lpstr>'another lineup'!PG</vt:lpstr>
      <vt:lpstr>PG</vt:lpstr>
      <vt:lpstr>'another lineup'!pick</vt:lpstr>
      <vt:lpstr>pick</vt:lpstr>
      <vt:lpstr>'another lineup'!Played</vt:lpstr>
      <vt:lpstr>Played</vt:lpstr>
      <vt:lpstr>'another lineup'!Salary</vt:lpstr>
      <vt:lpstr>Salary</vt:lpstr>
      <vt:lpstr>'another lineup'!SF</vt:lpstr>
      <vt:lpstr>SF</vt:lpstr>
      <vt:lpstr>'another lineup'!SG</vt:lpstr>
      <vt:lpstr>SG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Tilesh J. Patel</dc:creator>
  <cp:lastModifiedBy>tsadmin</cp:lastModifiedBy>
  <dcterms:created xsi:type="dcterms:W3CDTF">2014-03-20T01:55:59Z</dcterms:created>
  <dcterms:modified xsi:type="dcterms:W3CDTF">2015-06-05T14:00:08Z</dcterms:modified>
</cp:coreProperties>
</file>