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d\Desktop\"/>
    </mc:Choice>
  </mc:AlternateContent>
  <bookViews>
    <workbookView xWindow="0" yWindow="0" windowWidth="24000" windowHeight="9630" activeTab="1"/>
  </bookViews>
  <sheets>
    <sheet name="Least Squares" sheetId="1" r:id="rId1"/>
    <sheet name="Abs errors" sheetId="2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home">'[1]Offense Defense'!$I$2</definedName>
    <definedName name="homeedge" localSheetId="1">'Abs errors'!$G$2</definedName>
    <definedName name="homeedge">'Least Squares'!$G$2</definedName>
    <definedName name="lookup" localSheetId="1">'Abs errors'!$A$3:$B$34</definedName>
    <definedName name="lookup">'Least Squares'!$A$3:$B$34</definedName>
    <definedName name="mean">'[1]Offense Defense'!$I$4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olver_adj" localSheetId="1" hidden="1">'Abs errors'!$B$3:$B$34,'Abs errors'!$G$2</definedName>
    <definedName name="solver_adj" localSheetId="0" hidden="1">'Least Squares'!$B$3:$B$34,'Least Squares'!$G$2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'Abs errors'!$B$1</definedName>
    <definedName name="solver_lhs1" localSheetId="0" hidden="1">'Least Squares'!$B$1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'Abs errors'!$L$6</definedName>
    <definedName name="solver_opt" localSheetId="0" hidden="1">'Least Squares'!$L$6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2</definedName>
    <definedName name="solver_rel1" localSheetId="0" hidden="1">2</definedName>
    <definedName name="solver_rhs1" localSheetId="1" hidden="1">0</definedName>
    <definedName name="solver_rhs1" localSheetId="0" hidden="1">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0" i="2" l="1"/>
  <c r="L290" i="2" s="1"/>
  <c r="J290" i="2"/>
  <c r="K289" i="2"/>
  <c r="L289" i="2" s="1"/>
  <c r="J289" i="2"/>
  <c r="K288" i="2"/>
  <c r="L288" i="2" s="1"/>
  <c r="J288" i="2"/>
  <c r="K287" i="2"/>
  <c r="L287" i="2" s="1"/>
  <c r="J287" i="2"/>
  <c r="K286" i="2"/>
  <c r="L286" i="2" s="1"/>
  <c r="J286" i="2"/>
  <c r="K285" i="2"/>
  <c r="L285" i="2" s="1"/>
  <c r="J285" i="2"/>
  <c r="K284" i="2"/>
  <c r="L284" i="2" s="1"/>
  <c r="J284" i="2"/>
  <c r="K283" i="2"/>
  <c r="L283" i="2" s="1"/>
  <c r="J283" i="2"/>
  <c r="K282" i="2"/>
  <c r="L282" i="2" s="1"/>
  <c r="J282" i="2"/>
  <c r="K281" i="2"/>
  <c r="L281" i="2" s="1"/>
  <c r="J281" i="2"/>
  <c r="K280" i="2"/>
  <c r="L280" i="2" s="1"/>
  <c r="J280" i="2"/>
  <c r="K279" i="2"/>
  <c r="L279" i="2" s="1"/>
  <c r="J279" i="2"/>
  <c r="K278" i="2"/>
  <c r="L278" i="2" s="1"/>
  <c r="J278" i="2"/>
  <c r="K277" i="2"/>
  <c r="L277" i="2" s="1"/>
  <c r="J277" i="2"/>
  <c r="K276" i="2"/>
  <c r="L276" i="2" s="1"/>
  <c r="J276" i="2"/>
  <c r="K275" i="2"/>
  <c r="L275" i="2" s="1"/>
  <c r="J275" i="2"/>
  <c r="K274" i="2"/>
  <c r="L274" i="2" s="1"/>
  <c r="J274" i="2"/>
  <c r="K273" i="2"/>
  <c r="L273" i="2" s="1"/>
  <c r="J273" i="2"/>
  <c r="K272" i="2"/>
  <c r="L272" i="2" s="1"/>
  <c r="J272" i="2"/>
  <c r="K271" i="2"/>
  <c r="L271" i="2" s="1"/>
  <c r="J271" i="2"/>
  <c r="K270" i="2"/>
  <c r="L270" i="2" s="1"/>
  <c r="J270" i="2"/>
  <c r="K269" i="2"/>
  <c r="L269" i="2" s="1"/>
  <c r="J269" i="2"/>
  <c r="K268" i="2"/>
  <c r="L268" i="2" s="1"/>
  <c r="J268" i="2"/>
  <c r="K267" i="2"/>
  <c r="L267" i="2" s="1"/>
  <c r="J267" i="2"/>
  <c r="K266" i="2"/>
  <c r="L266" i="2" s="1"/>
  <c r="J266" i="2"/>
  <c r="K265" i="2"/>
  <c r="L265" i="2" s="1"/>
  <c r="J265" i="2"/>
  <c r="K264" i="2"/>
  <c r="L264" i="2" s="1"/>
  <c r="J264" i="2"/>
  <c r="K263" i="2"/>
  <c r="L263" i="2" s="1"/>
  <c r="J263" i="2"/>
  <c r="K262" i="2"/>
  <c r="L262" i="2" s="1"/>
  <c r="J262" i="2"/>
  <c r="K261" i="2"/>
  <c r="L261" i="2" s="1"/>
  <c r="J261" i="2"/>
  <c r="K260" i="2"/>
  <c r="L260" i="2" s="1"/>
  <c r="J260" i="2"/>
  <c r="K259" i="2"/>
  <c r="L259" i="2" s="1"/>
  <c r="J259" i="2"/>
  <c r="K258" i="2"/>
  <c r="L258" i="2" s="1"/>
  <c r="J258" i="2"/>
  <c r="K257" i="2"/>
  <c r="L257" i="2" s="1"/>
  <c r="J257" i="2"/>
  <c r="K256" i="2"/>
  <c r="L256" i="2" s="1"/>
  <c r="J256" i="2"/>
  <c r="K255" i="2"/>
  <c r="L255" i="2" s="1"/>
  <c r="J255" i="2"/>
  <c r="K254" i="2"/>
  <c r="L254" i="2" s="1"/>
  <c r="J254" i="2"/>
  <c r="K253" i="2"/>
  <c r="L253" i="2" s="1"/>
  <c r="J253" i="2"/>
  <c r="K252" i="2"/>
  <c r="L252" i="2" s="1"/>
  <c r="J252" i="2"/>
  <c r="K251" i="2"/>
  <c r="L251" i="2" s="1"/>
  <c r="J251" i="2"/>
  <c r="K250" i="2"/>
  <c r="L250" i="2" s="1"/>
  <c r="J250" i="2"/>
  <c r="K249" i="2"/>
  <c r="L249" i="2" s="1"/>
  <c r="J249" i="2"/>
  <c r="K248" i="2"/>
  <c r="L248" i="2" s="1"/>
  <c r="J248" i="2"/>
  <c r="K247" i="2"/>
  <c r="L247" i="2" s="1"/>
  <c r="J247" i="2"/>
  <c r="K246" i="2"/>
  <c r="L246" i="2" s="1"/>
  <c r="J246" i="2"/>
  <c r="K245" i="2"/>
  <c r="L245" i="2" s="1"/>
  <c r="J245" i="2"/>
  <c r="K244" i="2"/>
  <c r="L244" i="2" s="1"/>
  <c r="J244" i="2"/>
  <c r="K243" i="2"/>
  <c r="L243" i="2" s="1"/>
  <c r="J243" i="2"/>
  <c r="K242" i="2"/>
  <c r="L242" i="2" s="1"/>
  <c r="J242" i="2"/>
  <c r="K241" i="2"/>
  <c r="L241" i="2" s="1"/>
  <c r="J241" i="2"/>
  <c r="K240" i="2"/>
  <c r="L240" i="2" s="1"/>
  <c r="J240" i="2"/>
  <c r="K239" i="2"/>
  <c r="L239" i="2" s="1"/>
  <c r="J239" i="2"/>
  <c r="K238" i="2"/>
  <c r="L238" i="2" s="1"/>
  <c r="J238" i="2"/>
  <c r="K237" i="2"/>
  <c r="L237" i="2" s="1"/>
  <c r="J237" i="2"/>
  <c r="K236" i="2"/>
  <c r="L236" i="2" s="1"/>
  <c r="J236" i="2"/>
  <c r="K235" i="2"/>
  <c r="L235" i="2" s="1"/>
  <c r="J235" i="2"/>
  <c r="K234" i="2"/>
  <c r="L234" i="2" s="1"/>
  <c r="J234" i="2"/>
  <c r="K233" i="2"/>
  <c r="L233" i="2" s="1"/>
  <c r="J233" i="2"/>
  <c r="K232" i="2"/>
  <c r="L232" i="2" s="1"/>
  <c r="J232" i="2"/>
  <c r="K231" i="2"/>
  <c r="L231" i="2" s="1"/>
  <c r="J231" i="2"/>
  <c r="K230" i="2"/>
  <c r="L230" i="2" s="1"/>
  <c r="J230" i="2"/>
  <c r="K229" i="2"/>
  <c r="L229" i="2" s="1"/>
  <c r="J229" i="2"/>
  <c r="K228" i="2"/>
  <c r="L228" i="2" s="1"/>
  <c r="J228" i="2"/>
  <c r="K227" i="2"/>
  <c r="L227" i="2" s="1"/>
  <c r="J227" i="2"/>
  <c r="K226" i="2"/>
  <c r="L226" i="2" s="1"/>
  <c r="J226" i="2"/>
  <c r="K225" i="2"/>
  <c r="L225" i="2" s="1"/>
  <c r="J225" i="2"/>
  <c r="K224" i="2"/>
  <c r="L224" i="2" s="1"/>
  <c r="J224" i="2"/>
  <c r="K223" i="2"/>
  <c r="L223" i="2" s="1"/>
  <c r="J223" i="2"/>
  <c r="K222" i="2"/>
  <c r="L222" i="2" s="1"/>
  <c r="J222" i="2"/>
  <c r="K221" i="2"/>
  <c r="L221" i="2" s="1"/>
  <c r="J221" i="2"/>
  <c r="K220" i="2"/>
  <c r="L220" i="2" s="1"/>
  <c r="J220" i="2"/>
  <c r="K219" i="2"/>
  <c r="L219" i="2" s="1"/>
  <c r="J219" i="2"/>
  <c r="K218" i="2"/>
  <c r="L218" i="2" s="1"/>
  <c r="J218" i="2"/>
  <c r="K217" i="2"/>
  <c r="L217" i="2" s="1"/>
  <c r="J217" i="2"/>
  <c r="K216" i="2"/>
  <c r="L216" i="2" s="1"/>
  <c r="J216" i="2"/>
  <c r="K215" i="2"/>
  <c r="L215" i="2" s="1"/>
  <c r="J215" i="2"/>
  <c r="K214" i="2"/>
  <c r="L214" i="2" s="1"/>
  <c r="J214" i="2"/>
  <c r="K213" i="2"/>
  <c r="L213" i="2" s="1"/>
  <c r="J213" i="2"/>
  <c r="K212" i="2"/>
  <c r="L212" i="2" s="1"/>
  <c r="J212" i="2"/>
  <c r="K211" i="2"/>
  <c r="L211" i="2" s="1"/>
  <c r="J211" i="2"/>
  <c r="K210" i="2"/>
  <c r="L210" i="2" s="1"/>
  <c r="J210" i="2"/>
  <c r="K209" i="2"/>
  <c r="L209" i="2" s="1"/>
  <c r="J209" i="2"/>
  <c r="K208" i="2"/>
  <c r="L208" i="2" s="1"/>
  <c r="J208" i="2"/>
  <c r="K207" i="2"/>
  <c r="L207" i="2" s="1"/>
  <c r="J207" i="2"/>
  <c r="K206" i="2"/>
  <c r="L206" i="2" s="1"/>
  <c r="J206" i="2"/>
  <c r="K205" i="2"/>
  <c r="L205" i="2" s="1"/>
  <c r="J205" i="2"/>
  <c r="K204" i="2"/>
  <c r="L204" i="2" s="1"/>
  <c r="J204" i="2"/>
  <c r="K203" i="2"/>
  <c r="L203" i="2" s="1"/>
  <c r="J203" i="2"/>
  <c r="K202" i="2"/>
  <c r="L202" i="2" s="1"/>
  <c r="J202" i="2"/>
  <c r="K201" i="2"/>
  <c r="L201" i="2" s="1"/>
  <c r="J201" i="2"/>
  <c r="K200" i="2"/>
  <c r="L200" i="2" s="1"/>
  <c r="J200" i="2"/>
  <c r="K199" i="2"/>
  <c r="L199" i="2" s="1"/>
  <c r="J199" i="2"/>
  <c r="K198" i="2"/>
  <c r="L198" i="2" s="1"/>
  <c r="J198" i="2"/>
  <c r="K197" i="2"/>
  <c r="L197" i="2" s="1"/>
  <c r="J197" i="2"/>
  <c r="K196" i="2"/>
  <c r="L196" i="2" s="1"/>
  <c r="J196" i="2"/>
  <c r="K195" i="2"/>
  <c r="L195" i="2" s="1"/>
  <c r="J195" i="2"/>
  <c r="K194" i="2"/>
  <c r="L194" i="2" s="1"/>
  <c r="J194" i="2"/>
  <c r="K193" i="2"/>
  <c r="L193" i="2" s="1"/>
  <c r="J193" i="2"/>
  <c r="K192" i="2"/>
  <c r="L192" i="2" s="1"/>
  <c r="J192" i="2"/>
  <c r="K191" i="2"/>
  <c r="L191" i="2" s="1"/>
  <c r="J191" i="2"/>
  <c r="K190" i="2"/>
  <c r="L190" i="2" s="1"/>
  <c r="J190" i="2"/>
  <c r="K189" i="2"/>
  <c r="L189" i="2" s="1"/>
  <c r="J189" i="2"/>
  <c r="K188" i="2"/>
  <c r="L188" i="2" s="1"/>
  <c r="J188" i="2"/>
  <c r="K187" i="2"/>
  <c r="L187" i="2" s="1"/>
  <c r="J187" i="2"/>
  <c r="K186" i="2"/>
  <c r="L186" i="2" s="1"/>
  <c r="J186" i="2"/>
  <c r="K185" i="2"/>
  <c r="L185" i="2" s="1"/>
  <c r="J185" i="2"/>
  <c r="K184" i="2"/>
  <c r="L184" i="2" s="1"/>
  <c r="J184" i="2"/>
  <c r="K183" i="2"/>
  <c r="L183" i="2" s="1"/>
  <c r="J183" i="2"/>
  <c r="K182" i="2"/>
  <c r="L182" i="2" s="1"/>
  <c r="J182" i="2"/>
  <c r="K181" i="2"/>
  <c r="L181" i="2" s="1"/>
  <c r="J181" i="2"/>
  <c r="K180" i="2"/>
  <c r="L180" i="2" s="1"/>
  <c r="J180" i="2"/>
  <c r="K179" i="2"/>
  <c r="L179" i="2" s="1"/>
  <c r="J179" i="2"/>
  <c r="K178" i="2"/>
  <c r="L178" i="2" s="1"/>
  <c r="J178" i="2"/>
  <c r="K177" i="2"/>
  <c r="L177" i="2" s="1"/>
  <c r="J177" i="2"/>
  <c r="K176" i="2"/>
  <c r="L176" i="2" s="1"/>
  <c r="J176" i="2"/>
  <c r="K175" i="2"/>
  <c r="L175" i="2" s="1"/>
  <c r="J175" i="2"/>
  <c r="K174" i="2"/>
  <c r="L174" i="2" s="1"/>
  <c r="J174" i="2"/>
  <c r="K173" i="2"/>
  <c r="L173" i="2" s="1"/>
  <c r="J173" i="2"/>
  <c r="K172" i="2"/>
  <c r="L172" i="2" s="1"/>
  <c r="J172" i="2"/>
  <c r="K171" i="2"/>
  <c r="L171" i="2" s="1"/>
  <c r="J171" i="2"/>
  <c r="K170" i="2"/>
  <c r="L170" i="2" s="1"/>
  <c r="J170" i="2"/>
  <c r="K169" i="2"/>
  <c r="L169" i="2" s="1"/>
  <c r="J169" i="2"/>
  <c r="K168" i="2"/>
  <c r="L168" i="2" s="1"/>
  <c r="J168" i="2"/>
  <c r="K167" i="2"/>
  <c r="L167" i="2" s="1"/>
  <c r="J167" i="2"/>
  <c r="K166" i="2"/>
  <c r="L166" i="2" s="1"/>
  <c r="J166" i="2"/>
  <c r="K165" i="2"/>
  <c r="L165" i="2" s="1"/>
  <c r="J165" i="2"/>
  <c r="K164" i="2"/>
  <c r="L164" i="2" s="1"/>
  <c r="J164" i="2"/>
  <c r="K163" i="2"/>
  <c r="L163" i="2" s="1"/>
  <c r="J163" i="2"/>
  <c r="K162" i="2"/>
  <c r="L162" i="2" s="1"/>
  <c r="J162" i="2"/>
  <c r="K161" i="2"/>
  <c r="L161" i="2" s="1"/>
  <c r="J161" i="2"/>
  <c r="K160" i="2"/>
  <c r="L160" i="2" s="1"/>
  <c r="J160" i="2"/>
  <c r="K159" i="2"/>
  <c r="L159" i="2" s="1"/>
  <c r="J159" i="2"/>
  <c r="K158" i="2"/>
  <c r="L158" i="2" s="1"/>
  <c r="J158" i="2"/>
  <c r="K157" i="2"/>
  <c r="L157" i="2" s="1"/>
  <c r="J157" i="2"/>
  <c r="K156" i="2"/>
  <c r="L156" i="2" s="1"/>
  <c r="J156" i="2"/>
  <c r="K155" i="2"/>
  <c r="L155" i="2" s="1"/>
  <c r="J155" i="2"/>
  <c r="K154" i="2"/>
  <c r="L154" i="2" s="1"/>
  <c r="J154" i="2"/>
  <c r="K153" i="2"/>
  <c r="L153" i="2" s="1"/>
  <c r="J153" i="2"/>
  <c r="K152" i="2"/>
  <c r="L152" i="2" s="1"/>
  <c r="J152" i="2"/>
  <c r="K151" i="2"/>
  <c r="L151" i="2" s="1"/>
  <c r="J151" i="2"/>
  <c r="K150" i="2"/>
  <c r="L150" i="2" s="1"/>
  <c r="J150" i="2"/>
  <c r="K149" i="2"/>
  <c r="L149" i="2" s="1"/>
  <c r="J149" i="2"/>
  <c r="K148" i="2"/>
  <c r="L148" i="2" s="1"/>
  <c r="J148" i="2"/>
  <c r="K147" i="2"/>
  <c r="L147" i="2" s="1"/>
  <c r="J147" i="2"/>
  <c r="K146" i="2"/>
  <c r="L146" i="2" s="1"/>
  <c r="J146" i="2"/>
  <c r="K145" i="2"/>
  <c r="L145" i="2" s="1"/>
  <c r="J145" i="2"/>
  <c r="K144" i="2"/>
  <c r="L144" i="2" s="1"/>
  <c r="J144" i="2"/>
  <c r="K143" i="2"/>
  <c r="L143" i="2" s="1"/>
  <c r="J143" i="2"/>
  <c r="K142" i="2"/>
  <c r="L142" i="2" s="1"/>
  <c r="J142" i="2"/>
  <c r="K141" i="2"/>
  <c r="L141" i="2" s="1"/>
  <c r="J141" i="2"/>
  <c r="K140" i="2"/>
  <c r="L140" i="2" s="1"/>
  <c r="J140" i="2"/>
  <c r="K139" i="2"/>
  <c r="L139" i="2" s="1"/>
  <c r="J139" i="2"/>
  <c r="K138" i="2"/>
  <c r="L138" i="2" s="1"/>
  <c r="J138" i="2"/>
  <c r="K137" i="2"/>
  <c r="L137" i="2" s="1"/>
  <c r="J137" i="2"/>
  <c r="K136" i="2"/>
  <c r="L136" i="2" s="1"/>
  <c r="J136" i="2"/>
  <c r="K135" i="2"/>
  <c r="L135" i="2" s="1"/>
  <c r="J135" i="2"/>
  <c r="K134" i="2"/>
  <c r="L134" i="2" s="1"/>
  <c r="J134" i="2"/>
  <c r="K133" i="2"/>
  <c r="L133" i="2" s="1"/>
  <c r="J133" i="2"/>
  <c r="K132" i="2"/>
  <c r="L132" i="2" s="1"/>
  <c r="J132" i="2"/>
  <c r="K131" i="2"/>
  <c r="L131" i="2" s="1"/>
  <c r="J131" i="2"/>
  <c r="K130" i="2"/>
  <c r="L130" i="2" s="1"/>
  <c r="J130" i="2"/>
  <c r="K129" i="2"/>
  <c r="L129" i="2" s="1"/>
  <c r="J129" i="2"/>
  <c r="K128" i="2"/>
  <c r="L128" i="2" s="1"/>
  <c r="J128" i="2"/>
  <c r="K127" i="2"/>
  <c r="L127" i="2" s="1"/>
  <c r="J127" i="2"/>
  <c r="K126" i="2"/>
  <c r="L126" i="2" s="1"/>
  <c r="J126" i="2"/>
  <c r="K125" i="2"/>
  <c r="L125" i="2" s="1"/>
  <c r="J125" i="2"/>
  <c r="K124" i="2"/>
  <c r="L124" i="2" s="1"/>
  <c r="J124" i="2"/>
  <c r="K123" i="2"/>
  <c r="L123" i="2" s="1"/>
  <c r="J123" i="2"/>
  <c r="K122" i="2"/>
  <c r="L122" i="2" s="1"/>
  <c r="J122" i="2"/>
  <c r="K121" i="2"/>
  <c r="L121" i="2" s="1"/>
  <c r="J121" i="2"/>
  <c r="K120" i="2"/>
  <c r="L120" i="2" s="1"/>
  <c r="J120" i="2"/>
  <c r="K119" i="2"/>
  <c r="L119" i="2" s="1"/>
  <c r="J119" i="2"/>
  <c r="K118" i="2"/>
  <c r="L118" i="2" s="1"/>
  <c r="J118" i="2"/>
  <c r="K117" i="2"/>
  <c r="L117" i="2" s="1"/>
  <c r="J117" i="2"/>
  <c r="K116" i="2"/>
  <c r="L116" i="2" s="1"/>
  <c r="J116" i="2"/>
  <c r="K115" i="2"/>
  <c r="L115" i="2" s="1"/>
  <c r="J115" i="2"/>
  <c r="K114" i="2"/>
  <c r="L114" i="2" s="1"/>
  <c r="J114" i="2"/>
  <c r="K113" i="2"/>
  <c r="L113" i="2" s="1"/>
  <c r="J113" i="2"/>
  <c r="K112" i="2"/>
  <c r="L112" i="2" s="1"/>
  <c r="J112" i="2"/>
  <c r="K111" i="2"/>
  <c r="L111" i="2" s="1"/>
  <c r="J111" i="2"/>
  <c r="K110" i="2"/>
  <c r="L110" i="2" s="1"/>
  <c r="J110" i="2"/>
  <c r="K109" i="2"/>
  <c r="L109" i="2" s="1"/>
  <c r="J109" i="2"/>
  <c r="K108" i="2"/>
  <c r="L108" i="2" s="1"/>
  <c r="J108" i="2"/>
  <c r="K107" i="2"/>
  <c r="L107" i="2" s="1"/>
  <c r="J107" i="2"/>
  <c r="K106" i="2"/>
  <c r="L106" i="2" s="1"/>
  <c r="J106" i="2"/>
  <c r="K105" i="2"/>
  <c r="L105" i="2" s="1"/>
  <c r="J105" i="2"/>
  <c r="K104" i="2"/>
  <c r="L104" i="2" s="1"/>
  <c r="J104" i="2"/>
  <c r="K103" i="2"/>
  <c r="L103" i="2" s="1"/>
  <c r="J103" i="2"/>
  <c r="K102" i="2"/>
  <c r="L102" i="2" s="1"/>
  <c r="J102" i="2"/>
  <c r="K101" i="2"/>
  <c r="L101" i="2" s="1"/>
  <c r="J101" i="2"/>
  <c r="K100" i="2"/>
  <c r="L100" i="2" s="1"/>
  <c r="J100" i="2"/>
  <c r="K99" i="2"/>
  <c r="L99" i="2" s="1"/>
  <c r="J99" i="2"/>
  <c r="K98" i="2"/>
  <c r="L98" i="2" s="1"/>
  <c r="J98" i="2"/>
  <c r="K97" i="2"/>
  <c r="L97" i="2" s="1"/>
  <c r="J97" i="2"/>
  <c r="K96" i="2"/>
  <c r="L96" i="2" s="1"/>
  <c r="J96" i="2"/>
  <c r="K95" i="2"/>
  <c r="L95" i="2" s="1"/>
  <c r="J95" i="2"/>
  <c r="K94" i="2"/>
  <c r="L94" i="2" s="1"/>
  <c r="J94" i="2"/>
  <c r="K93" i="2"/>
  <c r="L93" i="2" s="1"/>
  <c r="J93" i="2"/>
  <c r="K92" i="2"/>
  <c r="L92" i="2" s="1"/>
  <c r="J92" i="2"/>
  <c r="K91" i="2"/>
  <c r="L91" i="2" s="1"/>
  <c r="J91" i="2"/>
  <c r="K90" i="2"/>
  <c r="L90" i="2" s="1"/>
  <c r="J90" i="2"/>
  <c r="K89" i="2"/>
  <c r="L89" i="2" s="1"/>
  <c r="J89" i="2"/>
  <c r="K88" i="2"/>
  <c r="L88" i="2" s="1"/>
  <c r="J88" i="2"/>
  <c r="K87" i="2"/>
  <c r="L87" i="2" s="1"/>
  <c r="J87" i="2"/>
  <c r="K86" i="2"/>
  <c r="L86" i="2" s="1"/>
  <c r="J86" i="2"/>
  <c r="K85" i="2"/>
  <c r="L85" i="2" s="1"/>
  <c r="J85" i="2"/>
  <c r="K84" i="2"/>
  <c r="L84" i="2" s="1"/>
  <c r="J84" i="2"/>
  <c r="K83" i="2"/>
  <c r="L83" i="2" s="1"/>
  <c r="J83" i="2"/>
  <c r="K82" i="2"/>
  <c r="L82" i="2" s="1"/>
  <c r="J82" i="2"/>
  <c r="K81" i="2"/>
  <c r="L81" i="2" s="1"/>
  <c r="J81" i="2"/>
  <c r="K80" i="2"/>
  <c r="L80" i="2" s="1"/>
  <c r="J80" i="2"/>
  <c r="K79" i="2"/>
  <c r="L79" i="2" s="1"/>
  <c r="J79" i="2"/>
  <c r="K78" i="2"/>
  <c r="L78" i="2" s="1"/>
  <c r="J78" i="2"/>
  <c r="K77" i="2"/>
  <c r="L77" i="2" s="1"/>
  <c r="J77" i="2"/>
  <c r="K76" i="2"/>
  <c r="L76" i="2" s="1"/>
  <c r="J76" i="2"/>
  <c r="K75" i="2"/>
  <c r="L75" i="2" s="1"/>
  <c r="J75" i="2"/>
  <c r="K74" i="2"/>
  <c r="L74" i="2" s="1"/>
  <c r="J74" i="2"/>
  <c r="K73" i="2"/>
  <c r="L73" i="2" s="1"/>
  <c r="J73" i="2"/>
  <c r="K72" i="2"/>
  <c r="L72" i="2" s="1"/>
  <c r="J72" i="2"/>
  <c r="K71" i="2"/>
  <c r="L71" i="2" s="1"/>
  <c r="J71" i="2"/>
  <c r="K70" i="2"/>
  <c r="L70" i="2" s="1"/>
  <c r="J70" i="2"/>
  <c r="K69" i="2"/>
  <c r="L69" i="2" s="1"/>
  <c r="J69" i="2"/>
  <c r="K68" i="2"/>
  <c r="L68" i="2" s="1"/>
  <c r="J68" i="2"/>
  <c r="K67" i="2"/>
  <c r="L67" i="2" s="1"/>
  <c r="J67" i="2"/>
  <c r="K66" i="2"/>
  <c r="L66" i="2" s="1"/>
  <c r="J66" i="2"/>
  <c r="K65" i="2"/>
  <c r="L65" i="2" s="1"/>
  <c r="J65" i="2"/>
  <c r="K64" i="2"/>
  <c r="L64" i="2" s="1"/>
  <c r="J64" i="2"/>
  <c r="K63" i="2"/>
  <c r="L63" i="2" s="1"/>
  <c r="J63" i="2"/>
  <c r="K62" i="2"/>
  <c r="L62" i="2" s="1"/>
  <c r="J62" i="2"/>
  <c r="K61" i="2"/>
  <c r="L61" i="2" s="1"/>
  <c r="J61" i="2"/>
  <c r="K60" i="2"/>
  <c r="L60" i="2" s="1"/>
  <c r="J60" i="2"/>
  <c r="K59" i="2"/>
  <c r="L59" i="2" s="1"/>
  <c r="J59" i="2"/>
  <c r="K58" i="2"/>
  <c r="L58" i="2" s="1"/>
  <c r="J58" i="2"/>
  <c r="K57" i="2"/>
  <c r="L57" i="2" s="1"/>
  <c r="J57" i="2"/>
  <c r="K56" i="2"/>
  <c r="L56" i="2" s="1"/>
  <c r="J56" i="2"/>
  <c r="K55" i="2"/>
  <c r="L55" i="2" s="1"/>
  <c r="J55" i="2"/>
  <c r="K54" i="2"/>
  <c r="L54" i="2" s="1"/>
  <c r="J54" i="2"/>
  <c r="K53" i="2"/>
  <c r="L53" i="2" s="1"/>
  <c r="J53" i="2"/>
  <c r="K52" i="2"/>
  <c r="L52" i="2" s="1"/>
  <c r="J52" i="2"/>
  <c r="K51" i="2"/>
  <c r="L51" i="2" s="1"/>
  <c r="J51" i="2"/>
  <c r="K50" i="2"/>
  <c r="L50" i="2" s="1"/>
  <c r="J50" i="2"/>
  <c r="K49" i="2"/>
  <c r="L49" i="2" s="1"/>
  <c r="J49" i="2"/>
  <c r="K48" i="2"/>
  <c r="L48" i="2" s="1"/>
  <c r="J48" i="2"/>
  <c r="K47" i="2"/>
  <c r="L47" i="2" s="1"/>
  <c r="J47" i="2"/>
  <c r="K46" i="2"/>
  <c r="L46" i="2" s="1"/>
  <c r="J46" i="2"/>
  <c r="K45" i="2"/>
  <c r="L45" i="2" s="1"/>
  <c r="J45" i="2"/>
  <c r="K44" i="2"/>
  <c r="L44" i="2" s="1"/>
  <c r="J44" i="2"/>
  <c r="K43" i="2"/>
  <c r="L43" i="2" s="1"/>
  <c r="J43" i="2"/>
  <c r="K42" i="2"/>
  <c r="L42" i="2" s="1"/>
  <c r="J42" i="2"/>
  <c r="K41" i="2"/>
  <c r="L41" i="2" s="1"/>
  <c r="J41" i="2"/>
  <c r="K40" i="2"/>
  <c r="L40" i="2" s="1"/>
  <c r="J40" i="2"/>
  <c r="K39" i="2"/>
  <c r="L39" i="2" s="1"/>
  <c r="J39" i="2"/>
  <c r="K38" i="2"/>
  <c r="L38" i="2" s="1"/>
  <c r="J38" i="2"/>
  <c r="K37" i="2"/>
  <c r="L37" i="2" s="1"/>
  <c r="J37" i="2"/>
  <c r="K36" i="2"/>
  <c r="L36" i="2" s="1"/>
  <c r="J36" i="2"/>
  <c r="K35" i="2"/>
  <c r="L35" i="2" s="1"/>
  <c r="J35" i="2"/>
  <c r="K34" i="2"/>
  <c r="L34" i="2" s="1"/>
  <c r="J34" i="2"/>
  <c r="C34" i="2"/>
  <c r="K33" i="2"/>
  <c r="L33" i="2" s="1"/>
  <c r="J33" i="2"/>
  <c r="C33" i="2"/>
  <c r="K32" i="2"/>
  <c r="L32" i="2" s="1"/>
  <c r="J32" i="2"/>
  <c r="C32" i="2"/>
  <c r="K31" i="2"/>
  <c r="L31" i="2" s="1"/>
  <c r="J31" i="2"/>
  <c r="C31" i="2"/>
  <c r="K30" i="2"/>
  <c r="L30" i="2" s="1"/>
  <c r="J30" i="2"/>
  <c r="C30" i="2"/>
  <c r="K29" i="2"/>
  <c r="L29" i="2" s="1"/>
  <c r="J29" i="2"/>
  <c r="C29" i="2"/>
  <c r="K28" i="2"/>
  <c r="L28" i="2" s="1"/>
  <c r="J28" i="2"/>
  <c r="C28" i="2"/>
  <c r="K27" i="2"/>
  <c r="L27" i="2" s="1"/>
  <c r="J27" i="2"/>
  <c r="C27" i="2"/>
  <c r="K26" i="2"/>
  <c r="L26" i="2" s="1"/>
  <c r="J26" i="2"/>
  <c r="C26" i="2"/>
  <c r="K25" i="2"/>
  <c r="L25" i="2" s="1"/>
  <c r="J25" i="2"/>
  <c r="C25" i="2"/>
  <c r="K24" i="2"/>
  <c r="L24" i="2" s="1"/>
  <c r="J24" i="2"/>
  <c r="C24" i="2"/>
  <c r="K23" i="2"/>
  <c r="L23" i="2" s="1"/>
  <c r="J23" i="2"/>
  <c r="C23" i="2"/>
  <c r="K22" i="2"/>
  <c r="L22" i="2" s="1"/>
  <c r="J22" i="2"/>
  <c r="C22" i="2"/>
  <c r="K21" i="2"/>
  <c r="L21" i="2" s="1"/>
  <c r="J21" i="2"/>
  <c r="C21" i="2"/>
  <c r="K20" i="2"/>
  <c r="L20" i="2" s="1"/>
  <c r="J20" i="2"/>
  <c r="C20" i="2"/>
  <c r="K19" i="2"/>
  <c r="L19" i="2" s="1"/>
  <c r="J19" i="2"/>
  <c r="C19" i="2"/>
  <c r="K18" i="2"/>
  <c r="L18" i="2" s="1"/>
  <c r="J18" i="2"/>
  <c r="C18" i="2"/>
  <c r="K17" i="2"/>
  <c r="L17" i="2" s="1"/>
  <c r="J17" i="2"/>
  <c r="C17" i="2"/>
  <c r="K16" i="2"/>
  <c r="L16" i="2" s="1"/>
  <c r="J16" i="2"/>
  <c r="C16" i="2"/>
  <c r="K15" i="2"/>
  <c r="L15" i="2" s="1"/>
  <c r="J15" i="2"/>
  <c r="C15" i="2"/>
  <c r="K14" i="2"/>
  <c r="L14" i="2" s="1"/>
  <c r="J14" i="2"/>
  <c r="C14" i="2"/>
  <c r="K13" i="2"/>
  <c r="L13" i="2" s="1"/>
  <c r="J13" i="2"/>
  <c r="C13" i="2"/>
  <c r="K12" i="2"/>
  <c r="L12" i="2" s="1"/>
  <c r="J12" i="2"/>
  <c r="C12" i="2"/>
  <c r="K11" i="2"/>
  <c r="L11" i="2" s="1"/>
  <c r="J11" i="2"/>
  <c r="C11" i="2"/>
  <c r="K10" i="2"/>
  <c r="L10" i="2" s="1"/>
  <c r="J10" i="2"/>
  <c r="C10" i="2"/>
  <c r="K9" i="2"/>
  <c r="L9" i="2" s="1"/>
  <c r="J9" i="2"/>
  <c r="C9" i="2"/>
  <c r="K8" i="2"/>
  <c r="L8" i="2" s="1"/>
  <c r="J8" i="2"/>
  <c r="C8" i="2"/>
  <c r="C7" i="2"/>
  <c r="G6" i="2"/>
  <c r="F6" i="2"/>
  <c r="C6" i="2"/>
  <c r="C5" i="2"/>
  <c r="C4" i="2"/>
  <c r="C3" i="2"/>
  <c r="B1" i="2"/>
  <c r="L6" i="2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8" i="1"/>
  <c r="B1" i="1"/>
  <c r="L288" i="1" l="1"/>
  <c r="L280" i="1"/>
  <c r="L272" i="1"/>
  <c r="L264" i="1"/>
  <c r="L256" i="1"/>
  <c r="L248" i="1"/>
  <c r="L240" i="1"/>
  <c r="L232" i="1"/>
  <c r="L224" i="1"/>
  <c r="L216" i="1"/>
  <c r="L208" i="1"/>
  <c r="L200" i="1"/>
  <c r="L192" i="1"/>
  <c r="L184" i="1"/>
  <c r="L176" i="1"/>
  <c r="L168" i="1"/>
  <c r="L160" i="1"/>
  <c r="L152" i="1"/>
  <c r="L144" i="1"/>
  <c r="L136" i="1"/>
  <c r="L128" i="1"/>
  <c r="L120" i="1"/>
  <c r="L112" i="1"/>
  <c r="L104" i="1"/>
  <c r="L96" i="1"/>
  <c r="L88" i="1"/>
  <c r="L80" i="1"/>
  <c r="L72" i="1"/>
  <c r="L64" i="1"/>
  <c r="L56" i="1"/>
  <c r="L48" i="1"/>
  <c r="L40" i="1"/>
  <c r="L32" i="1"/>
  <c r="L24" i="1"/>
  <c r="L16" i="1"/>
  <c r="L287" i="1"/>
  <c r="L279" i="1"/>
  <c r="L271" i="1"/>
  <c r="L263" i="1"/>
  <c r="L255" i="1"/>
  <c r="L247" i="1"/>
  <c r="L239" i="1"/>
  <c r="L231" i="1"/>
  <c r="L223" i="1"/>
  <c r="L215" i="1"/>
  <c r="L207" i="1"/>
  <c r="L199" i="1"/>
  <c r="L191" i="1"/>
  <c r="L183" i="1"/>
  <c r="L175" i="1"/>
  <c r="L167" i="1"/>
  <c r="L159" i="1"/>
  <c r="L151" i="1"/>
  <c r="L143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286" i="1"/>
  <c r="L278" i="1"/>
  <c r="L270" i="1"/>
  <c r="L262" i="1"/>
  <c r="L254" i="1"/>
  <c r="L246" i="1"/>
  <c r="L238" i="1"/>
  <c r="L230" i="1"/>
  <c r="L222" i="1"/>
  <c r="L214" i="1"/>
  <c r="L206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L285" i="1"/>
  <c r="L277" i="1"/>
  <c r="L269" i="1"/>
  <c r="L261" i="1"/>
  <c r="L253" i="1"/>
  <c r="L245" i="1"/>
  <c r="L237" i="1"/>
  <c r="L229" i="1"/>
  <c r="L221" i="1"/>
  <c r="L213" i="1"/>
  <c r="L205" i="1"/>
  <c r="L197" i="1"/>
  <c r="L189" i="1"/>
  <c r="L181" i="1"/>
  <c r="L173" i="1"/>
  <c r="L165" i="1"/>
  <c r="L157" i="1"/>
  <c r="L149" i="1"/>
  <c r="L141" i="1"/>
  <c r="L133" i="1"/>
  <c r="L125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284" i="1"/>
  <c r="L276" i="1"/>
  <c r="L268" i="1"/>
  <c r="L260" i="1"/>
  <c r="L252" i="1"/>
  <c r="L244" i="1"/>
  <c r="L236" i="1"/>
  <c r="L228" i="1"/>
  <c r="L220" i="1"/>
  <c r="L212" i="1"/>
  <c r="L204" i="1"/>
  <c r="L196" i="1"/>
  <c r="L188" i="1"/>
  <c r="L180" i="1"/>
  <c r="L172" i="1"/>
  <c r="L164" i="1"/>
  <c r="L156" i="1"/>
  <c r="L148" i="1"/>
  <c r="L140" i="1"/>
  <c r="L132" i="1"/>
  <c r="L124" i="1"/>
  <c r="L116" i="1"/>
  <c r="L108" i="1"/>
  <c r="L100" i="1"/>
  <c r="L92" i="1"/>
  <c r="L84" i="1"/>
  <c r="L76" i="1"/>
  <c r="L68" i="1"/>
  <c r="L60" i="1"/>
  <c r="L52" i="1"/>
  <c r="L44" i="1"/>
  <c r="L36" i="1"/>
  <c r="L28" i="1"/>
  <c r="L20" i="1"/>
  <c r="L12" i="1"/>
  <c r="L8" i="1"/>
  <c r="L283" i="1"/>
  <c r="L275" i="1"/>
  <c r="L267" i="1"/>
  <c r="L259" i="1"/>
  <c r="L251" i="1"/>
  <c r="L243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1" i="1"/>
  <c r="L290" i="1"/>
  <c r="L282" i="1"/>
  <c r="L274" i="1"/>
  <c r="L266" i="1"/>
  <c r="L258" i="1"/>
  <c r="L250" i="1"/>
  <c r="L242" i="1"/>
  <c r="L234" i="1"/>
  <c r="L226" i="1"/>
  <c r="L218" i="1"/>
  <c r="L210" i="1"/>
  <c r="L202" i="1"/>
  <c r="L194" i="1"/>
  <c r="L186" i="1"/>
  <c r="L178" i="1"/>
  <c r="L170" i="1"/>
  <c r="L162" i="1"/>
  <c r="L154" i="1"/>
  <c r="L146" i="1"/>
  <c r="L138" i="1"/>
  <c r="L130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289" i="1"/>
  <c r="L281" i="1"/>
  <c r="L273" i="1"/>
  <c r="L265" i="1"/>
  <c r="L257" i="1"/>
  <c r="L249" i="1"/>
  <c r="L241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G6" i="1"/>
  <c r="F6" i="1"/>
  <c r="L6" i="1" l="1"/>
</calcChain>
</file>

<file path=xl/sharedStrings.xml><?xml version="1.0" encoding="utf-8"?>
<sst xmlns="http://schemas.openxmlformats.org/spreadsheetml/2006/main" count="1337" uniqueCount="77">
  <si>
    <t>mean</t>
  </si>
  <si>
    <t>Home edge</t>
  </si>
  <si>
    <t>Rating</t>
  </si>
  <si>
    <t>Rank</t>
  </si>
  <si>
    <t>Arizona Cardinals</t>
  </si>
  <si>
    <t>Atlanta Falcons</t>
  </si>
  <si>
    <t>Predict Seattle by 1.45</t>
  </si>
  <si>
    <t>Baltimore Ravens</t>
  </si>
  <si>
    <t>Home Edge = 3.1 points</t>
  </si>
  <si>
    <t>SSE</t>
  </si>
  <si>
    <t>Buffalo Bills</t>
  </si>
  <si>
    <t>Carolina Panthers</t>
  </si>
  <si>
    <t>Home  Pts</t>
  </si>
  <si>
    <t>Away Pts</t>
  </si>
  <si>
    <t>Home team</t>
  </si>
  <si>
    <t>Away Team</t>
  </si>
  <si>
    <t>Forecast</t>
  </si>
  <si>
    <t>Home Margin</t>
  </si>
  <si>
    <t>Squared Error</t>
  </si>
  <si>
    <t>Chicago Bears</t>
  </si>
  <si>
    <t>Denver Broncos</t>
  </si>
  <si>
    <t>Cincinnati Bengals</t>
  </si>
  <si>
    <t>Dallas Cowboys</t>
  </si>
  <si>
    <t>New York Giants</t>
  </si>
  <si>
    <t>Cleveland Browns</t>
  </si>
  <si>
    <t>Jacksonville Jaguars</t>
  </si>
  <si>
    <t>Kansas City Chiefs</t>
  </si>
  <si>
    <t>Miami Dolphins</t>
  </si>
  <si>
    <t>New Orleans Saints</t>
  </si>
  <si>
    <t>Detroit Lions</t>
  </si>
  <si>
    <t>Seattle Seahawks</t>
  </si>
  <si>
    <t>Green Bay Packers</t>
  </si>
  <si>
    <t>Indianapolis Colts</t>
  </si>
  <si>
    <t>Oakland Raiders</t>
  </si>
  <si>
    <t>Houston Texans</t>
  </si>
  <si>
    <t>New York Jets</t>
  </si>
  <si>
    <t>Tampa Bay Buccaneers</t>
  </si>
  <si>
    <t>Pittsburgh Steelers</t>
  </si>
  <si>
    <t>Tennessee Titans</t>
  </si>
  <si>
    <t>Minnesota Vikings</t>
  </si>
  <si>
    <t>St. Louis Rams</t>
  </si>
  <si>
    <t>San Francisco 49ers</t>
  </si>
  <si>
    <t>New England Patriots</t>
  </si>
  <si>
    <t>Washington Redskins</t>
  </si>
  <si>
    <t>Philadelphia Eagles</t>
  </si>
  <si>
    <t>San Diego Chargers</t>
  </si>
  <si>
    <t>PtsW</t>
  </si>
  <si>
    <t>PtsL</t>
  </si>
  <si>
    <t>Winner/tie</t>
  </si>
  <si>
    <t>Loser/tie</t>
  </si>
  <si>
    <t>Game #</t>
  </si>
  <si>
    <t>NFL 2013</t>
  </si>
  <si>
    <t>season</t>
  </si>
  <si>
    <t>NFLratingstemp.xlsx</t>
  </si>
  <si>
    <t>Pages 313-318 DADM</t>
  </si>
  <si>
    <t>Texans -5</t>
  </si>
  <si>
    <t>Colts +4</t>
  </si>
  <si>
    <t>at Colts</t>
  </si>
  <si>
    <t>(4-(-5)+3=12</t>
  </si>
  <si>
    <t>Colts by 12</t>
  </si>
  <si>
    <t>at Texans</t>
  </si>
  <si>
    <t>(-5-(+4)+3)=-6</t>
  </si>
  <si>
    <t>Changing cells</t>
  </si>
  <si>
    <t>Constraint</t>
  </si>
  <si>
    <t>average team rating = 0</t>
  </si>
  <si>
    <t>Ratings for eac h team Home edge</t>
  </si>
  <si>
    <t>Predict home team margin</t>
  </si>
  <si>
    <t>Each game compute</t>
  </si>
  <si>
    <t>square of forecast error</t>
  </si>
  <si>
    <r>
      <t>(actual home margin-predicted home margin)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</si>
  <si>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square errors so positive and negative errors do not </t>
  </si>
  <si>
    <t>cancel</t>
  </si>
  <si>
    <t>Minimize the sum of Squared errors</t>
  </si>
  <si>
    <t>GRG Nonlinear</t>
  </si>
  <si>
    <t>wroks fine for ratings</t>
  </si>
  <si>
    <t>problems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</si>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</sst>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2" borderId="0" xfId="0" applyNumberFormat="1" applyFont="1" applyFill="1"/>
    <xf numFmtId="0" fontId="1" fillId="2" borderId="0" xfId="0" applyFont="1" applyFill="1"/>
    <xf numFmtId="0" fontId="3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shw7/sportshw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t Squares"/>
      <sheetName val="Absolute Value"/>
      <sheetName val="Offense Defense"/>
      <sheetName val="GameTheory"/>
    </sheetNames>
    <sheetDataSet>
      <sheetData sheetId="0"/>
      <sheetData sheetId="1"/>
      <sheetData sheetId="2">
        <row r="2">
          <cell r="I2">
            <v>3.0638678980756699</v>
          </cell>
        </row>
        <row r="4">
          <cell r="I4">
            <v>23.411895265885182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workbookViewId="0">
      <selection activeCell="C10" sqref="C10"/>
    </sheetView>
  </sheetViews>
  <sheetFormatPr defaultRowHeight="15" x14ac:dyDescent="0.25"/>
  <cols>
    <col min="1" max="1" width="23.5703125" style="1" customWidth="1"/>
    <col min="2" max="7" width="9.140625" style="1"/>
    <col min="8" max="8" width="21.28515625" style="1" customWidth="1"/>
    <col min="9" max="9" width="19.85546875" style="1" customWidth="1"/>
    <col min="10" max="10" width="17" style="1" customWidth="1"/>
    <col min="11" max="11" width="13.5703125" style="1" customWidth="1"/>
    <col min="12" max="16384" width="9.140625" style="1"/>
  </cols>
  <sheetData>
    <row r="1" spans="1:15" x14ac:dyDescent="0.25">
      <c r="A1" s="1" t="s">
        <v>0</v>
      </c>
      <c r="B1" s="2">
        <f>AVERAGE(B3:B34)</f>
        <v>2.3790619696484328E-8</v>
      </c>
      <c r="G1" s="1" t="s">
        <v>1</v>
      </c>
      <c r="I1" s="1" t="s">
        <v>73</v>
      </c>
      <c r="K1" s="1" t="s">
        <v>51</v>
      </c>
      <c r="N1" s="1" t="s">
        <v>55</v>
      </c>
      <c r="O1" s="1" t="s">
        <v>60</v>
      </c>
    </row>
    <row r="2" spans="1:15" x14ac:dyDescent="0.25">
      <c r="B2" s="1" t="s">
        <v>2</v>
      </c>
      <c r="C2" s="1" t="s">
        <v>3</v>
      </c>
      <c r="G2" s="4">
        <v>3.0637011610043445</v>
      </c>
      <c r="I2" s="1" t="s">
        <v>74</v>
      </c>
      <c r="K2" s="1" t="s">
        <v>52</v>
      </c>
      <c r="N2" s="1" t="s">
        <v>56</v>
      </c>
      <c r="O2" s="1" t="s">
        <v>61</v>
      </c>
    </row>
    <row r="3" spans="1:15" x14ac:dyDescent="0.25">
      <c r="A3" s="1" t="s">
        <v>4</v>
      </c>
      <c r="B3" s="3">
        <v>6.3582908546436805</v>
      </c>
      <c r="C3" s="1">
        <f>RANK(B3,$B$3:$B$34,0)</f>
        <v>7</v>
      </c>
      <c r="I3" s="1" t="s">
        <v>75</v>
      </c>
      <c r="K3" s="1" t="s">
        <v>53</v>
      </c>
      <c r="N3" s="1" t="s">
        <v>57</v>
      </c>
    </row>
    <row r="4" spans="1:15" x14ac:dyDescent="0.25">
      <c r="A4" s="1" t="s">
        <v>5</v>
      </c>
      <c r="B4" s="3">
        <v>-2.8565823134287358</v>
      </c>
      <c r="C4" s="1">
        <f t="shared" ref="C4:C34" si="0">RANK(B4,$B$3:$B$34,0)</f>
        <v>21</v>
      </c>
      <c r="F4" s="1" t="s">
        <v>6</v>
      </c>
      <c r="K4" s="1" t="s">
        <v>54</v>
      </c>
      <c r="N4" s="1" t="s">
        <v>58</v>
      </c>
    </row>
    <row r="5" spans="1:15" x14ac:dyDescent="0.25">
      <c r="A5" s="1" t="s">
        <v>7</v>
      </c>
      <c r="B5" s="3">
        <v>-3.673071685973786</v>
      </c>
      <c r="C5" s="1">
        <f t="shared" si="0"/>
        <v>23</v>
      </c>
      <c r="F5" s="1" t="s">
        <v>8</v>
      </c>
      <c r="L5" s="1" t="s">
        <v>9</v>
      </c>
      <c r="N5" s="1" t="s">
        <v>59</v>
      </c>
    </row>
    <row r="6" spans="1:15" x14ac:dyDescent="0.25">
      <c r="A6" s="1" t="s">
        <v>10</v>
      </c>
      <c r="B6" s="3">
        <v>-3.3387926497870808</v>
      </c>
      <c r="C6" s="1">
        <f t="shared" si="0"/>
        <v>22</v>
      </c>
      <c r="F6" s="1">
        <f>SUM(F8:F290)</f>
        <v>6638</v>
      </c>
      <c r="G6" s="1">
        <f>SUM(G8:G290)</f>
        <v>5825</v>
      </c>
      <c r="L6" s="5">
        <f>SUM(L8:L290)</f>
        <v>31949.968708530952</v>
      </c>
      <c r="O6" s="1" t="s">
        <v>62</v>
      </c>
    </row>
    <row r="7" spans="1:15" x14ac:dyDescent="0.25">
      <c r="A7" s="1" t="s">
        <v>11</v>
      </c>
      <c r="B7" s="3">
        <v>8.305303938298735</v>
      </c>
      <c r="C7" s="1">
        <f t="shared" si="0"/>
        <v>5</v>
      </c>
      <c r="E7" s="1" t="s">
        <v>50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17</v>
      </c>
      <c r="K7" s="1" t="s">
        <v>16</v>
      </c>
      <c r="L7" s="1" t="s">
        <v>18</v>
      </c>
      <c r="O7" s="1" t="s">
        <v>65</v>
      </c>
    </row>
    <row r="8" spans="1:15" x14ac:dyDescent="0.25">
      <c r="A8" s="1" t="s">
        <v>19</v>
      </c>
      <c r="B8" s="3">
        <v>-4.1519735046487449</v>
      </c>
      <c r="C8" s="1">
        <f t="shared" si="0"/>
        <v>24</v>
      </c>
      <c r="E8" s="1">
        <v>1</v>
      </c>
      <c r="F8" s="1">
        <v>49</v>
      </c>
      <c r="G8" s="1">
        <v>27</v>
      </c>
      <c r="H8" s="1" t="s">
        <v>20</v>
      </c>
      <c r="I8" s="1" t="s">
        <v>7</v>
      </c>
      <c r="J8" s="1">
        <f>IFERROR(F8-G8,"_")</f>
        <v>22</v>
      </c>
      <c r="K8" s="1">
        <f t="shared" ref="K8:K71" si="1">IFERROR(homeedge+VLOOKUP(H8,lookup,2,FALSE)-VLOOKUP(I8,lookup,2,FALSE),"_")</f>
        <v>18.288755148196998</v>
      </c>
      <c r="L8" s="1">
        <f>IFERROR((J8-K8)^2,0)</f>
        <v>13.773338350034287</v>
      </c>
      <c r="O8" s="1" t="s">
        <v>63</v>
      </c>
    </row>
    <row r="9" spans="1:15" x14ac:dyDescent="0.25">
      <c r="A9" s="1" t="s">
        <v>21</v>
      </c>
      <c r="B9" s="3">
        <v>4.1210063320980357</v>
      </c>
      <c r="C9" s="1">
        <f t="shared" si="0"/>
        <v>10</v>
      </c>
      <c r="E9" s="1">
        <v>2</v>
      </c>
      <c r="F9" s="1">
        <v>36</v>
      </c>
      <c r="G9" s="1">
        <v>31</v>
      </c>
      <c r="H9" s="1" t="s">
        <v>22</v>
      </c>
      <c r="I9" s="1" t="s">
        <v>23</v>
      </c>
      <c r="J9" s="1">
        <f t="shared" ref="J9:J72" si="2">IFERROR(F9-G9,"_")</f>
        <v>5</v>
      </c>
      <c r="K9" s="1">
        <f t="shared" si="1"/>
        <v>7.8068895131139575</v>
      </c>
      <c r="L9" s="1">
        <f t="shared" ref="L9:L72" si="3">IFERROR((J9-K9)^2,0)</f>
        <v>7.8786287388291099</v>
      </c>
      <c r="O9" s="1" t="s">
        <v>64</v>
      </c>
    </row>
    <row r="10" spans="1:15" x14ac:dyDescent="0.25">
      <c r="A10" s="1" t="s">
        <v>24</v>
      </c>
      <c r="B10" s="3">
        <v>-7.8313515858327722</v>
      </c>
      <c r="C10" s="1">
        <f t="shared" si="0"/>
        <v>30</v>
      </c>
      <c r="E10" s="1">
        <v>3</v>
      </c>
      <c r="F10" s="1">
        <v>2</v>
      </c>
      <c r="G10" s="1">
        <v>28</v>
      </c>
      <c r="H10" s="1" t="s">
        <v>25</v>
      </c>
      <c r="I10" s="1" t="s">
        <v>26</v>
      </c>
      <c r="J10" s="1">
        <f t="shared" si="2"/>
        <v>-26</v>
      </c>
      <c r="K10" s="1">
        <f t="shared" si="1"/>
        <v>-14.261710286539236</v>
      </c>
      <c r="L10" s="1">
        <f t="shared" si="3"/>
        <v>137.78744539713878</v>
      </c>
      <c r="O10" s="1" t="s">
        <v>66</v>
      </c>
    </row>
    <row r="11" spans="1:15" x14ac:dyDescent="0.25">
      <c r="A11" s="1" t="s">
        <v>22</v>
      </c>
      <c r="B11" s="3">
        <v>-0.46833693548752581</v>
      </c>
      <c r="C11" s="1">
        <f t="shared" si="0"/>
        <v>14</v>
      </c>
      <c r="E11" s="1">
        <v>4</v>
      </c>
      <c r="F11" s="1">
        <v>10</v>
      </c>
      <c r="G11" s="1">
        <v>23</v>
      </c>
      <c r="H11" s="1" t="s">
        <v>24</v>
      </c>
      <c r="I11" s="1" t="s">
        <v>27</v>
      </c>
      <c r="J11" s="1">
        <f t="shared" si="2"/>
        <v>-13</v>
      </c>
      <c r="K11" s="1">
        <f t="shared" si="1"/>
        <v>-3.8283345620326217</v>
      </c>
      <c r="L11" s="1">
        <f t="shared" si="3"/>
        <v>84.119446906005351</v>
      </c>
      <c r="O11" s="1" t="s">
        <v>67</v>
      </c>
    </row>
    <row r="12" spans="1:15" x14ac:dyDescent="0.25">
      <c r="A12" s="1" t="s">
        <v>20</v>
      </c>
      <c r="B12" s="3">
        <v>11.551982301218867</v>
      </c>
      <c r="C12" s="1">
        <f t="shared" si="0"/>
        <v>2</v>
      </c>
      <c r="E12" s="1">
        <v>5</v>
      </c>
      <c r="F12" s="1">
        <v>23</v>
      </c>
      <c r="G12" s="1">
        <v>17</v>
      </c>
      <c r="H12" s="1" t="s">
        <v>28</v>
      </c>
      <c r="I12" s="1" t="s">
        <v>5</v>
      </c>
      <c r="J12" s="1">
        <f t="shared" si="2"/>
        <v>6</v>
      </c>
      <c r="K12" s="1">
        <f t="shared" si="1"/>
        <v>14.469214712247858</v>
      </c>
      <c r="L12" s="1">
        <f t="shared" si="3"/>
        <v>71.727597842155575</v>
      </c>
      <c r="O12" s="1" t="s">
        <v>68</v>
      </c>
    </row>
    <row r="13" spans="1:15" ht="17.25" x14ac:dyDescent="0.25">
      <c r="A13" s="1" t="s">
        <v>29</v>
      </c>
      <c r="B13" s="3">
        <v>-1.6579810884838937</v>
      </c>
      <c r="C13" s="1">
        <f t="shared" si="0"/>
        <v>17</v>
      </c>
      <c r="E13" s="1">
        <v>6</v>
      </c>
      <c r="F13" s="1">
        <v>7</v>
      </c>
      <c r="G13" s="1">
        <v>12</v>
      </c>
      <c r="H13" s="1" t="s">
        <v>11</v>
      </c>
      <c r="I13" s="1" t="s">
        <v>30</v>
      </c>
      <c r="J13" s="1">
        <f t="shared" si="2"/>
        <v>-5</v>
      </c>
      <c r="K13" s="1">
        <f t="shared" si="1"/>
        <v>-1.6268653440054255</v>
      </c>
      <c r="L13" s="1">
        <f t="shared" si="3"/>
        <v>11.378037407471636</v>
      </c>
      <c r="O13" s="1" t="s">
        <v>69</v>
      </c>
    </row>
    <row r="14" spans="1:15" x14ac:dyDescent="0.25">
      <c r="A14" s="1" t="s">
        <v>31</v>
      </c>
      <c r="B14" s="3">
        <v>-2.7093418831949578</v>
      </c>
      <c r="C14" s="1">
        <f t="shared" si="0"/>
        <v>19</v>
      </c>
      <c r="E14" s="1">
        <v>7</v>
      </c>
      <c r="F14" s="1">
        <v>21</v>
      </c>
      <c r="G14" s="1">
        <v>17</v>
      </c>
      <c r="H14" s="1" t="s">
        <v>32</v>
      </c>
      <c r="I14" s="1" t="s">
        <v>33</v>
      </c>
      <c r="J14" s="1">
        <f t="shared" si="2"/>
        <v>4</v>
      </c>
      <c r="K14" s="1">
        <f t="shared" si="1"/>
        <v>14.059492215476485</v>
      </c>
      <c r="L14" s="1">
        <f t="shared" si="3"/>
        <v>101.193383633232</v>
      </c>
      <c r="O14" s="1" t="s">
        <v>70</v>
      </c>
    </row>
    <row r="15" spans="1:15" x14ac:dyDescent="0.25">
      <c r="A15" s="1" t="s">
        <v>34</v>
      </c>
      <c r="B15" s="3">
        <v>-7.5141454994427406</v>
      </c>
      <c r="C15" s="1">
        <f t="shared" si="0"/>
        <v>28</v>
      </c>
      <c r="E15" s="1">
        <v>8</v>
      </c>
      <c r="F15" s="1">
        <v>24</v>
      </c>
      <c r="G15" s="1">
        <v>21</v>
      </c>
      <c r="H15" s="1" t="s">
        <v>19</v>
      </c>
      <c r="I15" s="1" t="s">
        <v>21</v>
      </c>
      <c r="J15" s="1">
        <f t="shared" si="2"/>
        <v>3</v>
      </c>
      <c r="K15" s="1">
        <f t="shared" si="1"/>
        <v>-5.2092786757424356</v>
      </c>
      <c r="L15" s="1">
        <f t="shared" si="3"/>
        <v>67.39225637599948</v>
      </c>
      <c r="O15" s="1" t="s">
        <v>71</v>
      </c>
    </row>
    <row r="16" spans="1:15" x14ac:dyDescent="0.25">
      <c r="A16" s="1" t="s">
        <v>32</v>
      </c>
      <c r="B16" s="3">
        <v>3.2428672303663943</v>
      </c>
      <c r="C16" s="1">
        <f t="shared" si="0"/>
        <v>11</v>
      </c>
      <c r="E16" s="1">
        <v>9</v>
      </c>
      <c r="F16" s="1">
        <v>18</v>
      </c>
      <c r="G16" s="1">
        <v>17</v>
      </c>
      <c r="H16" s="1" t="s">
        <v>35</v>
      </c>
      <c r="I16" s="1" t="s">
        <v>36</v>
      </c>
      <c r="J16" s="1">
        <f t="shared" si="2"/>
        <v>1</v>
      </c>
      <c r="K16" s="1">
        <f t="shared" si="1"/>
        <v>-0.35853162631251045</v>
      </c>
      <c r="L16" s="1">
        <f t="shared" si="3"/>
        <v>1.8456081796913146</v>
      </c>
      <c r="O16" s="1" t="s">
        <v>72</v>
      </c>
    </row>
    <row r="17" spans="1:12" x14ac:dyDescent="0.25">
      <c r="A17" s="1" t="s">
        <v>25</v>
      </c>
      <c r="B17" s="3">
        <v>-11.068278906386769</v>
      </c>
      <c r="C17" s="1">
        <f t="shared" si="0"/>
        <v>32</v>
      </c>
      <c r="E17" s="1">
        <v>10</v>
      </c>
      <c r="F17" s="1">
        <v>9</v>
      </c>
      <c r="G17" s="1">
        <v>16</v>
      </c>
      <c r="H17" s="1" t="s">
        <v>37</v>
      </c>
      <c r="I17" s="1" t="s">
        <v>38</v>
      </c>
      <c r="J17" s="1">
        <f t="shared" si="2"/>
        <v>-7</v>
      </c>
      <c r="K17" s="1">
        <f t="shared" si="1"/>
        <v>1.7143794023061123</v>
      </c>
      <c r="L17" s="1">
        <f t="shared" si="3"/>
        <v>75.940408367337042</v>
      </c>
    </row>
    <row r="18" spans="1:12" x14ac:dyDescent="0.25">
      <c r="A18" s="1" t="s">
        <v>26</v>
      </c>
      <c r="B18" s="3">
        <v>6.2571325411568104</v>
      </c>
      <c r="C18" s="1">
        <f t="shared" si="0"/>
        <v>8</v>
      </c>
      <c r="E18" s="1">
        <v>11</v>
      </c>
      <c r="F18" s="1">
        <v>34</v>
      </c>
      <c r="G18" s="1">
        <v>24</v>
      </c>
      <c r="H18" s="1" t="s">
        <v>29</v>
      </c>
      <c r="I18" s="1" t="s">
        <v>39</v>
      </c>
      <c r="J18" s="1">
        <f t="shared" si="2"/>
        <v>10</v>
      </c>
      <c r="K18" s="1">
        <f t="shared" si="1"/>
        <v>8.0786566591773532</v>
      </c>
      <c r="L18" s="1">
        <f t="shared" si="3"/>
        <v>3.6915602333235293</v>
      </c>
    </row>
    <row r="19" spans="1:12" x14ac:dyDescent="0.25">
      <c r="A19" s="1" t="s">
        <v>27</v>
      </c>
      <c r="B19" s="3">
        <v>-0.93931586279580648</v>
      </c>
      <c r="C19" s="1">
        <f t="shared" si="0"/>
        <v>16</v>
      </c>
      <c r="E19" s="1">
        <v>12</v>
      </c>
      <c r="F19" s="1">
        <v>27</v>
      </c>
      <c r="G19" s="1">
        <v>24</v>
      </c>
      <c r="H19" s="1" t="s">
        <v>40</v>
      </c>
      <c r="I19" s="1" t="s">
        <v>4</v>
      </c>
      <c r="J19" s="1">
        <f t="shared" si="2"/>
        <v>3</v>
      </c>
      <c r="K19" s="1">
        <f t="shared" si="1"/>
        <v>-1.1650413521285863</v>
      </c>
      <c r="L19" s="1">
        <f t="shared" si="3"/>
        <v>17.347569464941124</v>
      </c>
    </row>
    <row r="20" spans="1:12" x14ac:dyDescent="0.25">
      <c r="A20" s="1" t="s">
        <v>39</v>
      </c>
      <c r="B20" s="3">
        <v>-6.6729365866569017</v>
      </c>
      <c r="C20" s="1">
        <f t="shared" si="0"/>
        <v>27</v>
      </c>
      <c r="E20" s="1">
        <v>13</v>
      </c>
      <c r="F20" s="1">
        <v>34</v>
      </c>
      <c r="G20" s="1">
        <v>28</v>
      </c>
      <c r="H20" s="1" t="s">
        <v>41</v>
      </c>
      <c r="I20" s="1" t="s">
        <v>31</v>
      </c>
      <c r="J20" s="1">
        <f t="shared" si="2"/>
        <v>6</v>
      </c>
      <c r="K20" s="1">
        <f t="shared" si="1"/>
        <v>16.201413324858954</v>
      </c>
      <c r="L20" s="1">
        <f t="shared" si="3"/>
        <v>104.06883382460983</v>
      </c>
    </row>
    <row r="21" spans="1:12" x14ac:dyDescent="0.25">
      <c r="A21" s="1" t="s">
        <v>42</v>
      </c>
      <c r="B21" s="3">
        <v>6.4772739032382445</v>
      </c>
      <c r="C21" s="1">
        <f t="shared" si="0"/>
        <v>6</v>
      </c>
      <c r="E21" s="1">
        <v>14</v>
      </c>
      <c r="F21" s="1">
        <v>21</v>
      </c>
      <c r="G21" s="1">
        <v>23</v>
      </c>
      <c r="H21" s="1" t="s">
        <v>10</v>
      </c>
      <c r="I21" s="1" t="s">
        <v>42</v>
      </c>
      <c r="J21" s="1">
        <f t="shared" si="2"/>
        <v>-2</v>
      </c>
      <c r="K21" s="1">
        <f t="shared" si="1"/>
        <v>-6.7523653920209803</v>
      </c>
      <c r="L21" s="1">
        <f t="shared" si="3"/>
        <v>22.584976819278726</v>
      </c>
    </row>
    <row r="22" spans="1:12" x14ac:dyDescent="0.25">
      <c r="A22" s="1" t="s">
        <v>28</v>
      </c>
      <c r="B22" s="3">
        <v>8.548931237814779</v>
      </c>
      <c r="C22" s="1">
        <f t="shared" si="0"/>
        <v>4</v>
      </c>
      <c r="E22" s="1">
        <v>15</v>
      </c>
      <c r="F22" s="1">
        <v>27</v>
      </c>
      <c r="G22" s="1">
        <v>33</v>
      </c>
      <c r="H22" s="1" t="s">
        <v>43</v>
      </c>
      <c r="I22" s="1" t="s">
        <v>44</v>
      </c>
      <c r="J22" s="1">
        <f t="shared" si="2"/>
        <v>-6</v>
      </c>
      <c r="K22" s="1">
        <f t="shared" si="1"/>
        <v>-8.1212401110526535</v>
      </c>
      <c r="L22" s="1">
        <f t="shared" si="3"/>
        <v>4.499659608738674</v>
      </c>
    </row>
    <row r="23" spans="1:12" x14ac:dyDescent="0.25">
      <c r="A23" s="1" t="s">
        <v>23</v>
      </c>
      <c r="B23" s="3">
        <v>-5.211525287597139</v>
      </c>
      <c r="C23" s="1">
        <f t="shared" si="0"/>
        <v>25</v>
      </c>
      <c r="E23" s="1">
        <v>16</v>
      </c>
      <c r="F23" s="1">
        <v>28</v>
      </c>
      <c r="G23" s="1">
        <v>31</v>
      </c>
      <c r="H23" s="1" t="s">
        <v>45</v>
      </c>
      <c r="I23" s="1" t="s">
        <v>34</v>
      </c>
      <c r="J23" s="1">
        <f t="shared" si="2"/>
        <v>-3</v>
      </c>
      <c r="K23" s="1">
        <f t="shared" si="1"/>
        <v>14.714407429988903</v>
      </c>
      <c r="L23" s="1">
        <f t="shared" si="3"/>
        <v>313.80023059564604</v>
      </c>
    </row>
    <row r="24" spans="1:12" x14ac:dyDescent="0.25">
      <c r="A24" s="1" t="s">
        <v>35</v>
      </c>
      <c r="B24" s="3">
        <v>-6.21012923164876</v>
      </c>
      <c r="C24" s="1">
        <f t="shared" si="0"/>
        <v>26</v>
      </c>
      <c r="E24" s="1">
        <v>17</v>
      </c>
      <c r="F24" s="1" t="s">
        <v>46</v>
      </c>
      <c r="G24" s="1" t="s">
        <v>47</v>
      </c>
      <c r="H24" s="1" t="s">
        <v>48</v>
      </c>
      <c r="I24" s="1" t="s">
        <v>49</v>
      </c>
      <c r="J24" s="1" t="str">
        <f t="shared" si="2"/>
        <v>_</v>
      </c>
      <c r="K24" s="1" t="str">
        <f t="shared" si="1"/>
        <v>_</v>
      </c>
      <c r="L24" s="1">
        <f t="shared" si="3"/>
        <v>0</v>
      </c>
    </row>
    <row r="25" spans="1:12" x14ac:dyDescent="0.25">
      <c r="A25" s="1" t="s">
        <v>33</v>
      </c>
      <c r="B25" s="3">
        <v>-7.7529238241057454</v>
      </c>
      <c r="C25" s="1">
        <f t="shared" si="0"/>
        <v>29</v>
      </c>
      <c r="E25" s="1">
        <v>18</v>
      </c>
      <c r="F25" s="1">
        <v>13</v>
      </c>
      <c r="G25" s="1">
        <v>10</v>
      </c>
      <c r="H25" s="1" t="s">
        <v>42</v>
      </c>
      <c r="I25" s="1" t="s">
        <v>35</v>
      </c>
      <c r="J25" s="1">
        <f t="shared" si="2"/>
        <v>3</v>
      </c>
      <c r="K25" s="1">
        <f t="shared" si="1"/>
        <v>15.751104295891349</v>
      </c>
      <c r="L25" s="1">
        <f t="shared" si="3"/>
        <v>162.59066076469881</v>
      </c>
    </row>
    <row r="26" spans="1:12" x14ac:dyDescent="0.25">
      <c r="A26" s="1" t="s">
        <v>44</v>
      </c>
      <c r="B26" s="3">
        <v>2.1551075760133482</v>
      </c>
      <c r="C26" s="1">
        <f t="shared" si="0"/>
        <v>12</v>
      </c>
      <c r="E26" s="1">
        <v>19</v>
      </c>
      <c r="F26" s="1">
        <v>30</v>
      </c>
      <c r="G26" s="1">
        <v>24</v>
      </c>
      <c r="H26" s="1" t="s">
        <v>34</v>
      </c>
      <c r="I26" s="1" t="s">
        <v>38</v>
      </c>
      <c r="J26" s="1">
        <f t="shared" si="2"/>
        <v>6</v>
      </c>
      <c r="K26" s="1">
        <f t="shared" si="1"/>
        <v>-3.7081912164260755</v>
      </c>
      <c r="L26" s="1">
        <f t="shared" si="3"/>
        <v>94.248976694692416</v>
      </c>
    </row>
    <row r="27" spans="1:12" x14ac:dyDescent="0.25">
      <c r="A27" s="1" t="s">
        <v>37</v>
      </c>
      <c r="B27" s="3">
        <v>-2.0915748807105534</v>
      </c>
      <c r="C27" s="1">
        <f t="shared" si="0"/>
        <v>18</v>
      </c>
      <c r="E27" s="1">
        <v>20</v>
      </c>
      <c r="F27" s="1">
        <v>14</v>
      </c>
      <c r="G27" s="1">
        <v>16</v>
      </c>
      <c r="H27" s="1" t="s">
        <v>36</v>
      </c>
      <c r="I27" s="1" t="s">
        <v>28</v>
      </c>
      <c r="J27" s="1">
        <f t="shared" si="2"/>
        <v>-2</v>
      </c>
      <c r="K27" s="1">
        <f t="shared" si="1"/>
        <v>-8.2731265211423395</v>
      </c>
      <c r="L27" s="1">
        <f t="shared" si="3"/>
        <v>39.352116350259394</v>
      </c>
    </row>
    <row r="28" spans="1:12" x14ac:dyDescent="0.25">
      <c r="A28" s="1" t="s">
        <v>45</v>
      </c>
      <c r="B28" s="3">
        <v>4.1365607695418172</v>
      </c>
      <c r="C28" s="1">
        <f t="shared" si="0"/>
        <v>9</v>
      </c>
      <c r="E28" s="1">
        <v>21</v>
      </c>
      <c r="F28" s="1">
        <v>24</v>
      </c>
      <c r="G28" s="1">
        <v>23</v>
      </c>
      <c r="H28" s="1" t="s">
        <v>10</v>
      </c>
      <c r="I28" s="1" t="s">
        <v>11</v>
      </c>
      <c r="J28" s="1">
        <f t="shared" si="2"/>
        <v>1</v>
      </c>
      <c r="K28" s="1">
        <f t="shared" si="1"/>
        <v>-8.5803954270814717</v>
      </c>
      <c r="L28" s="1">
        <f t="shared" si="3"/>
        <v>91.783976539243582</v>
      </c>
    </row>
    <row r="29" spans="1:12" x14ac:dyDescent="0.25">
      <c r="A29" s="1" t="s">
        <v>41</v>
      </c>
      <c r="B29" s="3">
        <v>10.428370280659653</v>
      </c>
      <c r="C29" s="1">
        <f t="shared" si="0"/>
        <v>3</v>
      </c>
      <c r="E29" s="1">
        <v>22</v>
      </c>
      <c r="F29" s="1">
        <v>29</v>
      </c>
      <c r="G29" s="1">
        <v>3</v>
      </c>
      <c r="H29" s="1" t="s">
        <v>30</v>
      </c>
      <c r="I29" s="1" t="s">
        <v>41</v>
      </c>
      <c r="J29" s="1">
        <f t="shared" si="2"/>
        <v>26</v>
      </c>
      <c r="K29" s="1">
        <f t="shared" si="1"/>
        <v>5.6312013236531975</v>
      </c>
      <c r="L29" s="1">
        <f t="shared" si="3"/>
        <v>414.88795951754724</v>
      </c>
    </row>
    <row r="30" spans="1:12" x14ac:dyDescent="0.25">
      <c r="A30" s="1" t="s">
        <v>30</v>
      </c>
      <c r="B30" s="3">
        <v>12.995870443308505</v>
      </c>
      <c r="C30" s="1">
        <f t="shared" si="0"/>
        <v>1</v>
      </c>
      <c r="E30" s="1">
        <v>23</v>
      </c>
      <c r="F30" s="1">
        <v>23</v>
      </c>
      <c r="G30" s="1">
        <v>41</v>
      </c>
      <c r="H30" s="1" t="s">
        <v>23</v>
      </c>
      <c r="I30" s="1" t="s">
        <v>20</v>
      </c>
      <c r="J30" s="1">
        <f t="shared" si="2"/>
        <v>-18</v>
      </c>
      <c r="K30" s="1">
        <f t="shared" si="1"/>
        <v>-13.699806427811662</v>
      </c>
      <c r="L30" s="1">
        <f t="shared" si="3"/>
        <v>18.491664758289897</v>
      </c>
    </row>
    <row r="31" spans="1:12" x14ac:dyDescent="0.25">
      <c r="A31" s="1" t="s">
        <v>40</v>
      </c>
      <c r="B31" s="3">
        <v>2.1295483415107497</v>
      </c>
      <c r="C31" s="1">
        <f t="shared" si="0"/>
        <v>13</v>
      </c>
      <c r="E31" s="1">
        <v>24</v>
      </c>
      <c r="F31" s="1">
        <v>19</v>
      </c>
      <c r="G31" s="1">
        <v>9</v>
      </c>
      <c r="H31" s="1" t="s">
        <v>33</v>
      </c>
      <c r="I31" s="1" t="s">
        <v>25</v>
      </c>
      <c r="J31" s="1">
        <f t="shared" si="2"/>
        <v>10</v>
      </c>
      <c r="K31" s="1">
        <f t="shared" si="1"/>
        <v>6.379056243285369</v>
      </c>
      <c r="L31" s="1">
        <f t="shared" si="3"/>
        <v>13.111233689290664</v>
      </c>
    </row>
    <row r="32" spans="1:12" x14ac:dyDescent="0.25">
      <c r="A32" s="1" t="s">
        <v>36</v>
      </c>
      <c r="B32" s="3">
        <v>-2.787896444331905</v>
      </c>
      <c r="C32" s="1">
        <f t="shared" si="0"/>
        <v>20</v>
      </c>
      <c r="E32" s="1">
        <v>25</v>
      </c>
      <c r="F32" s="1">
        <v>31</v>
      </c>
      <c r="G32" s="1">
        <v>24</v>
      </c>
      <c r="H32" s="1" t="s">
        <v>5</v>
      </c>
      <c r="I32" s="1" t="s">
        <v>40</v>
      </c>
      <c r="J32" s="1">
        <f t="shared" si="2"/>
        <v>7</v>
      </c>
      <c r="K32" s="1">
        <f t="shared" si="1"/>
        <v>-1.922429493935141</v>
      </c>
      <c r="L32" s="1">
        <f t="shared" si="3"/>
        <v>79.609748074243697</v>
      </c>
    </row>
    <row r="33" spans="1:12" x14ac:dyDescent="0.25">
      <c r="A33" s="1" t="s">
        <v>38</v>
      </c>
      <c r="B33" s="3">
        <v>-0.74225312201232119</v>
      </c>
      <c r="C33" s="1">
        <f t="shared" si="0"/>
        <v>15</v>
      </c>
      <c r="E33" s="1">
        <v>26</v>
      </c>
      <c r="F33" s="1">
        <v>17</v>
      </c>
      <c r="G33" s="1">
        <v>16</v>
      </c>
      <c r="H33" s="1" t="s">
        <v>26</v>
      </c>
      <c r="I33" s="1" t="s">
        <v>22</v>
      </c>
      <c r="J33" s="1">
        <f t="shared" si="2"/>
        <v>1</v>
      </c>
      <c r="K33" s="1">
        <f t="shared" si="1"/>
        <v>9.7891706376486809</v>
      </c>
      <c r="L33" s="1">
        <f t="shared" si="3"/>
        <v>77.249520497705717</v>
      </c>
    </row>
    <row r="34" spans="1:12" x14ac:dyDescent="0.25">
      <c r="A34" s="1" t="s">
        <v>43</v>
      </c>
      <c r="B34" s="3">
        <v>-9.0298336960436494</v>
      </c>
      <c r="C34" s="1">
        <f t="shared" si="0"/>
        <v>31</v>
      </c>
      <c r="E34" s="1">
        <v>27</v>
      </c>
      <c r="F34" s="1">
        <v>30</v>
      </c>
      <c r="G34" s="1">
        <v>33</v>
      </c>
      <c r="H34" s="1" t="s">
        <v>44</v>
      </c>
      <c r="I34" s="1" t="s">
        <v>45</v>
      </c>
      <c r="J34" s="1">
        <f t="shared" si="2"/>
        <v>-3</v>
      </c>
      <c r="K34" s="1">
        <f t="shared" si="1"/>
        <v>1.0822479674758752</v>
      </c>
      <c r="L34" s="1">
        <f t="shared" si="3"/>
        <v>16.664748467960912</v>
      </c>
    </row>
    <row r="35" spans="1:12" x14ac:dyDescent="0.25">
      <c r="E35" s="1">
        <v>28</v>
      </c>
      <c r="F35" s="1">
        <v>20</v>
      </c>
      <c r="G35" s="1">
        <v>24</v>
      </c>
      <c r="H35" s="1" t="s">
        <v>32</v>
      </c>
      <c r="I35" s="1" t="s">
        <v>27</v>
      </c>
      <c r="J35" s="1">
        <f t="shared" si="2"/>
        <v>-4</v>
      </c>
      <c r="K35" s="1">
        <f t="shared" si="1"/>
        <v>7.2458842541665458</v>
      </c>
      <c r="L35" s="1">
        <f t="shared" si="3"/>
        <v>126.46991265811104</v>
      </c>
    </row>
    <row r="36" spans="1:12" x14ac:dyDescent="0.25">
      <c r="E36" s="1">
        <v>29</v>
      </c>
      <c r="F36" s="1">
        <v>38</v>
      </c>
      <c r="G36" s="1">
        <v>20</v>
      </c>
      <c r="H36" s="1" t="s">
        <v>31</v>
      </c>
      <c r="I36" s="1" t="s">
        <v>43</v>
      </c>
      <c r="J36" s="1">
        <f t="shared" si="2"/>
        <v>18</v>
      </c>
      <c r="K36" s="1">
        <f t="shared" si="1"/>
        <v>9.3841929738530361</v>
      </c>
      <c r="L36" s="1">
        <f t="shared" si="3"/>
        <v>74.232130711803393</v>
      </c>
    </row>
    <row r="37" spans="1:12" x14ac:dyDescent="0.25">
      <c r="E37" s="1">
        <v>30</v>
      </c>
      <c r="F37" s="1">
        <v>14</v>
      </c>
      <c r="G37" s="1">
        <v>6</v>
      </c>
      <c r="H37" s="1" t="s">
        <v>7</v>
      </c>
      <c r="I37" s="1" t="s">
        <v>24</v>
      </c>
      <c r="J37" s="1">
        <f t="shared" si="2"/>
        <v>8</v>
      </c>
      <c r="K37" s="1">
        <f t="shared" si="1"/>
        <v>7.2219810608633308</v>
      </c>
      <c r="L37" s="1">
        <f t="shared" si="3"/>
        <v>0.60531346965534816</v>
      </c>
    </row>
    <row r="38" spans="1:12" x14ac:dyDescent="0.25">
      <c r="E38" s="1">
        <v>31</v>
      </c>
      <c r="F38" s="1">
        <v>25</v>
      </c>
      <c r="G38" s="1">
        <v>21</v>
      </c>
      <c r="H38" s="1" t="s">
        <v>4</v>
      </c>
      <c r="I38" s="1" t="s">
        <v>29</v>
      </c>
      <c r="J38" s="1">
        <f t="shared" si="2"/>
        <v>4</v>
      </c>
      <c r="K38" s="1">
        <f t="shared" si="1"/>
        <v>11.079973104131918</v>
      </c>
      <c r="L38" s="1">
        <f t="shared" si="3"/>
        <v>50.126019155231347</v>
      </c>
    </row>
    <row r="39" spans="1:12" x14ac:dyDescent="0.25">
      <c r="E39" s="1">
        <v>32</v>
      </c>
      <c r="F39" s="1">
        <v>31</v>
      </c>
      <c r="G39" s="1">
        <v>30</v>
      </c>
      <c r="H39" s="1" t="s">
        <v>19</v>
      </c>
      <c r="I39" s="1" t="s">
        <v>39</v>
      </c>
      <c r="J39" s="1">
        <f t="shared" si="2"/>
        <v>1</v>
      </c>
      <c r="K39" s="1">
        <f t="shared" si="1"/>
        <v>5.5846642430125009</v>
      </c>
      <c r="L39" s="1">
        <f t="shared" si="3"/>
        <v>21.019146221157389</v>
      </c>
    </row>
    <row r="40" spans="1:12" x14ac:dyDescent="0.25">
      <c r="E40" s="1">
        <v>33</v>
      </c>
      <c r="F40" s="1">
        <v>20</v>
      </c>
      <c r="G40" s="1">
        <v>10</v>
      </c>
      <c r="H40" s="1" t="s">
        <v>21</v>
      </c>
      <c r="I40" s="1" t="s">
        <v>37</v>
      </c>
      <c r="J40" s="1">
        <f t="shared" si="2"/>
        <v>10</v>
      </c>
      <c r="K40" s="1">
        <f t="shared" si="1"/>
        <v>9.2762823738129327</v>
      </c>
      <c r="L40" s="1">
        <f t="shared" si="3"/>
        <v>0.52376720245384356</v>
      </c>
    </row>
    <row r="41" spans="1:12" x14ac:dyDescent="0.25">
      <c r="E41" s="1">
        <v>34</v>
      </c>
      <c r="F41" s="1" t="s">
        <v>46</v>
      </c>
      <c r="G41" s="1" t="s">
        <v>47</v>
      </c>
      <c r="H41" s="1" t="s">
        <v>48</v>
      </c>
      <c r="I41" s="1" t="s">
        <v>49</v>
      </c>
      <c r="J41" s="1" t="str">
        <f t="shared" si="2"/>
        <v>_</v>
      </c>
      <c r="K41" s="1" t="str">
        <f t="shared" si="1"/>
        <v>_</v>
      </c>
      <c r="L41" s="1">
        <f t="shared" si="3"/>
        <v>0</v>
      </c>
    </row>
    <row r="42" spans="1:12" x14ac:dyDescent="0.25">
      <c r="E42" s="1">
        <v>35</v>
      </c>
      <c r="F42" s="1">
        <v>16</v>
      </c>
      <c r="G42" s="1">
        <v>26</v>
      </c>
      <c r="H42" s="1" t="s">
        <v>44</v>
      </c>
      <c r="I42" s="1" t="s">
        <v>26</v>
      </c>
      <c r="J42" s="1">
        <f t="shared" si="2"/>
        <v>-10</v>
      </c>
      <c r="K42" s="1">
        <f t="shared" si="1"/>
        <v>-1.0383238041391181</v>
      </c>
      <c r="L42" s="1">
        <f t="shared" si="3"/>
        <v>80.311640239459564</v>
      </c>
    </row>
    <row r="43" spans="1:12" x14ac:dyDescent="0.25">
      <c r="E43" s="1">
        <v>36</v>
      </c>
      <c r="F43" s="1">
        <v>20</v>
      </c>
      <c r="G43" s="1">
        <v>17</v>
      </c>
      <c r="H43" s="1" t="s">
        <v>38</v>
      </c>
      <c r="I43" s="1" t="s">
        <v>45</v>
      </c>
      <c r="J43" s="1">
        <f t="shared" si="2"/>
        <v>3</v>
      </c>
      <c r="K43" s="1">
        <f t="shared" si="1"/>
        <v>-1.8151127305497941</v>
      </c>
      <c r="L43" s="1">
        <f t="shared" si="3"/>
        <v>23.185310607902693</v>
      </c>
    </row>
    <row r="44" spans="1:12" x14ac:dyDescent="0.25">
      <c r="E44" s="1">
        <v>37</v>
      </c>
      <c r="F44" s="1">
        <v>27</v>
      </c>
      <c r="G44" s="1">
        <v>31</v>
      </c>
      <c r="H44" s="1" t="s">
        <v>39</v>
      </c>
      <c r="I44" s="1" t="s">
        <v>24</v>
      </c>
      <c r="J44" s="1">
        <f t="shared" si="2"/>
        <v>-4</v>
      </c>
      <c r="K44" s="1">
        <f t="shared" si="1"/>
        <v>4.2221161601802155</v>
      </c>
      <c r="L44" s="1">
        <f t="shared" si="3"/>
        <v>67.603194151496652</v>
      </c>
    </row>
    <row r="45" spans="1:12" x14ac:dyDescent="0.25">
      <c r="E45" s="1">
        <v>38</v>
      </c>
      <c r="F45" s="1">
        <v>38</v>
      </c>
      <c r="G45" s="1">
        <v>0</v>
      </c>
      <c r="H45" s="1" t="s">
        <v>11</v>
      </c>
      <c r="I45" s="1" t="s">
        <v>23</v>
      </c>
      <c r="J45" s="1">
        <f t="shared" si="2"/>
        <v>38</v>
      </c>
      <c r="K45" s="1">
        <f t="shared" si="1"/>
        <v>16.580530386900218</v>
      </c>
      <c r="L45" s="1">
        <f t="shared" si="3"/>
        <v>458.79367850650493</v>
      </c>
    </row>
    <row r="46" spans="1:12" x14ac:dyDescent="0.25">
      <c r="E46" s="1">
        <v>39</v>
      </c>
      <c r="F46" s="1">
        <v>31</v>
      </c>
      <c r="G46" s="1">
        <v>7</v>
      </c>
      <c r="H46" s="1" t="s">
        <v>28</v>
      </c>
      <c r="I46" s="1" t="s">
        <v>4</v>
      </c>
      <c r="J46" s="1">
        <f t="shared" si="2"/>
        <v>24</v>
      </c>
      <c r="K46" s="1">
        <f t="shared" si="1"/>
        <v>5.2543415441754426</v>
      </c>
      <c r="L46" s="1">
        <f t="shared" si="3"/>
        <v>351.39971094242674</v>
      </c>
    </row>
    <row r="47" spans="1:12" x14ac:dyDescent="0.25">
      <c r="E47" s="1">
        <v>40</v>
      </c>
      <c r="F47" s="1">
        <v>23</v>
      </c>
      <c r="G47" s="1">
        <v>3</v>
      </c>
      <c r="H47" s="1" t="s">
        <v>42</v>
      </c>
      <c r="I47" s="1" t="s">
        <v>36</v>
      </c>
      <c r="J47" s="1">
        <f t="shared" si="2"/>
        <v>20</v>
      </c>
      <c r="K47" s="1">
        <f t="shared" si="1"/>
        <v>12.328871508574494</v>
      </c>
      <c r="L47" s="1">
        <f t="shared" si="3"/>
        <v>58.84621233196016</v>
      </c>
    </row>
    <row r="48" spans="1:12" x14ac:dyDescent="0.25">
      <c r="E48" s="1">
        <v>41</v>
      </c>
      <c r="F48" s="1">
        <v>20</v>
      </c>
      <c r="G48" s="1">
        <v>27</v>
      </c>
      <c r="H48" s="1" t="s">
        <v>43</v>
      </c>
      <c r="I48" s="1" t="s">
        <v>29</v>
      </c>
      <c r="J48" s="1">
        <f t="shared" si="2"/>
        <v>-7</v>
      </c>
      <c r="K48" s="1">
        <f t="shared" si="1"/>
        <v>-4.3081514465554118</v>
      </c>
      <c r="L48" s="1">
        <f t="shared" si="3"/>
        <v>7.2460486346817223</v>
      </c>
    </row>
    <row r="49" spans="5:12" x14ac:dyDescent="0.25">
      <c r="E49" s="1">
        <v>42</v>
      </c>
      <c r="F49" s="1">
        <v>34</v>
      </c>
      <c r="G49" s="1">
        <v>30</v>
      </c>
      <c r="H49" s="1" t="s">
        <v>21</v>
      </c>
      <c r="I49" s="1" t="s">
        <v>31</v>
      </c>
      <c r="J49" s="1">
        <f t="shared" si="2"/>
        <v>4</v>
      </c>
      <c r="K49" s="1">
        <f t="shared" si="1"/>
        <v>9.8940493762973372</v>
      </c>
      <c r="L49" s="1">
        <f t="shared" si="3"/>
        <v>34.73981805023103</v>
      </c>
    </row>
    <row r="50" spans="5:12" x14ac:dyDescent="0.25">
      <c r="E50" s="1">
        <v>43</v>
      </c>
      <c r="F50" s="1">
        <v>30</v>
      </c>
      <c r="G50" s="1">
        <v>9</v>
      </c>
      <c r="H50" s="1" t="s">
        <v>7</v>
      </c>
      <c r="I50" s="1" t="s">
        <v>34</v>
      </c>
      <c r="J50" s="1">
        <f t="shared" si="2"/>
        <v>21</v>
      </c>
      <c r="K50" s="1">
        <f t="shared" si="1"/>
        <v>6.9047749744732991</v>
      </c>
      <c r="L50" s="1">
        <f t="shared" si="3"/>
        <v>198.6753685202342</v>
      </c>
    </row>
    <row r="51" spans="5:12" x14ac:dyDescent="0.25">
      <c r="E51" s="1">
        <v>44</v>
      </c>
      <c r="F51" s="1">
        <v>23</v>
      </c>
      <c r="G51" s="1">
        <v>40</v>
      </c>
      <c r="H51" s="1" t="s">
        <v>37</v>
      </c>
      <c r="I51" s="1" t="s">
        <v>19</v>
      </c>
      <c r="J51" s="1">
        <f t="shared" si="2"/>
        <v>-17</v>
      </c>
      <c r="K51" s="1">
        <f t="shared" si="1"/>
        <v>5.124099784942536</v>
      </c>
      <c r="L51" s="1">
        <f t="shared" si="3"/>
        <v>489.47579129409439</v>
      </c>
    </row>
    <row r="52" spans="5:12" x14ac:dyDescent="0.25">
      <c r="E52" s="1">
        <v>45</v>
      </c>
      <c r="F52" s="1">
        <v>45</v>
      </c>
      <c r="G52" s="1">
        <v>17</v>
      </c>
      <c r="H52" s="1" t="s">
        <v>30</v>
      </c>
      <c r="I52" s="1" t="s">
        <v>25</v>
      </c>
      <c r="J52" s="1">
        <f t="shared" si="2"/>
        <v>28</v>
      </c>
      <c r="K52" s="1">
        <f t="shared" si="1"/>
        <v>27.12785051069962</v>
      </c>
      <c r="L52" s="1">
        <f t="shared" si="3"/>
        <v>0.76064473168691371</v>
      </c>
    </row>
    <row r="53" spans="5:12" x14ac:dyDescent="0.25">
      <c r="E53" s="1">
        <v>46</v>
      </c>
      <c r="F53" s="1">
        <v>31</v>
      </c>
      <c r="G53" s="1">
        <v>7</v>
      </c>
      <c r="H53" s="1" t="s">
        <v>22</v>
      </c>
      <c r="I53" s="1" t="s">
        <v>40</v>
      </c>
      <c r="J53" s="1">
        <f t="shared" si="2"/>
        <v>24</v>
      </c>
      <c r="K53" s="1">
        <f t="shared" si="1"/>
        <v>0.46581588400606888</v>
      </c>
      <c r="L53" s="1">
        <f t="shared" si="3"/>
        <v>553.85782200550102</v>
      </c>
    </row>
    <row r="54" spans="5:12" x14ac:dyDescent="0.25">
      <c r="E54" s="1">
        <v>47</v>
      </c>
      <c r="F54" s="1">
        <v>7</v>
      </c>
      <c r="G54" s="1">
        <v>27</v>
      </c>
      <c r="H54" s="1" t="s">
        <v>41</v>
      </c>
      <c r="I54" s="1" t="s">
        <v>32</v>
      </c>
      <c r="J54" s="1">
        <f t="shared" si="2"/>
        <v>-20</v>
      </c>
      <c r="K54" s="1">
        <f t="shared" si="1"/>
        <v>10.249204211297602</v>
      </c>
      <c r="L54" s="1">
        <f t="shared" si="3"/>
        <v>915.01435541678461</v>
      </c>
    </row>
    <row r="55" spans="5:12" x14ac:dyDescent="0.25">
      <c r="E55" s="1">
        <v>48</v>
      </c>
      <c r="F55" s="1">
        <v>27</v>
      </c>
      <c r="G55" s="1">
        <v>20</v>
      </c>
      <c r="H55" s="1" t="s">
        <v>35</v>
      </c>
      <c r="I55" s="1" t="s">
        <v>10</v>
      </c>
      <c r="J55" s="1">
        <f t="shared" si="2"/>
        <v>7</v>
      </c>
      <c r="K55" s="1">
        <f t="shared" si="1"/>
        <v>0.19236457914266536</v>
      </c>
      <c r="L55" s="1">
        <f t="shared" si="3"/>
        <v>46.343900023311413</v>
      </c>
    </row>
    <row r="56" spans="5:12" x14ac:dyDescent="0.25">
      <c r="E56" s="1">
        <v>49</v>
      </c>
      <c r="F56" s="1">
        <v>27</v>
      </c>
      <c r="G56" s="1">
        <v>23</v>
      </c>
      <c r="H56" s="1" t="s">
        <v>27</v>
      </c>
      <c r="I56" s="1" t="s">
        <v>5</v>
      </c>
      <c r="J56" s="1">
        <f t="shared" si="2"/>
        <v>4</v>
      </c>
      <c r="K56" s="1">
        <f t="shared" si="1"/>
        <v>4.9809676116372739</v>
      </c>
      <c r="L56" s="1">
        <f t="shared" si="3"/>
        <v>0.96229745508133735</v>
      </c>
    </row>
    <row r="57" spans="5:12" x14ac:dyDescent="0.25">
      <c r="E57" s="1">
        <v>50</v>
      </c>
      <c r="F57" s="1">
        <v>37</v>
      </c>
      <c r="G57" s="1">
        <v>21</v>
      </c>
      <c r="H57" s="1" t="s">
        <v>20</v>
      </c>
      <c r="I57" s="1" t="s">
        <v>33</v>
      </c>
      <c r="J57" s="1">
        <f t="shared" si="2"/>
        <v>16</v>
      </c>
      <c r="K57" s="1">
        <f t="shared" si="1"/>
        <v>22.368607286328956</v>
      </c>
      <c r="L57" s="1">
        <f t="shared" si="3"/>
        <v>40.559158767482266</v>
      </c>
    </row>
    <row r="58" spans="5:12" x14ac:dyDescent="0.25">
      <c r="E58" s="1">
        <v>51</v>
      </c>
      <c r="F58" s="1" t="s">
        <v>46</v>
      </c>
      <c r="G58" s="1" t="s">
        <v>47</v>
      </c>
      <c r="H58" s="1" t="s">
        <v>48</v>
      </c>
      <c r="I58" s="1" t="s">
        <v>49</v>
      </c>
      <c r="J58" s="1" t="str">
        <f t="shared" si="2"/>
        <v>_</v>
      </c>
      <c r="K58" s="1" t="str">
        <f t="shared" si="1"/>
        <v>_</v>
      </c>
      <c r="L58" s="1">
        <f t="shared" si="3"/>
        <v>0</v>
      </c>
    </row>
    <row r="59" spans="5:12" x14ac:dyDescent="0.25">
      <c r="E59" s="1">
        <v>52</v>
      </c>
      <c r="F59" s="1">
        <v>11</v>
      </c>
      <c r="G59" s="1">
        <v>35</v>
      </c>
      <c r="H59" s="1" t="s">
        <v>40</v>
      </c>
      <c r="I59" s="1" t="s">
        <v>41</v>
      </c>
      <c r="J59" s="1">
        <f t="shared" si="2"/>
        <v>-24</v>
      </c>
      <c r="K59" s="1">
        <f t="shared" si="1"/>
        <v>-5.2351207781445588</v>
      </c>
      <c r="L59" s="1">
        <f t="shared" si="3"/>
        <v>352.12069221082209</v>
      </c>
    </row>
    <row r="60" spans="5:12" x14ac:dyDescent="0.25">
      <c r="E60" s="1">
        <v>53</v>
      </c>
      <c r="F60" s="1">
        <v>34</v>
      </c>
      <c r="G60" s="1">
        <v>27</v>
      </c>
      <c r="H60" s="1" t="s">
        <v>39</v>
      </c>
      <c r="I60" s="1" t="s">
        <v>37</v>
      </c>
      <c r="J60" s="1">
        <f t="shared" si="2"/>
        <v>7</v>
      </c>
      <c r="K60" s="1">
        <f t="shared" si="1"/>
        <v>-1.5176605449420038</v>
      </c>
      <c r="L60" s="1">
        <f t="shared" si="3"/>
        <v>72.550541158861719</v>
      </c>
    </row>
    <row r="61" spans="5:12" x14ac:dyDescent="0.25">
      <c r="E61" s="1">
        <v>54</v>
      </c>
      <c r="F61" s="1">
        <v>10</v>
      </c>
      <c r="G61" s="1">
        <v>13</v>
      </c>
      <c r="H61" s="1" t="s">
        <v>36</v>
      </c>
      <c r="I61" s="1" t="s">
        <v>4</v>
      </c>
      <c r="J61" s="1">
        <f t="shared" si="2"/>
        <v>-3</v>
      </c>
      <c r="K61" s="1">
        <f t="shared" si="1"/>
        <v>-6.0824861379712409</v>
      </c>
      <c r="L61" s="1">
        <f t="shared" si="3"/>
        <v>9.5017207907848569</v>
      </c>
    </row>
    <row r="62" spans="5:12" x14ac:dyDescent="0.25">
      <c r="E62" s="1">
        <v>55</v>
      </c>
      <c r="F62" s="1">
        <v>38</v>
      </c>
      <c r="G62" s="1">
        <v>13</v>
      </c>
      <c r="H62" s="1" t="s">
        <v>38</v>
      </c>
      <c r="I62" s="1" t="s">
        <v>35</v>
      </c>
      <c r="J62" s="1">
        <f t="shared" si="2"/>
        <v>25</v>
      </c>
      <c r="K62" s="1">
        <f t="shared" si="1"/>
        <v>8.5315772706407831</v>
      </c>
      <c r="L62" s="1">
        <f t="shared" si="3"/>
        <v>271.20894719287531</v>
      </c>
    </row>
    <row r="63" spans="5:12" x14ac:dyDescent="0.25">
      <c r="E63" s="1">
        <v>56</v>
      </c>
      <c r="F63" s="1">
        <v>40</v>
      </c>
      <c r="G63" s="1">
        <v>32</v>
      </c>
      <c r="H63" s="1" t="s">
        <v>29</v>
      </c>
      <c r="I63" s="1" t="s">
        <v>19</v>
      </c>
      <c r="J63" s="1">
        <f t="shared" si="2"/>
        <v>8</v>
      </c>
      <c r="K63" s="1">
        <f t="shared" si="1"/>
        <v>5.5576935771691955</v>
      </c>
      <c r="L63" s="1">
        <f t="shared" si="3"/>
        <v>5.9648606630006</v>
      </c>
    </row>
    <row r="64" spans="5:12" x14ac:dyDescent="0.25">
      <c r="E64" s="1">
        <v>57</v>
      </c>
      <c r="F64" s="1">
        <v>14</v>
      </c>
      <c r="G64" s="1">
        <v>24</v>
      </c>
      <c r="H64" s="1" t="s">
        <v>33</v>
      </c>
      <c r="I64" s="1" t="s">
        <v>43</v>
      </c>
      <c r="J64" s="1">
        <f t="shared" si="2"/>
        <v>-10</v>
      </c>
      <c r="K64" s="1">
        <f t="shared" si="1"/>
        <v>4.3406110329422489</v>
      </c>
      <c r="L64" s="1">
        <f t="shared" si="3"/>
        <v>205.65312479814494</v>
      </c>
    </row>
    <row r="65" spans="5:12" x14ac:dyDescent="0.25">
      <c r="E65" s="1">
        <v>58</v>
      </c>
      <c r="F65" s="1">
        <v>17</v>
      </c>
      <c r="G65" s="1">
        <v>6</v>
      </c>
      <c r="H65" s="1" t="s">
        <v>24</v>
      </c>
      <c r="I65" s="1" t="s">
        <v>21</v>
      </c>
      <c r="J65" s="1">
        <f t="shared" si="2"/>
        <v>11</v>
      </c>
      <c r="K65" s="1">
        <f t="shared" si="1"/>
        <v>-8.8886567569264638</v>
      </c>
      <c r="L65" s="1">
        <f t="shared" si="3"/>
        <v>395.55866759483678</v>
      </c>
    </row>
    <row r="66" spans="5:12" x14ac:dyDescent="0.25">
      <c r="E66" s="1">
        <v>59</v>
      </c>
      <c r="F66" s="1">
        <v>31</v>
      </c>
      <c r="G66" s="1">
        <v>7</v>
      </c>
      <c r="H66" s="1" t="s">
        <v>26</v>
      </c>
      <c r="I66" s="1" t="s">
        <v>23</v>
      </c>
      <c r="J66" s="1">
        <f t="shared" si="2"/>
        <v>24</v>
      </c>
      <c r="K66" s="1">
        <f t="shared" si="1"/>
        <v>14.532358989758293</v>
      </c>
      <c r="L66" s="1">
        <f t="shared" si="3"/>
        <v>89.636226298810598</v>
      </c>
    </row>
    <row r="67" spans="5:12" x14ac:dyDescent="0.25">
      <c r="E67" s="1">
        <v>60</v>
      </c>
      <c r="F67" s="1">
        <v>3</v>
      </c>
      <c r="G67" s="1">
        <v>37</v>
      </c>
      <c r="H67" s="1" t="s">
        <v>25</v>
      </c>
      <c r="I67" s="1" t="s">
        <v>32</v>
      </c>
      <c r="J67" s="1">
        <f t="shared" si="2"/>
        <v>-34</v>
      </c>
      <c r="K67" s="1">
        <f t="shared" si="1"/>
        <v>-11.24744497574882</v>
      </c>
      <c r="L67" s="1">
        <f t="shared" si="3"/>
        <v>517.67876013157763</v>
      </c>
    </row>
    <row r="68" spans="5:12" x14ac:dyDescent="0.25">
      <c r="E68" s="1">
        <v>61</v>
      </c>
      <c r="F68" s="1">
        <v>20</v>
      </c>
      <c r="G68" s="1">
        <v>23</v>
      </c>
      <c r="H68" s="1" t="s">
        <v>34</v>
      </c>
      <c r="I68" s="1" t="s">
        <v>30</v>
      </c>
      <c r="J68" s="1">
        <f t="shared" si="2"/>
        <v>-3</v>
      </c>
      <c r="K68" s="1">
        <f t="shared" si="1"/>
        <v>-17.446314781746899</v>
      </c>
      <c r="L68" s="1">
        <f t="shared" si="3"/>
        <v>208.69601077331896</v>
      </c>
    </row>
    <row r="69" spans="5:12" x14ac:dyDescent="0.25">
      <c r="E69" s="1">
        <v>62</v>
      </c>
      <c r="F69" s="1">
        <v>23</v>
      </c>
      <c r="G69" s="1">
        <v>20</v>
      </c>
      <c r="H69" s="1" t="s">
        <v>10</v>
      </c>
      <c r="I69" s="1" t="s">
        <v>7</v>
      </c>
      <c r="J69" s="1">
        <f t="shared" si="2"/>
        <v>3</v>
      </c>
      <c r="K69" s="1">
        <f t="shared" si="1"/>
        <v>3.3979801971910497</v>
      </c>
      <c r="L69" s="1">
        <f t="shared" si="3"/>
        <v>0.15838823735622681</v>
      </c>
    </row>
    <row r="70" spans="5:12" x14ac:dyDescent="0.25">
      <c r="E70" s="1">
        <v>63</v>
      </c>
      <c r="F70" s="1">
        <v>23</v>
      </c>
      <c r="G70" s="1">
        <v>30</v>
      </c>
      <c r="H70" s="1" t="s">
        <v>5</v>
      </c>
      <c r="I70" s="1" t="s">
        <v>42</v>
      </c>
      <c r="J70" s="1">
        <f t="shared" si="2"/>
        <v>-7</v>
      </c>
      <c r="K70" s="1">
        <f t="shared" si="1"/>
        <v>-6.2701550556626362</v>
      </c>
      <c r="L70" s="1">
        <f t="shared" si="3"/>
        <v>0.53267364277480966</v>
      </c>
    </row>
    <row r="71" spans="5:12" x14ac:dyDescent="0.25">
      <c r="E71" s="1">
        <v>64</v>
      </c>
      <c r="F71" s="1">
        <v>52</v>
      </c>
      <c r="G71" s="1">
        <v>20</v>
      </c>
      <c r="H71" s="1" t="s">
        <v>20</v>
      </c>
      <c r="I71" s="1" t="s">
        <v>44</v>
      </c>
      <c r="J71" s="1">
        <f t="shared" si="2"/>
        <v>32</v>
      </c>
      <c r="K71" s="1">
        <f t="shared" si="1"/>
        <v>12.460575886209863</v>
      </c>
      <c r="L71" s="1">
        <f t="shared" si="3"/>
        <v>381.78909469856347</v>
      </c>
    </row>
    <row r="72" spans="5:12" x14ac:dyDescent="0.25">
      <c r="E72" s="1">
        <v>65</v>
      </c>
      <c r="F72" s="1">
        <v>30</v>
      </c>
      <c r="G72" s="1">
        <v>21</v>
      </c>
      <c r="H72" s="1" t="s">
        <v>45</v>
      </c>
      <c r="I72" s="1" t="s">
        <v>22</v>
      </c>
      <c r="J72" s="1">
        <f t="shared" si="2"/>
        <v>9</v>
      </c>
      <c r="K72" s="1">
        <f t="shared" ref="K72:K135" si="4">IFERROR(homeedge+VLOOKUP(H72,lookup,2,FALSE)-VLOOKUP(I72,lookup,2,FALSE),"_")</f>
        <v>7.6685988660336877</v>
      </c>
      <c r="L72" s="1">
        <f t="shared" si="3"/>
        <v>1.7726289795267822</v>
      </c>
    </row>
    <row r="73" spans="5:12" x14ac:dyDescent="0.25">
      <c r="E73" s="1">
        <v>66</v>
      </c>
      <c r="F73" s="1">
        <v>38</v>
      </c>
      <c r="G73" s="1">
        <v>17</v>
      </c>
      <c r="H73" s="1" t="s">
        <v>28</v>
      </c>
      <c r="I73" s="1" t="s">
        <v>27</v>
      </c>
      <c r="J73" s="1">
        <f t="shared" ref="J73:J136" si="5">IFERROR(F73-G73,"_")</f>
        <v>21</v>
      </c>
      <c r="K73" s="1">
        <f t="shared" si="4"/>
        <v>12.55194826161493</v>
      </c>
      <c r="L73" s="1">
        <f t="shared" ref="L73:L136" si="6">IFERROR((J73-K73)^2,0)</f>
        <v>71.369578174430998</v>
      </c>
    </row>
    <row r="74" spans="5:12" x14ac:dyDescent="0.25">
      <c r="E74" s="1">
        <v>67</v>
      </c>
      <c r="F74" s="1" t="s">
        <v>46</v>
      </c>
      <c r="G74" s="1" t="s">
        <v>47</v>
      </c>
      <c r="H74" s="1" t="s">
        <v>48</v>
      </c>
      <c r="I74" s="1" t="s">
        <v>49</v>
      </c>
      <c r="J74" s="1" t="str">
        <f t="shared" si="5"/>
        <v>_</v>
      </c>
      <c r="K74" s="1" t="str">
        <f t="shared" si="4"/>
        <v>_</v>
      </c>
      <c r="L74" s="1">
        <f t="shared" si="6"/>
        <v>0</v>
      </c>
    </row>
    <row r="75" spans="5:12" x14ac:dyDescent="0.25">
      <c r="E75" s="1">
        <v>68</v>
      </c>
      <c r="F75" s="1">
        <v>37</v>
      </c>
      <c r="G75" s="1">
        <v>24</v>
      </c>
      <c r="H75" s="1" t="s">
        <v>24</v>
      </c>
      <c r="I75" s="1" t="s">
        <v>10</v>
      </c>
      <c r="J75" s="1">
        <f t="shared" si="5"/>
        <v>13</v>
      </c>
      <c r="K75" s="1">
        <f t="shared" si="4"/>
        <v>-1.4288577750413474</v>
      </c>
      <c r="L75" s="1">
        <f t="shared" si="6"/>
        <v>208.19193669237114</v>
      </c>
    </row>
    <row r="76" spans="5:12" x14ac:dyDescent="0.25">
      <c r="E76" s="1">
        <v>69</v>
      </c>
      <c r="F76" s="1">
        <v>22</v>
      </c>
      <c r="G76" s="1">
        <v>6</v>
      </c>
      <c r="H76" s="1" t="s">
        <v>4</v>
      </c>
      <c r="I76" s="1" t="s">
        <v>11</v>
      </c>
      <c r="J76" s="1">
        <f t="shared" si="5"/>
        <v>16</v>
      </c>
      <c r="K76" s="1">
        <f t="shared" si="4"/>
        <v>1.1166880773492895</v>
      </c>
      <c r="L76" s="1">
        <f t="shared" si="6"/>
        <v>221.51297378691677</v>
      </c>
    </row>
    <row r="77" spans="5:12" x14ac:dyDescent="0.25">
      <c r="E77" s="1">
        <v>70</v>
      </c>
      <c r="F77" s="1">
        <v>23</v>
      </c>
      <c r="G77" s="1">
        <v>26</v>
      </c>
      <c r="H77" s="1" t="s">
        <v>27</v>
      </c>
      <c r="I77" s="1" t="s">
        <v>7</v>
      </c>
      <c r="J77" s="1">
        <f t="shared" si="5"/>
        <v>-3</v>
      </c>
      <c r="K77" s="1">
        <f t="shared" si="4"/>
        <v>5.7974569841823236</v>
      </c>
      <c r="L77" s="1">
        <f t="shared" si="6"/>
        <v>77.395249388538346</v>
      </c>
    </row>
    <row r="78" spans="5:12" x14ac:dyDescent="0.25">
      <c r="E78" s="1">
        <v>71</v>
      </c>
      <c r="F78" s="1">
        <v>34</v>
      </c>
      <c r="G78" s="1">
        <v>28</v>
      </c>
      <c r="H78" s="1" t="s">
        <v>32</v>
      </c>
      <c r="I78" s="1" t="s">
        <v>30</v>
      </c>
      <c r="J78" s="1">
        <f t="shared" si="5"/>
        <v>6</v>
      </c>
      <c r="K78" s="1">
        <f t="shared" si="4"/>
        <v>-6.6893020519377657</v>
      </c>
      <c r="L78" s="1">
        <f t="shared" si="6"/>
        <v>161.018386565312</v>
      </c>
    </row>
    <row r="79" spans="5:12" x14ac:dyDescent="0.25">
      <c r="E79" s="1">
        <v>72</v>
      </c>
      <c r="F79" s="1">
        <v>48</v>
      </c>
      <c r="G79" s="1">
        <v>51</v>
      </c>
      <c r="H79" s="1" t="s">
        <v>22</v>
      </c>
      <c r="I79" s="1" t="s">
        <v>20</v>
      </c>
      <c r="J79" s="1">
        <f t="shared" si="5"/>
        <v>-3</v>
      </c>
      <c r="K79" s="1">
        <f t="shared" si="4"/>
        <v>-8.9566180757020497</v>
      </c>
      <c r="L79" s="1">
        <f t="shared" si="6"/>
        <v>35.481298899780391</v>
      </c>
    </row>
    <row r="80" spans="5:12" x14ac:dyDescent="0.25">
      <c r="E80" s="1">
        <v>73</v>
      </c>
      <c r="F80" s="1">
        <v>27</v>
      </c>
      <c r="G80" s="1">
        <v>17</v>
      </c>
      <c r="H80" s="1" t="s">
        <v>33</v>
      </c>
      <c r="I80" s="1" t="s">
        <v>45</v>
      </c>
      <c r="J80" s="1">
        <f t="shared" si="5"/>
        <v>10</v>
      </c>
      <c r="K80" s="1">
        <f t="shared" si="4"/>
        <v>-8.8257834326432167</v>
      </c>
      <c r="L80" s="1">
        <f t="shared" si="6"/>
        <v>354.41012185278379</v>
      </c>
    </row>
    <row r="81" spans="5:12" x14ac:dyDescent="0.25">
      <c r="E81" s="1">
        <v>74</v>
      </c>
      <c r="F81" s="1">
        <v>21</v>
      </c>
      <c r="G81" s="1">
        <v>36</v>
      </c>
      <c r="H81" s="1" t="s">
        <v>23</v>
      </c>
      <c r="I81" s="1" t="s">
        <v>44</v>
      </c>
      <c r="J81" s="1">
        <f t="shared" si="5"/>
        <v>-15</v>
      </c>
      <c r="K81" s="1">
        <f t="shared" si="4"/>
        <v>-4.3029317026061431</v>
      </c>
      <c r="L81" s="1">
        <f t="shared" si="6"/>
        <v>114.4272701591087</v>
      </c>
    </row>
    <row r="82" spans="5:12" x14ac:dyDescent="0.25">
      <c r="E82" s="1">
        <v>75</v>
      </c>
      <c r="F82" s="1">
        <v>22</v>
      </c>
      <c r="G82" s="1">
        <v>9</v>
      </c>
      <c r="H82" s="1" t="s">
        <v>31</v>
      </c>
      <c r="I82" s="1" t="s">
        <v>29</v>
      </c>
      <c r="J82" s="1">
        <f t="shared" si="5"/>
        <v>13</v>
      </c>
      <c r="K82" s="1">
        <f t="shared" si="4"/>
        <v>2.0123403662932802</v>
      </c>
      <c r="L82" s="1">
        <f t="shared" si="6"/>
        <v>120.72866422618809</v>
      </c>
    </row>
    <row r="83" spans="5:12" x14ac:dyDescent="0.25">
      <c r="E83" s="1">
        <v>76</v>
      </c>
      <c r="F83" s="1">
        <v>34</v>
      </c>
      <c r="G83" s="1">
        <v>20</v>
      </c>
      <c r="H83" s="1" t="s">
        <v>40</v>
      </c>
      <c r="I83" s="1" t="s">
        <v>25</v>
      </c>
      <c r="J83" s="1">
        <f t="shared" si="5"/>
        <v>14</v>
      </c>
      <c r="K83" s="1">
        <f t="shared" si="4"/>
        <v>16.261528408901864</v>
      </c>
      <c r="L83" s="1">
        <f t="shared" si="6"/>
        <v>5.1145107442701949</v>
      </c>
    </row>
    <row r="84" spans="5:12" x14ac:dyDescent="0.25">
      <c r="E84" s="1">
        <v>77</v>
      </c>
      <c r="F84" s="1">
        <v>18</v>
      </c>
      <c r="G84" s="1">
        <v>26</v>
      </c>
      <c r="H84" s="1" t="s">
        <v>19</v>
      </c>
      <c r="I84" s="1" t="s">
        <v>28</v>
      </c>
      <c r="J84" s="1">
        <f t="shared" si="5"/>
        <v>-8</v>
      </c>
      <c r="K84" s="1">
        <f t="shared" si="4"/>
        <v>-9.637203581459179</v>
      </c>
      <c r="L84" s="1">
        <f t="shared" si="6"/>
        <v>2.6804355671427627</v>
      </c>
    </row>
    <row r="85" spans="5:12" x14ac:dyDescent="0.25">
      <c r="E85" s="1">
        <v>78</v>
      </c>
      <c r="F85" s="1">
        <v>34</v>
      </c>
      <c r="G85" s="1">
        <v>3</v>
      </c>
      <c r="H85" s="1" t="s">
        <v>41</v>
      </c>
      <c r="I85" s="1" t="s">
        <v>34</v>
      </c>
      <c r="J85" s="1">
        <f t="shared" si="5"/>
        <v>31</v>
      </c>
      <c r="K85" s="1">
        <f t="shared" si="4"/>
        <v>21.006216941106736</v>
      </c>
      <c r="L85" s="1">
        <f t="shared" si="6"/>
        <v>99.875699828222011</v>
      </c>
    </row>
    <row r="86" spans="5:12" x14ac:dyDescent="0.25">
      <c r="E86" s="1">
        <v>79</v>
      </c>
      <c r="F86" s="1">
        <v>13</v>
      </c>
      <c r="G86" s="1">
        <v>6</v>
      </c>
      <c r="H86" s="1" t="s">
        <v>21</v>
      </c>
      <c r="I86" s="1" t="s">
        <v>42</v>
      </c>
      <c r="J86" s="1">
        <f t="shared" si="5"/>
        <v>7</v>
      </c>
      <c r="K86" s="1">
        <f t="shared" si="4"/>
        <v>0.70743358986413529</v>
      </c>
      <c r="L86" s="1">
        <f t="shared" si="6"/>
        <v>39.596392025970161</v>
      </c>
    </row>
    <row r="87" spans="5:12" x14ac:dyDescent="0.25">
      <c r="E87" s="1">
        <v>80</v>
      </c>
      <c r="F87" s="1">
        <v>17</v>
      </c>
      <c r="G87" s="1">
        <v>26</v>
      </c>
      <c r="H87" s="1" t="s">
        <v>38</v>
      </c>
      <c r="I87" s="1" t="s">
        <v>26</v>
      </c>
      <c r="J87" s="1">
        <f t="shared" si="5"/>
        <v>-9</v>
      </c>
      <c r="K87" s="1">
        <f t="shared" si="4"/>
        <v>-3.9356845021647873</v>
      </c>
      <c r="L87" s="1">
        <f t="shared" si="6"/>
        <v>25.647291461613918</v>
      </c>
    </row>
    <row r="88" spans="5:12" x14ac:dyDescent="0.25">
      <c r="E88" s="1">
        <v>81</v>
      </c>
      <c r="F88" s="1">
        <v>28</v>
      </c>
      <c r="G88" s="1">
        <v>30</v>
      </c>
      <c r="H88" s="1" t="s">
        <v>5</v>
      </c>
      <c r="I88" s="1" t="s">
        <v>35</v>
      </c>
      <c r="J88" s="1">
        <f t="shared" si="5"/>
        <v>-2</v>
      </c>
      <c r="K88" s="1">
        <f t="shared" si="4"/>
        <v>6.4172480792243682</v>
      </c>
      <c r="L88" s="1">
        <f t="shared" si="6"/>
        <v>70.850065227206315</v>
      </c>
    </row>
    <row r="89" spans="5:12" x14ac:dyDescent="0.25">
      <c r="E89" s="1">
        <v>82</v>
      </c>
      <c r="F89" s="1" t="s">
        <v>46</v>
      </c>
      <c r="G89" s="1" t="s">
        <v>47</v>
      </c>
      <c r="H89" s="1" t="s">
        <v>48</v>
      </c>
      <c r="I89" s="1" t="s">
        <v>49</v>
      </c>
      <c r="J89" s="1" t="str">
        <f t="shared" si="5"/>
        <v>_</v>
      </c>
      <c r="K89" s="1" t="str">
        <f t="shared" si="4"/>
        <v>_</v>
      </c>
      <c r="L89" s="1">
        <f t="shared" si="6"/>
        <v>0</v>
      </c>
    </row>
    <row r="90" spans="5:12" x14ac:dyDescent="0.25">
      <c r="E90" s="1">
        <v>83</v>
      </c>
      <c r="F90" s="1">
        <v>27</v>
      </c>
      <c r="G90" s="1">
        <v>21</v>
      </c>
      <c r="H90" s="1" t="s">
        <v>19</v>
      </c>
      <c r="I90" s="1" t="s">
        <v>23</v>
      </c>
      <c r="J90" s="1">
        <f t="shared" si="5"/>
        <v>6</v>
      </c>
      <c r="K90" s="1">
        <f t="shared" si="4"/>
        <v>4.123252943952739</v>
      </c>
      <c r="L90" s="1">
        <f t="shared" si="6"/>
        <v>3.5221795123820612</v>
      </c>
    </row>
    <row r="91" spans="5:12" x14ac:dyDescent="0.25">
      <c r="E91" s="1">
        <v>84</v>
      </c>
      <c r="F91" s="1">
        <v>10</v>
      </c>
      <c r="G91" s="1">
        <v>35</v>
      </c>
      <c r="H91" s="1" t="s">
        <v>39</v>
      </c>
      <c r="I91" s="1" t="s">
        <v>11</v>
      </c>
      <c r="J91" s="1">
        <f t="shared" si="5"/>
        <v>-25</v>
      </c>
      <c r="K91" s="1">
        <f t="shared" si="4"/>
        <v>-11.914539363951292</v>
      </c>
      <c r="L91" s="1">
        <f t="shared" si="6"/>
        <v>171.22928005758027</v>
      </c>
    </row>
    <row r="92" spans="5:12" x14ac:dyDescent="0.25">
      <c r="E92" s="1">
        <v>85</v>
      </c>
      <c r="F92" s="1">
        <v>17</v>
      </c>
      <c r="G92" s="1">
        <v>19</v>
      </c>
      <c r="H92" s="1" t="s">
        <v>7</v>
      </c>
      <c r="I92" s="1" t="s">
        <v>31</v>
      </c>
      <c r="J92" s="1">
        <f t="shared" si="5"/>
        <v>-2</v>
      </c>
      <c r="K92" s="1">
        <f t="shared" si="4"/>
        <v>2.0999713582255164</v>
      </c>
      <c r="L92" s="1">
        <f t="shared" si="6"/>
        <v>16.80976513826959</v>
      </c>
    </row>
    <row r="93" spans="5:12" x14ac:dyDescent="0.25">
      <c r="E93" s="1">
        <v>86</v>
      </c>
      <c r="F93" s="1">
        <v>24</v>
      </c>
      <c r="G93" s="1">
        <v>7</v>
      </c>
      <c r="H93" s="1" t="s">
        <v>26</v>
      </c>
      <c r="I93" s="1" t="s">
        <v>33</v>
      </c>
      <c r="J93" s="1">
        <f t="shared" si="5"/>
        <v>17</v>
      </c>
      <c r="K93" s="1">
        <f t="shared" si="4"/>
        <v>17.073757526266899</v>
      </c>
      <c r="L93" s="1">
        <f t="shared" si="6"/>
        <v>5.4401726810122987E-3</v>
      </c>
    </row>
    <row r="94" spans="5:12" x14ac:dyDescent="0.25">
      <c r="E94" s="1">
        <v>87</v>
      </c>
      <c r="F94" s="1">
        <v>24</v>
      </c>
      <c r="G94" s="1">
        <v>27</v>
      </c>
      <c r="H94" s="1" t="s">
        <v>10</v>
      </c>
      <c r="I94" s="1" t="s">
        <v>21</v>
      </c>
      <c r="J94" s="1">
        <f t="shared" si="5"/>
        <v>-3</v>
      </c>
      <c r="K94" s="1">
        <f t="shared" si="4"/>
        <v>-4.3960978208807724</v>
      </c>
      <c r="L94" s="1">
        <f t="shared" si="6"/>
        <v>1.9490891254680411</v>
      </c>
    </row>
    <row r="95" spans="5:12" x14ac:dyDescent="0.25">
      <c r="E95" s="1">
        <v>88</v>
      </c>
      <c r="F95" s="1">
        <v>35</v>
      </c>
      <c r="G95" s="1">
        <v>19</v>
      </c>
      <c r="H95" s="1" t="s">
        <v>20</v>
      </c>
      <c r="I95" s="1" t="s">
        <v>25</v>
      </c>
      <c r="J95" s="1">
        <f t="shared" si="5"/>
        <v>16</v>
      </c>
      <c r="K95" s="1">
        <f t="shared" si="4"/>
        <v>25.683962368609983</v>
      </c>
      <c r="L95" s="1">
        <f t="shared" si="6"/>
        <v>93.779127156654269</v>
      </c>
    </row>
    <row r="96" spans="5:12" x14ac:dyDescent="0.25">
      <c r="E96" s="1">
        <v>89</v>
      </c>
      <c r="F96" s="1">
        <v>32</v>
      </c>
      <c r="G96" s="1">
        <v>20</v>
      </c>
      <c r="H96" s="1" t="s">
        <v>41</v>
      </c>
      <c r="I96" s="1" t="s">
        <v>4</v>
      </c>
      <c r="J96" s="1">
        <f t="shared" si="5"/>
        <v>12</v>
      </c>
      <c r="K96" s="1">
        <f t="shared" si="4"/>
        <v>7.1337805870203166</v>
      </c>
      <c r="L96" s="1">
        <f t="shared" si="6"/>
        <v>23.680091375260336</v>
      </c>
    </row>
    <row r="97" spans="5:12" x14ac:dyDescent="0.25">
      <c r="E97" s="1">
        <v>90</v>
      </c>
      <c r="F97" s="1">
        <v>30</v>
      </c>
      <c r="G97" s="1">
        <v>27</v>
      </c>
      <c r="H97" s="1" t="s">
        <v>42</v>
      </c>
      <c r="I97" s="1" t="s">
        <v>28</v>
      </c>
      <c r="J97" s="1">
        <f t="shared" si="5"/>
        <v>3</v>
      </c>
      <c r="K97" s="1">
        <f t="shared" si="4"/>
        <v>0.99204382642781042</v>
      </c>
      <c r="L97" s="1">
        <f t="shared" si="6"/>
        <v>4.0318879949866693</v>
      </c>
    </row>
    <row r="98" spans="5:12" x14ac:dyDescent="0.25">
      <c r="E98" s="1">
        <v>91</v>
      </c>
      <c r="F98" s="1">
        <v>13</v>
      </c>
      <c r="G98" s="1">
        <v>38</v>
      </c>
      <c r="H98" s="1" t="s">
        <v>34</v>
      </c>
      <c r="I98" s="1" t="s">
        <v>40</v>
      </c>
      <c r="J98" s="1">
        <f t="shared" si="5"/>
        <v>-25</v>
      </c>
      <c r="K98" s="1">
        <f t="shared" si="4"/>
        <v>-6.5799926799491466</v>
      </c>
      <c r="L98" s="1">
        <f t="shared" si="6"/>
        <v>339.296669670727</v>
      </c>
    </row>
    <row r="99" spans="5:12" x14ac:dyDescent="0.25">
      <c r="E99" s="1">
        <v>92</v>
      </c>
      <c r="F99" s="1">
        <v>17</v>
      </c>
      <c r="G99" s="1">
        <v>31</v>
      </c>
      <c r="H99" s="1" t="s">
        <v>24</v>
      </c>
      <c r="I99" s="1" t="s">
        <v>29</v>
      </c>
      <c r="J99" s="1">
        <f t="shared" si="5"/>
        <v>-14</v>
      </c>
      <c r="K99" s="1">
        <f t="shared" si="4"/>
        <v>-3.1096693363445347</v>
      </c>
      <c r="L99" s="1">
        <f t="shared" si="6"/>
        <v>118.59930196375448</v>
      </c>
    </row>
    <row r="100" spans="5:12" x14ac:dyDescent="0.25">
      <c r="E100" s="1">
        <v>93</v>
      </c>
      <c r="F100" s="1">
        <v>20</v>
      </c>
      <c r="G100" s="1">
        <v>31</v>
      </c>
      <c r="H100" s="1" t="s">
        <v>36</v>
      </c>
      <c r="I100" s="1" t="s">
        <v>44</v>
      </c>
      <c r="J100" s="1">
        <f t="shared" si="5"/>
        <v>-11</v>
      </c>
      <c r="K100" s="1">
        <f t="shared" si="4"/>
        <v>-1.8793028593409087</v>
      </c>
      <c r="L100" s="1">
        <f t="shared" si="6"/>
        <v>83.187116331626925</v>
      </c>
    </row>
    <row r="101" spans="5:12" x14ac:dyDescent="0.25">
      <c r="E101" s="1">
        <v>94</v>
      </c>
      <c r="F101" s="1">
        <v>6</v>
      </c>
      <c r="G101" s="1">
        <v>19</v>
      </c>
      <c r="H101" s="1" t="s">
        <v>35</v>
      </c>
      <c r="I101" s="1" t="s">
        <v>37</v>
      </c>
      <c r="J101" s="1">
        <f t="shared" si="5"/>
        <v>-13</v>
      </c>
      <c r="K101" s="1">
        <f t="shared" si="4"/>
        <v>-1.054853189933862</v>
      </c>
      <c r="L101" s="1">
        <f t="shared" si="6"/>
        <v>142.68653231403323</v>
      </c>
    </row>
    <row r="102" spans="5:12" x14ac:dyDescent="0.25">
      <c r="E102" s="1">
        <v>95</v>
      </c>
      <c r="F102" s="1">
        <v>20</v>
      </c>
      <c r="G102" s="1">
        <v>13</v>
      </c>
      <c r="H102" s="1" t="s">
        <v>30</v>
      </c>
      <c r="I102" s="1" t="s">
        <v>38</v>
      </c>
      <c r="J102" s="1">
        <f t="shared" si="5"/>
        <v>7</v>
      </c>
      <c r="K102" s="1">
        <f t="shared" si="4"/>
        <v>16.801824726325172</v>
      </c>
      <c r="L102" s="1">
        <f t="shared" si="6"/>
        <v>96.075767965599539</v>
      </c>
    </row>
    <row r="103" spans="5:12" x14ac:dyDescent="0.25">
      <c r="E103" s="1">
        <v>96</v>
      </c>
      <c r="F103" s="1">
        <v>31</v>
      </c>
      <c r="G103" s="1">
        <v>16</v>
      </c>
      <c r="H103" s="1" t="s">
        <v>22</v>
      </c>
      <c r="I103" s="1" t="s">
        <v>43</v>
      </c>
      <c r="J103" s="1">
        <f t="shared" si="5"/>
        <v>15</v>
      </c>
      <c r="K103" s="1">
        <f t="shared" si="4"/>
        <v>11.625197921560467</v>
      </c>
      <c r="L103" s="1">
        <f t="shared" si="6"/>
        <v>11.389289068639792</v>
      </c>
    </row>
    <row r="104" spans="5:12" x14ac:dyDescent="0.25">
      <c r="E104" s="1">
        <v>97</v>
      </c>
      <c r="F104" s="1">
        <v>19</v>
      </c>
      <c r="G104" s="1">
        <v>9</v>
      </c>
      <c r="H104" s="1" t="s">
        <v>45</v>
      </c>
      <c r="I104" s="1" t="s">
        <v>32</v>
      </c>
      <c r="J104" s="1">
        <f t="shared" si="5"/>
        <v>10</v>
      </c>
      <c r="K104" s="1">
        <f t="shared" si="4"/>
        <v>3.9573947001797678</v>
      </c>
      <c r="L104" s="1">
        <f t="shared" si="6"/>
        <v>36.51307880941556</v>
      </c>
    </row>
    <row r="105" spans="5:12" x14ac:dyDescent="0.25">
      <c r="E105" s="1">
        <v>98</v>
      </c>
      <c r="F105" s="1" t="s">
        <v>46</v>
      </c>
      <c r="G105" s="1" t="s">
        <v>47</v>
      </c>
      <c r="H105" s="1" t="s">
        <v>48</v>
      </c>
      <c r="I105" s="1" t="s">
        <v>49</v>
      </c>
      <c r="J105" s="1" t="str">
        <f t="shared" si="5"/>
        <v>_</v>
      </c>
      <c r="K105" s="1" t="str">
        <f t="shared" si="4"/>
        <v>_</v>
      </c>
      <c r="L105" s="1">
        <f t="shared" si="6"/>
        <v>0</v>
      </c>
    </row>
    <row r="106" spans="5:12" x14ac:dyDescent="0.25">
      <c r="E106" s="1">
        <v>99</v>
      </c>
      <c r="F106" s="1">
        <v>22</v>
      </c>
      <c r="G106" s="1">
        <v>34</v>
      </c>
      <c r="H106" s="1" t="s">
        <v>4</v>
      </c>
      <c r="I106" s="1" t="s">
        <v>30</v>
      </c>
      <c r="J106" s="1">
        <f t="shared" si="5"/>
        <v>-12</v>
      </c>
      <c r="K106" s="1">
        <f t="shared" si="4"/>
        <v>-3.57387842766048</v>
      </c>
      <c r="L106" s="1">
        <f t="shared" si="6"/>
        <v>70.999524751845428</v>
      </c>
    </row>
    <row r="107" spans="5:12" x14ac:dyDescent="0.25">
      <c r="E107" s="1">
        <v>100</v>
      </c>
      <c r="F107" s="1">
        <v>19</v>
      </c>
      <c r="G107" s="1">
        <v>16</v>
      </c>
      <c r="H107" s="1" t="s">
        <v>37</v>
      </c>
      <c r="I107" s="1" t="s">
        <v>7</v>
      </c>
      <c r="J107" s="1">
        <f t="shared" si="5"/>
        <v>3</v>
      </c>
      <c r="K107" s="1">
        <f t="shared" si="4"/>
        <v>4.6451979662675775</v>
      </c>
      <c r="L107" s="1">
        <f t="shared" si="6"/>
        <v>2.7066763482109732</v>
      </c>
    </row>
    <row r="108" spans="5:12" x14ac:dyDescent="0.25">
      <c r="E108" s="1">
        <v>101</v>
      </c>
      <c r="F108" s="1">
        <v>31</v>
      </c>
      <c r="G108" s="1">
        <v>23</v>
      </c>
      <c r="H108" s="1" t="s">
        <v>5</v>
      </c>
      <c r="I108" s="1" t="s">
        <v>36</v>
      </c>
      <c r="J108" s="1">
        <f t="shared" si="5"/>
        <v>8</v>
      </c>
      <c r="K108" s="1">
        <f t="shared" si="4"/>
        <v>2.9950152919075137</v>
      </c>
      <c r="L108" s="1">
        <f t="shared" si="6"/>
        <v>25.049871928239629</v>
      </c>
    </row>
    <row r="109" spans="5:12" x14ac:dyDescent="0.25">
      <c r="E109" s="1">
        <v>102</v>
      </c>
      <c r="F109" s="1">
        <v>30</v>
      </c>
      <c r="G109" s="1">
        <v>15</v>
      </c>
      <c r="H109" s="1" t="s">
        <v>11</v>
      </c>
      <c r="I109" s="1" t="s">
        <v>40</v>
      </c>
      <c r="J109" s="1">
        <f t="shared" si="5"/>
        <v>15</v>
      </c>
      <c r="K109" s="1">
        <f t="shared" si="4"/>
        <v>9.239456757792329</v>
      </c>
      <c r="L109" s="1">
        <f t="shared" si="6"/>
        <v>33.18385844534447</v>
      </c>
    </row>
    <row r="110" spans="5:12" x14ac:dyDescent="0.25">
      <c r="E110" s="1">
        <v>103</v>
      </c>
      <c r="F110" s="1">
        <v>31</v>
      </c>
      <c r="G110" s="1">
        <v>13</v>
      </c>
      <c r="H110" s="1" t="s">
        <v>31</v>
      </c>
      <c r="I110" s="1" t="s">
        <v>24</v>
      </c>
      <c r="J110" s="1">
        <f t="shared" si="5"/>
        <v>18</v>
      </c>
      <c r="K110" s="1">
        <f t="shared" si="4"/>
        <v>8.1857108636421589</v>
      </c>
      <c r="L110" s="1">
        <f t="shared" si="6"/>
        <v>96.320271252031532</v>
      </c>
    </row>
    <row r="111" spans="5:12" x14ac:dyDescent="0.25">
      <c r="E111" s="1">
        <v>104</v>
      </c>
      <c r="F111" s="1">
        <v>6</v>
      </c>
      <c r="G111" s="1">
        <v>24</v>
      </c>
      <c r="H111" s="1" t="s">
        <v>25</v>
      </c>
      <c r="I111" s="1" t="s">
        <v>45</v>
      </c>
      <c r="J111" s="1">
        <f t="shared" si="5"/>
        <v>-18</v>
      </c>
      <c r="K111" s="1">
        <f t="shared" si="4"/>
        <v>-12.141138514924243</v>
      </c>
      <c r="L111" s="1">
        <f t="shared" si="6"/>
        <v>34.326257901304096</v>
      </c>
    </row>
    <row r="112" spans="5:12" x14ac:dyDescent="0.25">
      <c r="E112" s="1">
        <v>105</v>
      </c>
      <c r="F112" s="1">
        <v>39</v>
      </c>
      <c r="G112" s="1">
        <v>33</v>
      </c>
      <c r="H112" s="1" t="s">
        <v>32</v>
      </c>
      <c r="I112" s="1" t="s">
        <v>20</v>
      </c>
      <c r="J112" s="1">
        <f t="shared" si="5"/>
        <v>6</v>
      </c>
      <c r="K112" s="1">
        <f t="shared" si="4"/>
        <v>-5.2454139098481285</v>
      </c>
      <c r="L112" s="1">
        <f t="shared" si="6"/>
        <v>126.45933400380578</v>
      </c>
    </row>
    <row r="113" spans="5:12" x14ac:dyDescent="0.25">
      <c r="E113" s="1">
        <v>106</v>
      </c>
      <c r="F113" s="1">
        <v>24</v>
      </c>
      <c r="G113" s="1">
        <v>27</v>
      </c>
      <c r="H113" s="1" t="s">
        <v>29</v>
      </c>
      <c r="I113" s="1" t="s">
        <v>21</v>
      </c>
      <c r="J113" s="1">
        <f t="shared" si="5"/>
        <v>-3</v>
      </c>
      <c r="K113" s="1">
        <f t="shared" si="4"/>
        <v>-2.7152862595775851</v>
      </c>
      <c r="L113" s="1">
        <f t="shared" si="6"/>
        <v>8.1061913985322268E-2</v>
      </c>
    </row>
    <row r="114" spans="5:12" x14ac:dyDescent="0.25">
      <c r="E114" s="1">
        <v>107</v>
      </c>
      <c r="F114" s="1">
        <v>45</v>
      </c>
      <c r="G114" s="1">
        <v>41</v>
      </c>
      <c r="H114" s="1" t="s">
        <v>43</v>
      </c>
      <c r="I114" s="1" t="s">
        <v>19</v>
      </c>
      <c r="J114" s="1">
        <f t="shared" si="5"/>
        <v>4</v>
      </c>
      <c r="K114" s="1">
        <f t="shared" si="4"/>
        <v>-1.8141590303905604</v>
      </c>
      <c r="L114" s="1">
        <f t="shared" si="6"/>
        <v>33.804445230672101</v>
      </c>
    </row>
    <row r="115" spans="5:12" x14ac:dyDescent="0.25">
      <c r="E115" s="1">
        <v>108</v>
      </c>
      <c r="F115" s="1">
        <v>30</v>
      </c>
      <c r="G115" s="1">
        <v>27</v>
      </c>
      <c r="H115" s="1" t="s">
        <v>35</v>
      </c>
      <c r="I115" s="1" t="s">
        <v>42</v>
      </c>
      <c r="J115" s="1">
        <f t="shared" si="5"/>
        <v>3</v>
      </c>
      <c r="K115" s="1">
        <f t="shared" si="4"/>
        <v>-9.6237019738826604</v>
      </c>
      <c r="L115" s="1">
        <f t="shared" si="6"/>
        <v>159.35785152540899</v>
      </c>
    </row>
    <row r="116" spans="5:12" x14ac:dyDescent="0.25">
      <c r="E116" s="1">
        <v>109</v>
      </c>
      <c r="F116" s="1">
        <v>21</v>
      </c>
      <c r="G116" s="1">
        <v>23</v>
      </c>
      <c r="H116" s="1" t="s">
        <v>27</v>
      </c>
      <c r="I116" s="1" t="s">
        <v>10</v>
      </c>
      <c r="J116" s="1">
        <f t="shared" si="5"/>
        <v>-2</v>
      </c>
      <c r="K116" s="1">
        <f t="shared" si="4"/>
        <v>5.4631779479956188</v>
      </c>
      <c r="L116" s="1">
        <f t="shared" si="6"/>
        <v>55.699025083448099</v>
      </c>
    </row>
    <row r="117" spans="5:12" x14ac:dyDescent="0.25">
      <c r="E117" s="1">
        <v>110</v>
      </c>
      <c r="F117" s="1">
        <v>17</v>
      </c>
      <c r="G117" s="1">
        <v>16</v>
      </c>
      <c r="H117" s="1" t="s">
        <v>26</v>
      </c>
      <c r="I117" s="1" t="s">
        <v>34</v>
      </c>
      <c r="J117" s="1">
        <f t="shared" si="5"/>
        <v>1</v>
      </c>
      <c r="K117" s="1">
        <f t="shared" si="4"/>
        <v>16.834979201603893</v>
      </c>
      <c r="L117" s="1">
        <f t="shared" si="6"/>
        <v>250.74656631522788</v>
      </c>
    </row>
    <row r="118" spans="5:12" x14ac:dyDescent="0.25">
      <c r="E118" s="1">
        <v>111</v>
      </c>
      <c r="F118" s="1">
        <v>17</v>
      </c>
      <c r="G118" s="1">
        <v>31</v>
      </c>
      <c r="H118" s="1" t="s">
        <v>38</v>
      </c>
      <c r="I118" s="1" t="s">
        <v>41</v>
      </c>
      <c r="J118" s="1">
        <f t="shared" si="5"/>
        <v>-14</v>
      </c>
      <c r="K118" s="1">
        <f t="shared" si="4"/>
        <v>-8.106922241667629</v>
      </c>
      <c r="L118" s="1">
        <f t="shared" si="6"/>
        <v>34.728365465751686</v>
      </c>
    </row>
    <row r="119" spans="5:12" x14ac:dyDescent="0.25">
      <c r="E119" s="1">
        <v>112</v>
      </c>
      <c r="F119" s="1">
        <v>3</v>
      </c>
      <c r="G119" s="1">
        <v>17</v>
      </c>
      <c r="H119" s="1" t="s">
        <v>44</v>
      </c>
      <c r="I119" s="1" t="s">
        <v>22</v>
      </c>
      <c r="J119" s="1">
        <f t="shared" si="5"/>
        <v>-14</v>
      </c>
      <c r="K119" s="1">
        <f t="shared" si="4"/>
        <v>5.6871456725052179</v>
      </c>
      <c r="L119" s="1">
        <f t="shared" si="6"/>
        <v>387.5837047304409</v>
      </c>
    </row>
    <row r="120" spans="5:12" x14ac:dyDescent="0.25">
      <c r="E120" s="1">
        <v>113</v>
      </c>
      <c r="F120" s="1">
        <v>23</v>
      </c>
      <c r="G120" s="1">
        <v>7</v>
      </c>
      <c r="H120" s="1" t="s">
        <v>23</v>
      </c>
      <c r="I120" s="1" t="s">
        <v>39</v>
      </c>
      <c r="J120" s="1">
        <f t="shared" si="5"/>
        <v>16</v>
      </c>
      <c r="K120" s="1">
        <f t="shared" si="4"/>
        <v>4.5251124600641077</v>
      </c>
      <c r="L120" s="1">
        <f t="shared" si="6"/>
        <v>131.67304405417599</v>
      </c>
    </row>
    <row r="121" spans="5:12" x14ac:dyDescent="0.25">
      <c r="E121" s="1">
        <v>114</v>
      </c>
      <c r="F121" s="1" t="s">
        <v>46</v>
      </c>
      <c r="G121" s="1" t="s">
        <v>47</v>
      </c>
      <c r="H121" s="1" t="s">
        <v>48</v>
      </c>
      <c r="I121" s="1" t="s">
        <v>49</v>
      </c>
      <c r="J121" s="1" t="str">
        <f t="shared" si="5"/>
        <v>_</v>
      </c>
      <c r="K121" s="1" t="str">
        <f t="shared" si="4"/>
        <v>_</v>
      </c>
      <c r="L121" s="1">
        <f t="shared" si="6"/>
        <v>0</v>
      </c>
    </row>
    <row r="122" spans="5:12" x14ac:dyDescent="0.25">
      <c r="E122" s="1">
        <v>115</v>
      </c>
      <c r="F122" s="1">
        <v>13</v>
      </c>
      <c r="G122" s="1">
        <v>31</v>
      </c>
      <c r="H122" s="1" t="s">
        <v>36</v>
      </c>
      <c r="I122" s="1" t="s">
        <v>11</v>
      </c>
      <c r="J122" s="1">
        <f t="shared" si="5"/>
        <v>-18</v>
      </c>
      <c r="K122" s="1">
        <f t="shared" si="4"/>
        <v>-8.0294992216262955</v>
      </c>
      <c r="L122" s="1">
        <f t="shared" si="6"/>
        <v>99.410885771550653</v>
      </c>
    </row>
    <row r="123" spans="5:12" x14ac:dyDescent="0.25">
      <c r="E123" s="1">
        <v>116</v>
      </c>
      <c r="F123" s="1">
        <v>21</v>
      </c>
      <c r="G123" s="1">
        <v>18</v>
      </c>
      <c r="H123" s="1" t="s">
        <v>33</v>
      </c>
      <c r="I123" s="1" t="s">
        <v>37</v>
      </c>
      <c r="J123" s="1">
        <f t="shared" si="5"/>
        <v>3</v>
      </c>
      <c r="K123" s="1">
        <f t="shared" si="4"/>
        <v>-2.597647782390847</v>
      </c>
      <c r="L123" s="1">
        <f t="shared" si="6"/>
        <v>31.333660695705174</v>
      </c>
    </row>
    <row r="124" spans="5:12" x14ac:dyDescent="0.25">
      <c r="E124" s="1">
        <v>117</v>
      </c>
      <c r="F124" s="1">
        <v>27</v>
      </c>
      <c r="G124" s="1">
        <v>13</v>
      </c>
      <c r="H124" s="1" t="s">
        <v>4</v>
      </c>
      <c r="I124" s="1" t="s">
        <v>5</v>
      </c>
      <c r="J124" s="1">
        <f t="shared" si="5"/>
        <v>14</v>
      </c>
      <c r="K124" s="1">
        <f t="shared" si="4"/>
        <v>12.278574329076761</v>
      </c>
      <c r="L124" s="1">
        <f t="shared" si="6"/>
        <v>2.9633063405135225</v>
      </c>
    </row>
    <row r="125" spans="5:12" x14ac:dyDescent="0.25">
      <c r="E125" s="1">
        <v>118</v>
      </c>
      <c r="F125" s="1">
        <v>27</v>
      </c>
      <c r="G125" s="1">
        <v>17</v>
      </c>
      <c r="H125" s="1" t="s">
        <v>42</v>
      </c>
      <c r="I125" s="1" t="s">
        <v>27</v>
      </c>
      <c r="J125" s="1">
        <f t="shared" si="5"/>
        <v>10</v>
      </c>
      <c r="K125" s="1">
        <f t="shared" si="4"/>
        <v>10.480290927038396</v>
      </c>
      <c r="L125" s="1">
        <f t="shared" si="6"/>
        <v>0.23067937459540219</v>
      </c>
    </row>
    <row r="126" spans="5:12" x14ac:dyDescent="0.25">
      <c r="E126" s="1">
        <v>119</v>
      </c>
      <c r="F126" s="1">
        <v>31</v>
      </c>
      <c r="G126" s="1">
        <v>44</v>
      </c>
      <c r="H126" s="1" t="s">
        <v>39</v>
      </c>
      <c r="I126" s="1" t="s">
        <v>31</v>
      </c>
      <c r="J126" s="1">
        <f t="shared" si="5"/>
        <v>-13</v>
      </c>
      <c r="K126" s="1">
        <f t="shared" si="4"/>
        <v>-0.89989354245759934</v>
      </c>
      <c r="L126" s="1">
        <f t="shared" si="6"/>
        <v>146.41257628385929</v>
      </c>
    </row>
    <row r="127" spans="5:12" x14ac:dyDescent="0.25">
      <c r="E127" s="1">
        <v>120</v>
      </c>
      <c r="F127" s="1">
        <v>49</v>
      </c>
      <c r="G127" s="1">
        <v>9</v>
      </c>
      <c r="H127" s="1" t="s">
        <v>21</v>
      </c>
      <c r="I127" s="1" t="s">
        <v>35</v>
      </c>
      <c r="J127" s="1">
        <f t="shared" si="5"/>
        <v>40</v>
      </c>
      <c r="K127" s="1">
        <f t="shared" si="4"/>
        <v>13.394836724751141</v>
      </c>
      <c r="L127" s="1">
        <f t="shared" si="6"/>
        <v>707.83471290265061</v>
      </c>
    </row>
    <row r="128" spans="5:12" x14ac:dyDescent="0.25">
      <c r="E128" s="1">
        <v>121</v>
      </c>
      <c r="F128" s="1">
        <v>45</v>
      </c>
      <c r="G128" s="1">
        <v>21</v>
      </c>
      <c r="H128" s="1" t="s">
        <v>20</v>
      </c>
      <c r="I128" s="1" t="s">
        <v>43</v>
      </c>
      <c r="J128" s="1">
        <f t="shared" si="5"/>
        <v>24</v>
      </c>
      <c r="K128" s="1">
        <f t="shared" si="4"/>
        <v>23.645517158266863</v>
      </c>
      <c r="L128" s="1">
        <f t="shared" si="6"/>
        <v>0.12565808508320053</v>
      </c>
    </row>
    <row r="129" spans="5:12" x14ac:dyDescent="0.25">
      <c r="E129" s="1">
        <v>122</v>
      </c>
      <c r="F129" s="1">
        <v>7</v>
      </c>
      <c r="G129" s="1">
        <v>15</v>
      </c>
      <c r="H129" s="1" t="s">
        <v>44</v>
      </c>
      <c r="I129" s="1" t="s">
        <v>23</v>
      </c>
      <c r="J129" s="1">
        <f t="shared" si="5"/>
        <v>-8</v>
      </c>
      <c r="K129" s="1">
        <f t="shared" si="4"/>
        <v>10.430334024614831</v>
      </c>
      <c r="L129" s="1">
        <f t="shared" si="6"/>
        <v>339.67721225887504</v>
      </c>
    </row>
    <row r="130" spans="5:12" x14ac:dyDescent="0.25">
      <c r="E130" s="1">
        <v>123</v>
      </c>
      <c r="F130" s="1">
        <v>10</v>
      </c>
      <c r="G130" s="1">
        <v>42</v>
      </c>
      <c r="H130" s="1" t="s">
        <v>25</v>
      </c>
      <c r="I130" s="1" t="s">
        <v>41</v>
      </c>
      <c r="J130" s="1">
        <f t="shared" si="5"/>
        <v>-32</v>
      </c>
      <c r="K130" s="1">
        <f t="shared" si="4"/>
        <v>-18.432948026042077</v>
      </c>
      <c r="L130" s="1">
        <f t="shared" si="6"/>
        <v>184.06489926407559</v>
      </c>
    </row>
    <row r="131" spans="5:12" x14ac:dyDescent="0.25">
      <c r="E131" s="1">
        <v>124</v>
      </c>
      <c r="F131" s="1">
        <v>23</v>
      </c>
      <c r="G131" s="1">
        <v>17</v>
      </c>
      <c r="H131" s="1" t="s">
        <v>26</v>
      </c>
      <c r="I131" s="1" t="s">
        <v>24</v>
      </c>
      <c r="J131" s="1">
        <f t="shared" si="5"/>
        <v>6</v>
      </c>
      <c r="K131" s="1">
        <f t="shared" si="4"/>
        <v>17.152185287993927</v>
      </c>
      <c r="L131" s="1">
        <f t="shared" si="6"/>
        <v>124.37123669774819</v>
      </c>
    </row>
    <row r="132" spans="5:12" x14ac:dyDescent="0.25">
      <c r="E132" s="1">
        <v>125</v>
      </c>
      <c r="F132" s="1">
        <v>35</v>
      </c>
      <c r="G132" s="1">
        <v>17</v>
      </c>
      <c r="H132" s="1" t="s">
        <v>28</v>
      </c>
      <c r="I132" s="1" t="s">
        <v>10</v>
      </c>
      <c r="J132" s="1">
        <f t="shared" si="5"/>
        <v>18</v>
      </c>
      <c r="K132" s="1">
        <f t="shared" si="4"/>
        <v>14.951425048606204</v>
      </c>
      <c r="L132" s="1">
        <f t="shared" si="6"/>
        <v>9.2938092342656855</v>
      </c>
    </row>
    <row r="133" spans="5:12" x14ac:dyDescent="0.25">
      <c r="E133" s="1">
        <v>126</v>
      </c>
      <c r="F133" s="1">
        <v>31</v>
      </c>
      <c r="G133" s="1">
        <v>30</v>
      </c>
      <c r="H133" s="1" t="s">
        <v>29</v>
      </c>
      <c r="I133" s="1" t="s">
        <v>22</v>
      </c>
      <c r="J133" s="1">
        <f t="shared" si="5"/>
        <v>1</v>
      </c>
      <c r="K133" s="1">
        <f t="shared" si="4"/>
        <v>1.8740570080079766</v>
      </c>
      <c r="L133" s="1">
        <f t="shared" si="6"/>
        <v>0.7639756532478561</v>
      </c>
    </row>
    <row r="134" spans="5:12" x14ac:dyDescent="0.25">
      <c r="E134" s="1">
        <v>127</v>
      </c>
      <c r="F134" s="1">
        <v>9</v>
      </c>
      <c r="G134" s="1">
        <v>14</v>
      </c>
      <c r="H134" s="1" t="s">
        <v>40</v>
      </c>
      <c r="I134" s="1" t="s">
        <v>30</v>
      </c>
      <c r="J134" s="1">
        <f t="shared" si="5"/>
        <v>-5</v>
      </c>
      <c r="K134" s="1">
        <f t="shared" si="4"/>
        <v>-7.8026209407934104</v>
      </c>
      <c r="L134" s="1">
        <f t="shared" si="6"/>
        <v>7.8546841377737406</v>
      </c>
    </row>
    <row r="135" spans="5:12" x14ac:dyDescent="0.25">
      <c r="E135" s="1">
        <v>128</v>
      </c>
      <c r="F135" s="1" t="s">
        <v>46</v>
      </c>
      <c r="G135" s="1" t="s">
        <v>47</v>
      </c>
      <c r="H135" s="1" t="s">
        <v>48</v>
      </c>
      <c r="I135" s="1" t="s">
        <v>49</v>
      </c>
      <c r="J135" s="1" t="str">
        <f t="shared" si="5"/>
        <v>_</v>
      </c>
      <c r="K135" s="1" t="str">
        <f t="shared" si="4"/>
        <v>_</v>
      </c>
      <c r="L135" s="1">
        <f t="shared" si="6"/>
        <v>0</v>
      </c>
    </row>
    <row r="136" spans="5:12" x14ac:dyDescent="0.25">
      <c r="E136" s="1">
        <v>129</v>
      </c>
      <c r="F136" s="1">
        <v>22</v>
      </c>
      <c r="G136" s="1">
        <v>20</v>
      </c>
      <c r="H136" s="1" t="s">
        <v>27</v>
      </c>
      <c r="I136" s="1" t="s">
        <v>21</v>
      </c>
      <c r="J136" s="1">
        <f t="shared" si="5"/>
        <v>2</v>
      </c>
      <c r="K136" s="1">
        <f t="shared" ref="K136:K199" si="7">IFERROR(homeedge+VLOOKUP(H136,lookup,2,FALSE)-VLOOKUP(I136,lookup,2,FALSE),"_")</f>
        <v>-1.9966210338894976</v>
      </c>
      <c r="L136" s="1">
        <f t="shared" si="6"/>
        <v>15.972979688527957</v>
      </c>
    </row>
    <row r="137" spans="5:12" x14ac:dyDescent="0.25">
      <c r="E137" s="1">
        <v>130</v>
      </c>
      <c r="F137" s="1">
        <v>30</v>
      </c>
      <c r="G137" s="1">
        <v>24</v>
      </c>
      <c r="H137" s="1" t="s">
        <v>43</v>
      </c>
      <c r="I137" s="1" t="s">
        <v>45</v>
      </c>
      <c r="J137" s="1">
        <f t="shared" ref="J137:J200" si="8">IFERROR(F137-G137,"_")</f>
        <v>6</v>
      </c>
      <c r="K137" s="1">
        <f t="shared" si="7"/>
        <v>-10.102693304581123</v>
      </c>
      <c r="L137" s="1">
        <f t="shared" ref="L137:L200" si="9">IFERROR((J137-K137)^2,0)</f>
        <v>259.29673166140174</v>
      </c>
    </row>
    <row r="138" spans="5:12" x14ac:dyDescent="0.25">
      <c r="E138" s="1">
        <v>131</v>
      </c>
      <c r="F138" s="1">
        <v>24</v>
      </c>
      <c r="G138" s="1">
        <v>27</v>
      </c>
      <c r="H138" s="1" t="s">
        <v>34</v>
      </c>
      <c r="I138" s="1" t="s">
        <v>32</v>
      </c>
      <c r="J138" s="1">
        <f t="shared" si="8"/>
        <v>-3</v>
      </c>
      <c r="K138" s="1">
        <f t="shared" si="7"/>
        <v>-7.6933115688047913</v>
      </c>
      <c r="L138" s="1">
        <f t="shared" si="9"/>
        <v>22.02717348187689</v>
      </c>
    </row>
    <row r="139" spans="5:12" x14ac:dyDescent="0.25">
      <c r="E139" s="1">
        <v>132</v>
      </c>
      <c r="F139" s="1">
        <v>21</v>
      </c>
      <c r="G139" s="1">
        <v>28</v>
      </c>
      <c r="H139" s="1" t="s">
        <v>40</v>
      </c>
      <c r="I139" s="1" t="s">
        <v>38</v>
      </c>
      <c r="J139" s="1">
        <f t="shared" si="8"/>
        <v>-7</v>
      </c>
      <c r="K139" s="1">
        <f t="shared" si="7"/>
        <v>5.9355026245274152</v>
      </c>
      <c r="L139" s="1">
        <f t="shared" si="9"/>
        <v>167.32722814915567</v>
      </c>
    </row>
    <row r="140" spans="5:12" x14ac:dyDescent="0.25">
      <c r="E140" s="1">
        <v>133</v>
      </c>
      <c r="F140" s="1">
        <v>34</v>
      </c>
      <c r="G140" s="1">
        <v>10</v>
      </c>
      <c r="H140" s="1" t="s">
        <v>11</v>
      </c>
      <c r="I140" s="1" t="s">
        <v>5</v>
      </c>
      <c r="J140" s="1">
        <f t="shared" si="8"/>
        <v>24</v>
      </c>
      <c r="K140" s="1">
        <f t="shared" si="7"/>
        <v>14.225587412731816</v>
      </c>
      <c r="L140" s="1">
        <f t="shared" si="9"/>
        <v>95.539141426146713</v>
      </c>
    </row>
    <row r="141" spans="5:12" x14ac:dyDescent="0.25">
      <c r="E141" s="1">
        <v>134</v>
      </c>
      <c r="F141" s="1">
        <v>26</v>
      </c>
      <c r="G141" s="1">
        <v>20</v>
      </c>
      <c r="H141" s="1" t="s">
        <v>35</v>
      </c>
      <c r="I141" s="1" t="s">
        <v>28</v>
      </c>
      <c r="J141" s="1">
        <f t="shared" si="8"/>
        <v>6</v>
      </c>
      <c r="K141" s="1">
        <f t="shared" si="7"/>
        <v>-11.695359308459194</v>
      </c>
      <c r="L141" s="1">
        <f t="shared" si="9"/>
        <v>313.1257410554735</v>
      </c>
    </row>
    <row r="142" spans="5:12" x14ac:dyDescent="0.25">
      <c r="E142" s="1">
        <v>135</v>
      </c>
      <c r="F142" s="1">
        <v>13</v>
      </c>
      <c r="G142" s="1">
        <v>23</v>
      </c>
      <c r="H142" s="1" t="s">
        <v>10</v>
      </c>
      <c r="I142" s="1" t="s">
        <v>26</v>
      </c>
      <c r="J142" s="1">
        <f t="shared" si="8"/>
        <v>-10</v>
      </c>
      <c r="K142" s="1">
        <f t="shared" si="7"/>
        <v>-6.5322240299395471</v>
      </c>
      <c r="L142" s="1">
        <f t="shared" si="9"/>
        <v>12.025470178528716</v>
      </c>
    </row>
    <row r="143" spans="5:12" x14ac:dyDescent="0.25">
      <c r="E143" s="1">
        <v>136</v>
      </c>
      <c r="F143" s="1">
        <v>27</v>
      </c>
      <c r="G143" s="1">
        <v>23</v>
      </c>
      <c r="H143" s="1" t="s">
        <v>22</v>
      </c>
      <c r="I143" s="1" t="s">
        <v>39</v>
      </c>
      <c r="J143" s="1">
        <f t="shared" si="8"/>
        <v>4</v>
      </c>
      <c r="K143" s="1">
        <f t="shared" si="7"/>
        <v>9.2683008121737203</v>
      </c>
      <c r="L143" s="1">
        <f t="shared" si="9"/>
        <v>27.75499344755028</v>
      </c>
    </row>
    <row r="144" spans="5:12" x14ac:dyDescent="0.25">
      <c r="E144" s="1">
        <v>137</v>
      </c>
      <c r="F144" s="1">
        <v>24</v>
      </c>
      <c r="G144" s="1">
        <v>18</v>
      </c>
      <c r="H144" s="1" t="s">
        <v>24</v>
      </c>
      <c r="I144" s="1" t="s">
        <v>7</v>
      </c>
      <c r="J144" s="1">
        <f t="shared" si="8"/>
        <v>6</v>
      </c>
      <c r="K144" s="1">
        <f t="shared" si="7"/>
        <v>-1.0945787388546422</v>
      </c>
      <c r="L144" s="1">
        <f t="shared" si="9"/>
        <v>50.333047481808322</v>
      </c>
    </row>
    <row r="145" spans="5:12" x14ac:dyDescent="0.25">
      <c r="E145" s="1">
        <v>138</v>
      </c>
      <c r="F145" s="1">
        <v>27</v>
      </c>
      <c r="G145" s="1">
        <v>24</v>
      </c>
      <c r="H145" s="1" t="s">
        <v>30</v>
      </c>
      <c r="I145" s="1" t="s">
        <v>36</v>
      </c>
      <c r="J145" s="1">
        <f t="shared" si="8"/>
        <v>3</v>
      </c>
      <c r="K145" s="1">
        <f t="shared" si="7"/>
        <v>18.847468048644757</v>
      </c>
      <c r="L145" s="1">
        <f t="shared" si="9"/>
        <v>251.14224355281647</v>
      </c>
    </row>
    <row r="146" spans="5:12" x14ac:dyDescent="0.25">
      <c r="E146" s="1">
        <v>139</v>
      </c>
      <c r="F146" s="1">
        <v>55</v>
      </c>
      <c r="G146" s="1">
        <v>31</v>
      </c>
      <c r="H146" s="1" t="s">
        <v>42</v>
      </c>
      <c r="I146" s="1" t="s">
        <v>37</v>
      </c>
      <c r="J146" s="1">
        <f t="shared" si="8"/>
        <v>24</v>
      </c>
      <c r="K146" s="1">
        <f t="shared" si="7"/>
        <v>11.632549944953142</v>
      </c>
      <c r="L146" s="1">
        <f t="shared" si="9"/>
        <v>152.95382086407852</v>
      </c>
    </row>
    <row r="147" spans="5:12" x14ac:dyDescent="0.25">
      <c r="E147" s="1">
        <v>140</v>
      </c>
      <c r="F147" s="1">
        <v>20</v>
      </c>
      <c r="G147" s="1">
        <v>49</v>
      </c>
      <c r="H147" s="1" t="s">
        <v>33</v>
      </c>
      <c r="I147" s="1" t="s">
        <v>44</v>
      </c>
      <c r="J147" s="1">
        <f t="shared" si="8"/>
        <v>-29</v>
      </c>
      <c r="K147" s="1">
        <f t="shared" si="7"/>
        <v>-6.8443302391147487</v>
      </c>
      <c r="L147" s="1">
        <f t="shared" si="9"/>
        <v>490.87370255340522</v>
      </c>
    </row>
    <row r="148" spans="5:12" x14ac:dyDescent="0.25">
      <c r="E148" s="1">
        <v>141</v>
      </c>
      <c r="F148" s="1">
        <v>20</v>
      </c>
      <c r="G148" s="1">
        <v>27</v>
      </c>
      <c r="H148" s="1" t="s">
        <v>31</v>
      </c>
      <c r="I148" s="1" t="s">
        <v>19</v>
      </c>
      <c r="J148" s="1">
        <f t="shared" si="8"/>
        <v>-7</v>
      </c>
      <c r="K148" s="1">
        <f t="shared" si="7"/>
        <v>4.5063327824581316</v>
      </c>
      <c r="L148" s="1">
        <f t="shared" si="9"/>
        <v>132.39569410067068</v>
      </c>
    </row>
    <row r="149" spans="5:12" x14ac:dyDescent="0.25">
      <c r="E149" s="1">
        <v>142</v>
      </c>
      <c r="F149" s="1" t="s">
        <v>46</v>
      </c>
      <c r="G149" s="1" t="s">
        <v>47</v>
      </c>
      <c r="H149" s="1" t="s">
        <v>48</v>
      </c>
      <c r="I149" s="1" t="s">
        <v>49</v>
      </c>
      <c r="J149" s="1" t="str">
        <f t="shared" si="8"/>
        <v>_</v>
      </c>
      <c r="K149" s="1" t="str">
        <f t="shared" si="7"/>
        <v>_</v>
      </c>
      <c r="L149" s="1">
        <f t="shared" si="9"/>
        <v>0</v>
      </c>
    </row>
    <row r="150" spans="5:12" x14ac:dyDescent="0.25">
      <c r="E150" s="1">
        <v>143</v>
      </c>
      <c r="F150" s="1">
        <v>34</v>
      </c>
      <c r="G150" s="1">
        <v>27</v>
      </c>
      <c r="H150" s="1" t="s">
        <v>39</v>
      </c>
      <c r="I150" s="1" t="s">
        <v>43</v>
      </c>
      <c r="J150" s="1">
        <f t="shared" si="8"/>
        <v>7</v>
      </c>
      <c r="K150" s="1">
        <f t="shared" si="7"/>
        <v>5.4205982703910927</v>
      </c>
      <c r="L150" s="1">
        <f t="shared" si="9"/>
        <v>2.4945098234916081</v>
      </c>
    </row>
    <row r="151" spans="5:12" x14ac:dyDescent="0.25">
      <c r="E151" s="1">
        <v>144</v>
      </c>
      <c r="F151" s="1">
        <v>20</v>
      </c>
      <c r="G151" s="1">
        <v>28</v>
      </c>
      <c r="H151" s="1" t="s">
        <v>45</v>
      </c>
      <c r="I151" s="1" t="s">
        <v>20</v>
      </c>
      <c r="J151" s="1">
        <f t="shared" si="8"/>
        <v>-8</v>
      </c>
      <c r="K151" s="1">
        <f t="shared" si="7"/>
        <v>-4.3517203706727052</v>
      </c>
      <c r="L151" s="1">
        <f t="shared" si="9"/>
        <v>13.309944253764503</v>
      </c>
    </row>
    <row r="152" spans="5:12" x14ac:dyDescent="0.25">
      <c r="E152" s="1">
        <v>145</v>
      </c>
      <c r="F152" s="1">
        <v>8</v>
      </c>
      <c r="G152" s="1">
        <v>38</v>
      </c>
      <c r="H152" s="1" t="s">
        <v>32</v>
      </c>
      <c r="I152" s="1" t="s">
        <v>40</v>
      </c>
      <c r="J152" s="1">
        <f t="shared" si="8"/>
        <v>-30</v>
      </c>
      <c r="K152" s="1">
        <f t="shared" si="7"/>
        <v>4.1770200498599888</v>
      </c>
      <c r="L152" s="1">
        <f t="shared" si="9"/>
        <v>1168.0686994885318</v>
      </c>
    </row>
    <row r="153" spans="5:12" x14ac:dyDescent="0.25">
      <c r="E153" s="1">
        <v>146</v>
      </c>
      <c r="F153" s="1">
        <v>24</v>
      </c>
      <c r="G153" s="1">
        <v>20</v>
      </c>
      <c r="H153" s="1" t="s">
        <v>23</v>
      </c>
      <c r="I153" s="1" t="s">
        <v>33</v>
      </c>
      <c r="J153" s="1">
        <f t="shared" si="8"/>
        <v>4</v>
      </c>
      <c r="K153" s="1">
        <f t="shared" si="7"/>
        <v>5.6050996975129515</v>
      </c>
      <c r="L153" s="1">
        <f t="shared" si="9"/>
        <v>2.5763450389561684</v>
      </c>
    </row>
    <row r="154" spans="5:12" x14ac:dyDescent="0.25">
      <c r="E154" s="1">
        <v>147</v>
      </c>
      <c r="F154" s="1">
        <v>10</v>
      </c>
      <c r="G154" s="1">
        <v>33</v>
      </c>
      <c r="H154" s="1" t="s">
        <v>5</v>
      </c>
      <c r="I154" s="1" t="s">
        <v>30</v>
      </c>
      <c r="J154" s="1">
        <f t="shared" si="8"/>
        <v>-23</v>
      </c>
      <c r="K154" s="1">
        <f t="shared" si="7"/>
        <v>-12.788751595732895</v>
      </c>
      <c r="L154" s="1">
        <f t="shared" si="9"/>
        <v>104.26959397364749</v>
      </c>
    </row>
    <row r="155" spans="5:12" x14ac:dyDescent="0.25">
      <c r="E155" s="1">
        <v>148</v>
      </c>
      <c r="F155" s="1">
        <v>13</v>
      </c>
      <c r="G155" s="1">
        <v>27</v>
      </c>
      <c r="H155" s="1" t="s">
        <v>31</v>
      </c>
      <c r="I155" s="1" t="s">
        <v>44</v>
      </c>
      <c r="J155" s="1">
        <f t="shared" si="8"/>
        <v>-14</v>
      </c>
      <c r="K155" s="1">
        <f t="shared" si="7"/>
        <v>-1.8007482982039615</v>
      </c>
      <c r="L155" s="1">
        <f t="shared" si="9"/>
        <v>148.82174208377353</v>
      </c>
    </row>
    <row r="156" spans="5:12" x14ac:dyDescent="0.25">
      <c r="E156" s="1">
        <v>149</v>
      </c>
      <c r="F156" s="1">
        <v>19</v>
      </c>
      <c r="G156" s="1">
        <v>21</v>
      </c>
      <c r="H156" s="1" t="s">
        <v>19</v>
      </c>
      <c r="I156" s="1" t="s">
        <v>29</v>
      </c>
      <c r="J156" s="1">
        <f t="shared" si="8"/>
        <v>-2</v>
      </c>
      <c r="K156" s="1">
        <f t="shared" si="7"/>
        <v>0.5697087448394933</v>
      </c>
      <c r="L156" s="1">
        <f t="shared" si="9"/>
        <v>6.6034030333045655</v>
      </c>
    </row>
    <row r="157" spans="5:12" x14ac:dyDescent="0.25">
      <c r="E157" s="1">
        <v>150</v>
      </c>
      <c r="F157" s="1">
        <v>9</v>
      </c>
      <c r="G157" s="1">
        <v>10</v>
      </c>
      <c r="H157" s="1" t="s">
        <v>41</v>
      </c>
      <c r="I157" s="1" t="s">
        <v>11</v>
      </c>
      <c r="J157" s="1">
        <f t="shared" si="8"/>
        <v>-1</v>
      </c>
      <c r="K157" s="1">
        <f t="shared" si="7"/>
        <v>5.186767503365262</v>
      </c>
      <c r="L157" s="1">
        <f t="shared" si="9"/>
        <v>38.276092140696434</v>
      </c>
    </row>
    <row r="158" spans="5:12" x14ac:dyDescent="0.25">
      <c r="E158" s="1">
        <v>151</v>
      </c>
      <c r="F158" s="1">
        <v>27</v>
      </c>
      <c r="G158" s="1">
        <v>29</v>
      </c>
      <c r="H158" s="1" t="s">
        <v>38</v>
      </c>
      <c r="I158" s="1" t="s">
        <v>25</v>
      </c>
      <c r="J158" s="1">
        <f t="shared" si="8"/>
        <v>-2</v>
      </c>
      <c r="K158" s="1">
        <f t="shared" si="7"/>
        <v>13.389726945378793</v>
      </c>
      <c r="L158" s="1">
        <f t="shared" si="9"/>
        <v>236.84369545331808</v>
      </c>
    </row>
    <row r="159" spans="5:12" x14ac:dyDescent="0.25">
      <c r="E159" s="1">
        <v>152</v>
      </c>
      <c r="F159" s="1">
        <v>27</v>
      </c>
      <c r="G159" s="1">
        <v>24</v>
      </c>
      <c r="H159" s="1" t="s">
        <v>4</v>
      </c>
      <c r="I159" s="1" t="s">
        <v>34</v>
      </c>
      <c r="J159" s="1">
        <f t="shared" si="8"/>
        <v>3</v>
      </c>
      <c r="K159" s="1">
        <f t="shared" si="7"/>
        <v>16.936137515090763</v>
      </c>
      <c r="L159" s="1">
        <f t="shared" si="9"/>
        <v>194.21592883952016</v>
      </c>
    </row>
    <row r="160" spans="5:12" x14ac:dyDescent="0.25">
      <c r="E160" s="1">
        <v>153</v>
      </c>
      <c r="F160" s="1">
        <v>20</v>
      </c>
      <c r="G160" s="1">
        <v>17</v>
      </c>
      <c r="H160" s="1" t="s">
        <v>7</v>
      </c>
      <c r="I160" s="1" t="s">
        <v>21</v>
      </c>
      <c r="J160" s="1">
        <f t="shared" si="8"/>
        <v>3</v>
      </c>
      <c r="K160" s="1">
        <f t="shared" si="7"/>
        <v>-4.7303768570674771</v>
      </c>
      <c r="L160" s="1">
        <f t="shared" si="9"/>
        <v>59.758726352284448</v>
      </c>
    </row>
    <row r="161" spans="5:12" x14ac:dyDescent="0.25">
      <c r="E161" s="1">
        <v>154</v>
      </c>
      <c r="F161" s="1">
        <v>23</v>
      </c>
      <c r="G161" s="1">
        <v>10</v>
      </c>
      <c r="H161" s="1" t="s">
        <v>37</v>
      </c>
      <c r="I161" s="1" t="s">
        <v>10</v>
      </c>
      <c r="J161" s="1">
        <f t="shared" si="8"/>
        <v>13</v>
      </c>
      <c r="K161" s="1">
        <f t="shared" si="7"/>
        <v>4.3109189300808719</v>
      </c>
      <c r="L161" s="1">
        <f t="shared" si="9"/>
        <v>75.500129839626936</v>
      </c>
    </row>
    <row r="162" spans="5:12" x14ac:dyDescent="0.25">
      <c r="E162" s="1">
        <v>155</v>
      </c>
      <c r="F162" s="1">
        <v>49</v>
      </c>
      <c r="G162" s="1">
        <v>17</v>
      </c>
      <c r="H162" s="1" t="s">
        <v>28</v>
      </c>
      <c r="I162" s="1" t="s">
        <v>22</v>
      </c>
      <c r="J162" s="1">
        <f t="shared" si="8"/>
        <v>32</v>
      </c>
      <c r="K162" s="1">
        <f t="shared" si="7"/>
        <v>12.08096933430665</v>
      </c>
      <c r="L162" s="1">
        <f t="shared" si="9"/>
        <v>396.76778266083198</v>
      </c>
    </row>
    <row r="163" spans="5:12" x14ac:dyDescent="0.25">
      <c r="E163" s="1">
        <v>156</v>
      </c>
      <c r="F163" s="1">
        <v>22</v>
      </c>
      <c r="G163" s="1">
        <v>19</v>
      </c>
      <c r="H163" s="1" t="s">
        <v>36</v>
      </c>
      <c r="I163" s="1" t="s">
        <v>27</v>
      </c>
      <c r="J163" s="1">
        <f t="shared" si="8"/>
        <v>3</v>
      </c>
      <c r="K163" s="1">
        <f t="shared" si="7"/>
        <v>1.215120579468246</v>
      </c>
      <c r="L163" s="1">
        <f t="shared" si="9"/>
        <v>3.1857945458377697</v>
      </c>
    </row>
    <row r="164" spans="5:12" x14ac:dyDescent="0.25">
      <c r="E164" s="1">
        <v>157</v>
      </c>
      <c r="F164" s="1" t="s">
        <v>46</v>
      </c>
      <c r="G164" s="1" t="s">
        <v>47</v>
      </c>
      <c r="H164" s="1" t="s">
        <v>48</v>
      </c>
      <c r="I164" s="1" t="s">
        <v>49</v>
      </c>
      <c r="J164" s="1" t="str">
        <f t="shared" si="8"/>
        <v>_</v>
      </c>
      <c r="K164" s="1" t="str">
        <f t="shared" si="7"/>
        <v>_</v>
      </c>
      <c r="L164" s="1">
        <f t="shared" si="9"/>
        <v>0</v>
      </c>
    </row>
    <row r="165" spans="5:12" x14ac:dyDescent="0.25">
      <c r="E165" s="1">
        <v>158</v>
      </c>
      <c r="F165" s="1">
        <v>27</v>
      </c>
      <c r="G165" s="1">
        <v>30</v>
      </c>
      <c r="H165" s="1" t="s">
        <v>38</v>
      </c>
      <c r="I165" s="1" t="s">
        <v>32</v>
      </c>
      <c r="J165" s="1">
        <f t="shared" si="8"/>
        <v>-3</v>
      </c>
      <c r="K165" s="1">
        <f t="shared" si="7"/>
        <v>-0.92141919137437123</v>
      </c>
      <c r="L165" s="1">
        <f t="shared" si="9"/>
        <v>4.3204981779867726</v>
      </c>
    </row>
    <row r="166" spans="5:12" x14ac:dyDescent="0.25">
      <c r="E166" s="1">
        <v>159</v>
      </c>
      <c r="F166" s="1">
        <v>41</v>
      </c>
      <c r="G166" s="1">
        <v>20</v>
      </c>
      <c r="H166" s="1" t="s">
        <v>30</v>
      </c>
      <c r="I166" s="1" t="s">
        <v>39</v>
      </c>
      <c r="J166" s="1">
        <f t="shared" si="8"/>
        <v>21</v>
      </c>
      <c r="K166" s="1">
        <f t="shared" si="7"/>
        <v>22.732508190969753</v>
      </c>
      <c r="L166" s="1">
        <f t="shared" si="9"/>
        <v>3.0015846317772863</v>
      </c>
    </row>
    <row r="167" spans="5:12" x14ac:dyDescent="0.25">
      <c r="E167" s="1">
        <v>160</v>
      </c>
      <c r="F167" s="1">
        <v>23</v>
      </c>
      <c r="G167" s="1">
        <v>20</v>
      </c>
      <c r="H167" s="1" t="s">
        <v>28</v>
      </c>
      <c r="I167" s="1" t="s">
        <v>41</v>
      </c>
      <c r="J167" s="1">
        <f t="shared" si="8"/>
        <v>3</v>
      </c>
      <c r="K167" s="1">
        <f t="shared" si="7"/>
        <v>1.1842621181594701</v>
      </c>
      <c r="L167" s="1">
        <f t="shared" si="9"/>
        <v>3.2969040555507338</v>
      </c>
    </row>
    <row r="168" spans="5:12" x14ac:dyDescent="0.25">
      <c r="E168" s="1">
        <v>161</v>
      </c>
      <c r="F168" s="1">
        <v>41</v>
      </c>
      <c r="G168" s="1">
        <v>28</v>
      </c>
      <c r="H168" s="1" t="s">
        <v>36</v>
      </c>
      <c r="I168" s="1" t="s">
        <v>5</v>
      </c>
      <c r="J168" s="1">
        <f t="shared" si="8"/>
        <v>13</v>
      </c>
      <c r="K168" s="1">
        <f t="shared" si="7"/>
        <v>3.1323870301011754</v>
      </c>
      <c r="L168" s="1">
        <f t="shared" si="9"/>
        <v>97.369785723715523</v>
      </c>
    </row>
    <row r="169" spans="5:12" x14ac:dyDescent="0.25">
      <c r="E169" s="1">
        <v>162</v>
      </c>
      <c r="F169" s="1">
        <v>14</v>
      </c>
      <c r="G169" s="1">
        <v>27</v>
      </c>
      <c r="H169" s="1" t="s">
        <v>25</v>
      </c>
      <c r="I169" s="1" t="s">
        <v>4</v>
      </c>
      <c r="J169" s="1">
        <f t="shared" si="8"/>
        <v>-13</v>
      </c>
      <c r="K169" s="1">
        <f t="shared" si="7"/>
        <v>-14.362868600026106</v>
      </c>
      <c r="L169" s="1">
        <f t="shared" si="9"/>
        <v>1.8574108209371178</v>
      </c>
    </row>
    <row r="170" spans="5:12" x14ac:dyDescent="0.25">
      <c r="E170" s="1">
        <v>163</v>
      </c>
      <c r="F170" s="1">
        <v>23</v>
      </c>
      <c r="G170" s="1">
        <v>20</v>
      </c>
      <c r="H170" s="1" t="s">
        <v>19</v>
      </c>
      <c r="I170" s="1" t="s">
        <v>7</v>
      </c>
      <c r="J170" s="1">
        <f t="shared" si="8"/>
        <v>3</v>
      </c>
      <c r="K170" s="1">
        <f t="shared" si="7"/>
        <v>2.5847993423293856</v>
      </c>
      <c r="L170" s="1">
        <f t="shared" si="9"/>
        <v>0.17239158613011074</v>
      </c>
    </row>
    <row r="171" spans="5:12" x14ac:dyDescent="0.25">
      <c r="E171" s="1">
        <v>164</v>
      </c>
      <c r="F171" s="1">
        <v>37</v>
      </c>
      <c r="G171" s="1">
        <v>27</v>
      </c>
      <c r="H171" s="1" t="s">
        <v>37</v>
      </c>
      <c r="I171" s="1" t="s">
        <v>29</v>
      </c>
      <c r="J171" s="1">
        <f t="shared" si="8"/>
        <v>10</v>
      </c>
      <c r="K171" s="1">
        <f t="shared" si="7"/>
        <v>2.6301073687776846</v>
      </c>
      <c r="L171" s="1">
        <f t="shared" si="9"/>
        <v>54.315317395744984</v>
      </c>
    </row>
    <row r="172" spans="5:12" x14ac:dyDescent="0.25">
      <c r="E172" s="1">
        <v>165</v>
      </c>
      <c r="F172" s="1">
        <v>27</v>
      </c>
      <c r="G172" s="1">
        <v>13</v>
      </c>
      <c r="H172" s="1" t="s">
        <v>23</v>
      </c>
      <c r="I172" s="1" t="s">
        <v>31</v>
      </c>
      <c r="J172" s="1">
        <f t="shared" si="8"/>
        <v>14</v>
      </c>
      <c r="K172" s="1">
        <f t="shared" si="7"/>
        <v>0.56151775660216341</v>
      </c>
      <c r="L172" s="1">
        <f t="shared" si="9"/>
        <v>180.59280500611894</v>
      </c>
    </row>
    <row r="173" spans="5:12" x14ac:dyDescent="0.25">
      <c r="E173" s="1">
        <v>166</v>
      </c>
      <c r="F173" s="1">
        <v>23</v>
      </c>
      <c r="G173" s="1">
        <v>28</v>
      </c>
      <c r="H173" s="1" t="s">
        <v>34</v>
      </c>
      <c r="I173" s="1" t="s">
        <v>33</v>
      </c>
      <c r="J173" s="1">
        <f t="shared" si="8"/>
        <v>-5</v>
      </c>
      <c r="K173" s="1">
        <f t="shared" si="7"/>
        <v>3.3024794856673489</v>
      </c>
      <c r="L173" s="1">
        <f t="shared" si="9"/>
        <v>68.931165609927149</v>
      </c>
    </row>
    <row r="174" spans="5:12" x14ac:dyDescent="0.25">
      <c r="E174" s="1">
        <v>167</v>
      </c>
      <c r="F174" s="1">
        <v>27</v>
      </c>
      <c r="G174" s="1">
        <v>17</v>
      </c>
      <c r="H174" s="1" t="s">
        <v>20</v>
      </c>
      <c r="I174" s="1" t="s">
        <v>26</v>
      </c>
      <c r="J174" s="1">
        <f t="shared" si="8"/>
        <v>10</v>
      </c>
      <c r="K174" s="1">
        <f t="shared" si="7"/>
        <v>8.3585509210664011</v>
      </c>
      <c r="L174" s="1">
        <f t="shared" si="9"/>
        <v>2.6943550787319603</v>
      </c>
    </row>
    <row r="175" spans="5:12" x14ac:dyDescent="0.25">
      <c r="E175" s="1">
        <v>168</v>
      </c>
      <c r="F175" s="1">
        <v>20</v>
      </c>
      <c r="G175" s="1">
        <v>16</v>
      </c>
      <c r="H175" s="1" t="s">
        <v>27</v>
      </c>
      <c r="I175" s="1" t="s">
        <v>45</v>
      </c>
      <c r="J175" s="1">
        <f t="shared" si="8"/>
        <v>4</v>
      </c>
      <c r="K175" s="1">
        <f t="shared" si="7"/>
        <v>-2.0121754713332791</v>
      </c>
      <c r="L175" s="1">
        <f t="shared" si="9"/>
        <v>36.146253898101534</v>
      </c>
    </row>
    <row r="176" spans="5:12" x14ac:dyDescent="0.25">
      <c r="E176" s="1">
        <v>169</v>
      </c>
      <c r="F176" s="1">
        <v>24</v>
      </c>
      <c r="G176" s="1">
        <v>16</v>
      </c>
      <c r="H176" s="1" t="s">
        <v>44</v>
      </c>
      <c r="I176" s="1" t="s">
        <v>43</v>
      </c>
      <c r="J176" s="1">
        <f t="shared" si="8"/>
        <v>8</v>
      </c>
      <c r="K176" s="1">
        <f t="shared" si="7"/>
        <v>14.248642433061342</v>
      </c>
      <c r="L176" s="1">
        <f t="shared" si="9"/>
        <v>39.045532256254766</v>
      </c>
    </row>
    <row r="177" spans="5:12" x14ac:dyDescent="0.25">
      <c r="E177" s="1">
        <v>170</v>
      </c>
      <c r="F177" s="1">
        <v>37</v>
      </c>
      <c r="G177" s="1">
        <v>14</v>
      </c>
      <c r="H177" s="1" t="s">
        <v>10</v>
      </c>
      <c r="I177" s="1" t="s">
        <v>35</v>
      </c>
      <c r="J177" s="1">
        <f t="shared" si="8"/>
        <v>23</v>
      </c>
      <c r="K177" s="1">
        <f t="shared" si="7"/>
        <v>5.9350377428660241</v>
      </c>
      <c r="L177" s="1">
        <f t="shared" si="9"/>
        <v>291.2129368374072</v>
      </c>
    </row>
    <row r="178" spans="5:12" x14ac:dyDescent="0.25">
      <c r="E178" s="1">
        <v>171</v>
      </c>
      <c r="F178" s="1">
        <v>41</v>
      </c>
      <c r="G178" s="1">
        <v>20</v>
      </c>
      <c r="H178" s="1" t="s">
        <v>21</v>
      </c>
      <c r="I178" s="1" t="s">
        <v>24</v>
      </c>
      <c r="J178" s="1">
        <f t="shared" si="8"/>
        <v>21</v>
      </c>
      <c r="K178" s="1">
        <f t="shared" si="7"/>
        <v>15.016059078935152</v>
      </c>
      <c r="L178" s="1">
        <f t="shared" si="9"/>
        <v>35.807548946794419</v>
      </c>
    </row>
    <row r="179" spans="5:12" x14ac:dyDescent="0.25">
      <c r="E179" s="1">
        <v>172</v>
      </c>
      <c r="F179" s="1">
        <v>24</v>
      </c>
      <c r="G179" s="1">
        <v>20</v>
      </c>
      <c r="H179" s="1" t="s">
        <v>11</v>
      </c>
      <c r="I179" s="1" t="s">
        <v>42</v>
      </c>
      <c r="J179" s="1">
        <f t="shared" si="8"/>
        <v>4</v>
      </c>
      <c r="K179" s="1">
        <f t="shared" si="7"/>
        <v>4.8917311960648346</v>
      </c>
      <c r="L179" s="1">
        <f t="shared" si="9"/>
        <v>0.79518452603522061</v>
      </c>
    </row>
    <row r="180" spans="5:12" x14ac:dyDescent="0.25">
      <c r="E180" s="1">
        <v>173</v>
      </c>
      <c r="F180" s="1" t="s">
        <v>46</v>
      </c>
      <c r="G180" s="1" t="s">
        <v>47</v>
      </c>
      <c r="H180" s="1" t="s">
        <v>48</v>
      </c>
      <c r="I180" s="1" t="s">
        <v>49</v>
      </c>
      <c r="J180" s="1" t="str">
        <f t="shared" si="8"/>
        <v>_</v>
      </c>
      <c r="K180" s="1" t="str">
        <f t="shared" si="7"/>
        <v>_</v>
      </c>
      <c r="L180" s="1">
        <f t="shared" si="9"/>
        <v>0</v>
      </c>
    </row>
    <row r="181" spans="5:12" x14ac:dyDescent="0.25">
      <c r="E181" s="1">
        <v>174</v>
      </c>
      <c r="F181" s="1">
        <v>13</v>
      </c>
      <c r="G181" s="1">
        <v>17</v>
      </c>
      <c r="H181" s="1" t="s">
        <v>5</v>
      </c>
      <c r="I181" s="1" t="s">
        <v>28</v>
      </c>
      <c r="J181" s="1">
        <f t="shared" si="8"/>
        <v>-4</v>
      </c>
      <c r="K181" s="1">
        <f t="shared" si="7"/>
        <v>-8.3418123902391699</v>
      </c>
      <c r="L181" s="1">
        <f t="shared" si="9"/>
        <v>18.851334832034375</v>
      </c>
    </row>
    <row r="182" spans="5:12" x14ac:dyDescent="0.25">
      <c r="E182" s="1">
        <v>175</v>
      </c>
      <c r="F182" s="1">
        <v>34</v>
      </c>
      <c r="G182" s="1">
        <v>31</v>
      </c>
      <c r="H182" s="1" t="s">
        <v>42</v>
      </c>
      <c r="I182" s="1" t="s">
        <v>20</v>
      </c>
      <c r="J182" s="1">
        <f t="shared" si="8"/>
        <v>3</v>
      </c>
      <c r="K182" s="1">
        <f t="shared" si="7"/>
        <v>-2.0110072369762779</v>
      </c>
      <c r="L182" s="1">
        <f t="shared" si="9"/>
        <v>25.110193529028631</v>
      </c>
    </row>
    <row r="183" spans="5:12" x14ac:dyDescent="0.25">
      <c r="E183" s="1">
        <v>176</v>
      </c>
      <c r="F183" s="1">
        <v>11</v>
      </c>
      <c r="G183" s="1">
        <v>27</v>
      </c>
      <c r="H183" s="1" t="s">
        <v>24</v>
      </c>
      <c r="I183" s="1" t="s">
        <v>37</v>
      </c>
      <c r="J183" s="1">
        <f t="shared" si="8"/>
        <v>-16</v>
      </c>
      <c r="K183" s="1">
        <f t="shared" si="7"/>
        <v>-2.6760755441178747</v>
      </c>
      <c r="L183" s="1">
        <f t="shared" si="9"/>
        <v>177.52696290605377</v>
      </c>
    </row>
    <row r="184" spans="5:12" x14ac:dyDescent="0.25">
      <c r="E184" s="1">
        <v>177</v>
      </c>
      <c r="F184" s="1">
        <v>16</v>
      </c>
      <c r="G184" s="1">
        <v>20</v>
      </c>
      <c r="H184" s="1" t="s">
        <v>27</v>
      </c>
      <c r="I184" s="1" t="s">
        <v>11</v>
      </c>
      <c r="J184" s="1">
        <f t="shared" si="8"/>
        <v>-4</v>
      </c>
      <c r="K184" s="1">
        <f t="shared" si="7"/>
        <v>-6.180918640090197</v>
      </c>
      <c r="L184" s="1">
        <f t="shared" si="9"/>
        <v>4.756406114692874</v>
      </c>
    </row>
    <row r="185" spans="5:12" x14ac:dyDescent="0.25">
      <c r="E185" s="1">
        <v>178</v>
      </c>
      <c r="F185" s="1">
        <v>21</v>
      </c>
      <c r="G185" s="1">
        <v>24</v>
      </c>
      <c r="H185" s="1" t="s">
        <v>29</v>
      </c>
      <c r="I185" s="1" t="s">
        <v>36</v>
      </c>
      <c r="J185" s="1">
        <f t="shared" si="8"/>
        <v>-3</v>
      </c>
      <c r="K185" s="1">
        <f t="shared" si="7"/>
        <v>4.193616516852356</v>
      </c>
      <c r="L185" s="1">
        <f t="shared" si="9"/>
        <v>51.748118591531025</v>
      </c>
    </row>
    <row r="186" spans="5:12" x14ac:dyDescent="0.25">
      <c r="E186" s="1">
        <v>179</v>
      </c>
      <c r="F186" s="1">
        <v>38</v>
      </c>
      <c r="G186" s="1">
        <v>41</v>
      </c>
      <c r="H186" s="1" t="s">
        <v>26</v>
      </c>
      <c r="I186" s="1" t="s">
        <v>45</v>
      </c>
      <c r="J186" s="1">
        <f t="shared" si="8"/>
        <v>-3</v>
      </c>
      <c r="K186" s="1">
        <f t="shared" si="7"/>
        <v>5.1842729326193373</v>
      </c>
      <c r="L186" s="1">
        <f t="shared" si="9"/>
        <v>66.982323435605508</v>
      </c>
    </row>
    <row r="187" spans="5:12" x14ac:dyDescent="0.25">
      <c r="E187" s="1">
        <v>180</v>
      </c>
      <c r="F187" s="1">
        <v>42</v>
      </c>
      <c r="G187" s="1">
        <v>21</v>
      </c>
      <c r="H187" s="1" t="s">
        <v>40</v>
      </c>
      <c r="I187" s="1" t="s">
        <v>19</v>
      </c>
      <c r="J187" s="1">
        <f t="shared" si="8"/>
        <v>21</v>
      </c>
      <c r="K187" s="1">
        <f t="shared" si="7"/>
        <v>9.3452230071638382</v>
      </c>
      <c r="L187" s="1">
        <f t="shared" si="9"/>
        <v>135.83382675274314</v>
      </c>
    </row>
    <row r="188" spans="5:12" x14ac:dyDescent="0.25">
      <c r="E188" s="1">
        <v>181</v>
      </c>
      <c r="F188" s="1">
        <v>19</v>
      </c>
      <c r="G188" s="1">
        <v>3</v>
      </c>
      <c r="H188" s="1" t="s">
        <v>7</v>
      </c>
      <c r="I188" s="1" t="s">
        <v>35</v>
      </c>
      <c r="J188" s="1">
        <f t="shared" si="8"/>
        <v>16</v>
      </c>
      <c r="K188" s="1">
        <f t="shared" si="7"/>
        <v>5.6007587066793185</v>
      </c>
      <c r="L188" s="1">
        <f t="shared" si="9"/>
        <v>108.144219476706</v>
      </c>
    </row>
    <row r="189" spans="5:12" x14ac:dyDescent="0.25">
      <c r="E189" s="1">
        <v>182</v>
      </c>
      <c r="F189" s="1">
        <v>21</v>
      </c>
      <c r="G189" s="1">
        <v>24</v>
      </c>
      <c r="H189" s="1" t="s">
        <v>23</v>
      </c>
      <c r="I189" s="1" t="s">
        <v>22</v>
      </c>
      <c r="J189" s="1">
        <f t="shared" si="8"/>
        <v>-3</v>
      </c>
      <c r="K189" s="1">
        <f t="shared" si="7"/>
        <v>-1.6794871911052687</v>
      </c>
      <c r="L189" s="1">
        <f t="shared" si="9"/>
        <v>1.7437540784550531</v>
      </c>
    </row>
    <row r="190" spans="5:12" x14ac:dyDescent="0.25">
      <c r="E190" s="1">
        <v>183</v>
      </c>
      <c r="F190" s="1">
        <v>6</v>
      </c>
      <c r="G190" s="1">
        <v>13</v>
      </c>
      <c r="H190" s="1" t="s">
        <v>34</v>
      </c>
      <c r="I190" s="1" t="s">
        <v>25</v>
      </c>
      <c r="J190" s="1">
        <f t="shared" si="8"/>
        <v>-7</v>
      </c>
      <c r="K190" s="1">
        <f t="shared" si="7"/>
        <v>6.617834567948373</v>
      </c>
      <c r="L190" s="1">
        <f t="shared" si="9"/>
        <v>185.44541832000965</v>
      </c>
    </row>
    <row r="191" spans="5:12" x14ac:dyDescent="0.25">
      <c r="E191" s="1">
        <v>184</v>
      </c>
      <c r="F191" s="1">
        <v>40</v>
      </c>
      <c r="G191" s="1">
        <v>11</v>
      </c>
      <c r="H191" s="1" t="s">
        <v>4</v>
      </c>
      <c r="I191" s="1" t="s">
        <v>32</v>
      </c>
      <c r="J191" s="1">
        <f t="shared" si="8"/>
        <v>29</v>
      </c>
      <c r="K191" s="1">
        <f t="shared" si="7"/>
        <v>6.1791247852816298</v>
      </c>
      <c r="L191" s="1">
        <f t="shared" si="9"/>
        <v>520.79234556574727</v>
      </c>
    </row>
    <row r="192" spans="5:12" x14ac:dyDescent="0.25">
      <c r="E192" s="1">
        <v>185</v>
      </c>
      <c r="F192" s="1">
        <v>26</v>
      </c>
      <c r="G192" s="1">
        <v>26</v>
      </c>
      <c r="H192" s="1" t="s">
        <v>31</v>
      </c>
      <c r="I192" s="1" t="s">
        <v>39</v>
      </c>
      <c r="J192" s="1">
        <f t="shared" si="8"/>
        <v>0</v>
      </c>
      <c r="K192" s="1">
        <f t="shared" si="7"/>
        <v>7.0272958644662884</v>
      </c>
      <c r="L192" s="1">
        <f t="shared" si="9"/>
        <v>49.382887166745</v>
      </c>
    </row>
    <row r="193" spans="5:12" x14ac:dyDescent="0.25">
      <c r="E193" s="1">
        <v>186</v>
      </c>
      <c r="F193" s="1">
        <v>19</v>
      </c>
      <c r="G193" s="1">
        <v>23</v>
      </c>
      <c r="H193" s="1" t="s">
        <v>33</v>
      </c>
      <c r="I193" s="1" t="s">
        <v>38</v>
      </c>
      <c r="J193" s="1">
        <f t="shared" si="8"/>
        <v>-4</v>
      </c>
      <c r="K193" s="1">
        <f t="shared" si="7"/>
        <v>-3.9469695410890795</v>
      </c>
      <c r="L193" s="1">
        <f t="shared" si="9"/>
        <v>2.8122295723028282E-3</v>
      </c>
    </row>
    <row r="194" spans="5:12" x14ac:dyDescent="0.25">
      <c r="E194" s="1">
        <v>187</v>
      </c>
      <c r="F194" s="1">
        <v>6</v>
      </c>
      <c r="G194" s="1">
        <v>27</v>
      </c>
      <c r="H194" s="1" t="s">
        <v>43</v>
      </c>
      <c r="I194" s="1" t="s">
        <v>41</v>
      </c>
      <c r="J194" s="1">
        <f t="shared" si="8"/>
        <v>-21</v>
      </c>
      <c r="K194" s="1">
        <f t="shared" si="7"/>
        <v>-16.394502815698957</v>
      </c>
      <c r="L194" s="1">
        <f t="shared" si="9"/>
        <v>21.21060431460484</v>
      </c>
    </row>
    <row r="195" spans="5:12" x14ac:dyDescent="0.25">
      <c r="E195" s="1">
        <v>188</v>
      </c>
      <c r="F195" s="1" t="s">
        <v>46</v>
      </c>
      <c r="G195" s="1" t="s">
        <v>47</v>
      </c>
      <c r="H195" s="1" t="s">
        <v>48</v>
      </c>
      <c r="I195" s="1" t="s">
        <v>49</v>
      </c>
      <c r="J195" s="1" t="str">
        <f t="shared" si="8"/>
        <v>_</v>
      </c>
      <c r="K195" s="1" t="str">
        <f t="shared" si="7"/>
        <v>_</v>
      </c>
      <c r="L195" s="1">
        <f t="shared" si="9"/>
        <v>0</v>
      </c>
    </row>
    <row r="196" spans="5:12" x14ac:dyDescent="0.25">
      <c r="E196" s="1">
        <v>189</v>
      </c>
      <c r="F196" s="1">
        <v>40</v>
      </c>
      <c r="G196" s="1">
        <v>10</v>
      </c>
      <c r="H196" s="1" t="s">
        <v>29</v>
      </c>
      <c r="I196" s="1" t="s">
        <v>31</v>
      </c>
      <c r="J196" s="1">
        <f t="shared" si="8"/>
        <v>30</v>
      </c>
      <c r="K196" s="1">
        <f t="shared" si="7"/>
        <v>4.1150619557154089</v>
      </c>
      <c r="L196" s="1">
        <f t="shared" si="9"/>
        <v>670.03001755645187</v>
      </c>
    </row>
    <row r="197" spans="5:12" x14ac:dyDescent="0.25">
      <c r="E197" s="1">
        <v>190</v>
      </c>
      <c r="F197" s="1">
        <v>31</v>
      </c>
      <c r="G197" s="1">
        <v>24</v>
      </c>
      <c r="H197" s="1" t="s">
        <v>22</v>
      </c>
      <c r="I197" s="1" t="s">
        <v>33</v>
      </c>
      <c r="J197" s="1">
        <f t="shared" si="8"/>
        <v>7</v>
      </c>
      <c r="K197" s="1">
        <f t="shared" si="7"/>
        <v>10.348288049622564</v>
      </c>
      <c r="L197" s="1">
        <f t="shared" si="9"/>
        <v>11.211032863245274</v>
      </c>
    </row>
    <row r="198" spans="5:12" x14ac:dyDescent="0.25">
      <c r="E198" s="1">
        <v>191</v>
      </c>
      <c r="F198" s="1">
        <v>22</v>
      </c>
      <c r="G198" s="1">
        <v>20</v>
      </c>
      <c r="H198" s="1" t="s">
        <v>7</v>
      </c>
      <c r="I198" s="1" t="s">
        <v>37</v>
      </c>
      <c r="J198" s="1">
        <f t="shared" si="8"/>
        <v>2</v>
      </c>
      <c r="K198" s="1">
        <f t="shared" si="7"/>
        <v>1.482204355741112</v>
      </c>
      <c r="L198" s="1">
        <f t="shared" si="9"/>
        <v>0.26811232921347694</v>
      </c>
    </row>
    <row r="199" spans="5:12" x14ac:dyDescent="0.25">
      <c r="E199" s="1">
        <v>192</v>
      </c>
      <c r="F199" s="1">
        <v>10</v>
      </c>
      <c r="G199" s="1">
        <v>17</v>
      </c>
      <c r="H199" s="1" t="s">
        <v>45</v>
      </c>
      <c r="I199" s="1" t="s">
        <v>21</v>
      </c>
      <c r="J199" s="1">
        <f t="shared" si="8"/>
        <v>-7</v>
      </c>
      <c r="K199" s="1">
        <f t="shared" si="7"/>
        <v>3.0792555984481265</v>
      </c>
      <c r="L199" s="1">
        <f t="shared" si="9"/>
        <v>101.5913934188479</v>
      </c>
    </row>
    <row r="200" spans="5:12" x14ac:dyDescent="0.25">
      <c r="E200" s="1">
        <v>193</v>
      </c>
      <c r="F200" s="1">
        <v>23</v>
      </c>
      <c r="G200" s="1">
        <v>13</v>
      </c>
      <c r="H200" s="1" t="s">
        <v>41</v>
      </c>
      <c r="I200" s="1" t="s">
        <v>40</v>
      </c>
      <c r="J200" s="1">
        <f t="shared" si="8"/>
        <v>10</v>
      </c>
      <c r="K200" s="1">
        <f t="shared" ref="K200:K263" si="10">IFERROR(homeedge+VLOOKUP(H200,lookup,2,FALSE)-VLOOKUP(I200,lookup,2,FALSE),"_")</f>
        <v>11.362523100153247</v>
      </c>
      <c r="L200" s="1">
        <f t="shared" si="9"/>
        <v>1.8564691984512149</v>
      </c>
    </row>
    <row r="201" spans="5:12" x14ac:dyDescent="0.25">
      <c r="E201" s="1">
        <v>194</v>
      </c>
      <c r="F201" s="1">
        <v>28</v>
      </c>
      <c r="G201" s="1">
        <v>32</v>
      </c>
      <c r="H201" s="1" t="s">
        <v>24</v>
      </c>
      <c r="I201" s="1" t="s">
        <v>25</v>
      </c>
      <c r="J201" s="1">
        <f t="shared" ref="J201:J264" si="11">IFERROR(F201-G201,"_")</f>
        <v>-4</v>
      </c>
      <c r="K201" s="1">
        <f t="shared" si="10"/>
        <v>6.3006284815583413</v>
      </c>
      <c r="L201" s="1">
        <f t="shared" ref="L201:L264" si="12">IFERROR((J201-K201)^2,0)</f>
        <v>106.1029471150909</v>
      </c>
    </row>
    <row r="202" spans="5:12" x14ac:dyDescent="0.25">
      <c r="E202" s="1">
        <v>195</v>
      </c>
      <c r="F202" s="1">
        <v>28</v>
      </c>
      <c r="G202" s="1">
        <v>35</v>
      </c>
      <c r="H202" s="1" t="s">
        <v>26</v>
      </c>
      <c r="I202" s="1" t="s">
        <v>20</v>
      </c>
      <c r="J202" s="1">
        <f t="shared" si="11"/>
        <v>-7</v>
      </c>
      <c r="K202" s="1">
        <f t="shared" si="10"/>
        <v>-2.2311485990577129</v>
      </c>
      <c r="L202" s="1">
        <f t="shared" si="12"/>
        <v>22.741943684269213</v>
      </c>
    </row>
    <row r="203" spans="5:12" x14ac:dyDescent="0.25">
      <c r="E203" s="1">
        <v>196</v>
      </c>
      <c r="F203" s="1">
        <v>24</v>
      </c>
      <c r="G203" s="1">
        <v>21</v>
      </c>
      <c r="H203" s="1" t="s">
        <v>44</v>
      </c>
      <c r="I203" s="1" t="s">
        <v>4</v>
      </c>
      <c r="J203" s="1">
        <f t="shared" si="11"/>
        <v>3</v>
      </c>
      <c r="K203" s="1">
        <f t="shared" si="10"/>
        <v>-1.1394821176259882</v>
      </c>
      <c r="L203" s="1">
        <f t="shared" si="12"/>
        <v>17.135312202145336</v>
      </c>
    </row>
    <row r="204" spans="5:12" x14ac:dyDescent="0.25">
      <c r="E204" s="1">
        <v>197</v>
      </c>
      <c r="F204" s="1">
        <v>17</v>
      </c>
      <c r="G204" s="1">
        <v>24</v>
      </c>
      <c r="H204" s="1" t="s">
        <v>43</v>
      </c>
      <c r="I204" s="1" t="s">
        <v>23</v>
      </c>
      <c r="J204" s="1">
        <f t="shared" si="11"/>
        <v>-7</v>
      </c>
      <c r="K204" s="1">
        <f t="shared" si="10"/>
        <v>-0.75460724744216634</v>
      </c>
      <c r="L204" s="1">
        <f t="shared" si="12"/>
        <v>39.004930633701917</v>
      </c>
    </row>
    <row r="205" spans="5:12" x14ac:dyDescent="0.25">
      <c r="E205" s="1">
        <v>198</v>
      </c>
      <c r="F205" s="1">
        <v>22</v>
      </c>
      <c r="G205" s="1">
        <v>14</v>
      </c>
      <c r="H205" s="1" t="s">
        <v>32</v>
      </c>
      <c r="I205" s="1" t="s">
        <v>38</v>
      </c>
      <c r="J205" s="1">
        <f t="shared" si="11"/>
        <v>8</v>
      </c>
      <c r="K205" s="1">
        <f t="shared" si="10"/>
        <v>7.0488215133830598</v>
      </c>
      <c r="L205" s="1">
        <f t="shared" si="12"/>
        <v>0.90474051340289263</v>
      </c>
    </row>
    <row r="206" spans="5:12" x14ac:dyDescent="0.25">
      <c r="E206" s="1">
        <v>199</v>
      </c>
      <c r="F206" s="1">
        <v>3</v>
      </c>
      <c r="G206" s="1">
        <v>23</v>
      </c>
      <c r="H206" s="1" t="s">
        <v>35</v>
      </c>
      <c r="I206" s="1" t="s">
        <v>27</v>
      </c>
      <c r="J206" s="1">
        <f t="shared" si="11"/>
        <v>-20</v>
      </c>
      <c r="K206" s="1">
        <f t="shared" si="10"/>
        <v>-2.207112207848609</v>
      </c>
      <c r="L206" s="1">
        <f t="shared" si="12"/>
        <v>316.58685598408999</v>
      </c>
    </row>
    <row r="207" spans="5:12" x14ac:dyDescent="0.25">
      <c r="E207" s="1">
        <v>200</v>
      </c>
      <c r="F207" s="1">
        <v>31</v>
      </c>
      <c r="G207" s="1">
        <v>34</v>
      </c>
      <c r="H207" s="1" t="s">
        <v>10</v>
      </c>
      <c r="I207" s="1" t="s">
        <v>5</v>
      </c>
      <c r="J207" s="1">
        <f t="shared" si="11"/>
        <v>-3</v>
      </c>
      <c r="K207" s="1">
        <f t="shared" si="10"/>
        <v>2.5814908246459995</v>
      </c>
      <c r="L207" s="1">
        <f t="shared" si="12"/>
        <v>31.153039825607486</v>
      </c>
    </row>
    <row r="208" spans="5:12" x14ac:dyDescent="0.25">
      <c r="E208" s="1">
        <v>201</v>
      </c>
      <c r="F208" s="1">
        <v>23</v>
      </c>
      <c r="G208" s="1">
        <v>20</v>
      </c>
      <c r="H208" s="1" t="s">
        <v>39</v>
      </c>
      <c r="I208" s="1" t="s">
        <v>19</v>
      </c>
      <c r="J208" s="1">
        <f t="shared" si="11"/>
        <v>3</v>
      </c>
      <c r="K208" s="1">
        <f t="shared" si="10"/>
        <v>0.54273807899618776</v>
      </c>
      <c r="L208" s="1">
        <f t="shared" si="12"/>
        <v>6.0381361484153455</v>
      </c>
    </row>
    <row r="209" spans="5:12" x14ac:dyDescent="0.25">
      <c r="E209" s="1">
        <v>202</v>
      </c>
      <c r="F209" s="1">
        <v>27</v>
      </c>
      <c r="G209" s="1">
        <v>6</v>
      </c>
      <c r="H209" s="1" t="s">
        <v>11</v>
      </c>
      <c r="I209" s="1" t="s">
        <v>36</v>
      </c>
      <c r="J209" s="1">
        <f t="shared" si="11"/>
        <v>21</v>
      </c>
      <c r="K209" s="1">
        <f t="shared" si="10"/>
        <v>14.156901543634984</v>
      </c>
      <c r="L209" s="1">
        <f t="shared" si="12"/>
        <v>46.827996483505267</v>
      </c>
    </row>
    <row r="210" spans="5:12" x14ac:dyDescent="0.25">
      <c r="E210" s="1">
        <v>203</v>
      </c>
      <c r="F210" s="1">
        <v>31</v>
      </c>
      <c r="G210" s="1">
        <v>34</v>
      </c>
      <c r="H210" s="1" t="s">
        <v>34</v>
      </c>
      <c r="I210" s="1" t="s">
        <v>42</v>
      </c>
      <c r="J210" s="1">
        <f t="shared" si="11"/>
        <v>-3</v>
      </c>
      <c r="K210" s="1">
        <f t="shared" si="10"/>
        <v>-10.92771824167664</v>
      </c>
      <c r="L210" s="1">
        <f t="shared" si="12"/>
        <v>62.848716519412555</v>
      </c>
    </row>
    <row r="211" spans="5:12" x14ac:dyDescent="0.25">
      <c r="E211" s="1">
        <v>204</v>
      </c>
      <c r="F211" s="1">
        <v>34</v>
      </c>
      <c r="G211" s="1">
        <v>7</v>
      </c>
      <c r="H211" s="1" t="s">
        <v>30</v>
      </c>
      <c r="I211" s="1" t="s">
        <v>28</v>
      </c>
      <c r="J211" s="1">
        <f t="shared" si="11"/>
        <v>27</v>
      </c>
      <c r="K211" s="1">
        <f t="shared" si="10"/>
        <v>7.5106403664980714</v>
      </c>
      <c r="L211" s="1">
        <f t="shared" si="12"/>
        <v>379.83513892397434</v>
      </c>
    </row>
    <row r="212" spans="5:12" x14ac:dyDescent="0.25">
      <c r="E212" s="1">
        <v>205</v>
      </c>
      <c r="F212" s="1" t="s">
        <v>46</v>
      </c>
      <c r="G212" s="1" t="s">
        <v>47</v>
      </c>
      <c r="H212" s="1" t="s">
        <v>48</v>
      </c>
      <c r="I212" s="1" t="s">
        <v>49</v>
      </c>
      <c r="J212" s="1" t="str">
        <f t="shared" si="11"/>
        <v>_</v>
      </c>
      <c r="K212" s="1" t="str">
        <f t="shared" si="10"/>
        <v>_</v>
      </c>
      <c r="L212" s="1">
        <f t="shared" si="12"/>
        <v>0</v>
      </c>
    </row>
    <row r="213" spans="5:12" x14ac:dyDescent="0.25">
      <c r="E213" s="1">
        <v>206</v>
      </c>
      <c r="F213" s="1">
        <v>27</v>
      </c>
      <c r="G213" s="1">
        <v>20</v>
      </c>
      <c r="H213" s="1" t="s">
        <v>25</v>
      </c>
      <c r="I213" s="1" t="s">
        <v>34</v>
      </c>
      <c r="J213" s="1">
        <f t="shared" si="11"/>
        <v>7</v>
      </c>
      <c r="K213" s="1">
        <f t="shared" si="10"/>
        <v>-0.49043224593968482</v>
      </c>
      <c r="L213" s="1">
        <f t="shared" si="12"/>
        <v>56.106575231013032</v>
      </c>
    </row>
    <row r="214" spans="5:12" x14ac:dyDescent="0.25">
      <c r="E214" s="1">
        <v>207</v>
      </c>
      <c r="F214" s="1">
        <v>51</v>
      </c>
      <c r="G214" s="1">
        <v>28</v>
      </c>
      <c r="H214" s="1" t="s">
        <v>20</v>
      </c>
      <c r="I214" s="1" t="s">
        <v>38</v>
      </c>
      <c r="J214" s="1">
        <f t="shared" si="11"/>
        <v>23</v>
      </c>
      <c r="K214" s="1">
        <f t="shared" si="10"/>
        <v>15.357936584235533</v>
      </c>
      <c r="L214" s="1">
        <f t="shared" si="12"/>
        <v>58.401133250565671</v>
      </c>
    </row>
    <row r="215" spans="5:12" x14ac:dyDescent="0.25">
      <c r="E215" s="1">
        <v>208</v>
      </c>
      <c r="F215" s="1">
        <v>42</v>
      </c>
      <c r="G215" s="1">
        <v>28</v>
      </c>
      <c r="H215" s="1" t="s">
        <v>21</v>
      </c>
      <c r="I215" s="1" t="s">
        <v>32</v>
      </c>
      <c r="J215" s="1">
        <f t="shared" si="11"/>
        <v>14</v>
      </c>
      <c r="K215" s="1">
        <f t="shared" si="10"/>
        <v>3.9418402627359854</v>
      </c>
      <c r="L215" s="1">
        <f t="shared" si="12"/>
        <v>101.16657730031892</v>
      </c>
    </row>
    <row r="216" spans="5:12" x14ac:dyDescent="0.25">
      <c r="E216" s="1">
        <v>209</v>
      </c>
      <c r="F216" s="1">
        <v>27</v>
      </c>
      <c r="G216" s="1">
        <v>26</v>
      </c>
      <c r="H216" s="1" t="s">
        <v>42</v>
      </c>
      <c r="I216" s="1" t="s">
        <v>24</v>
      </c>
      <c r="J216" s="1">
        <f t="shared" si="11"/>
        <v>1</v>
      </c>
      <c r="K216" s="1">
        <f t="shared" si="10"/>
        <v>17.372326650075362</v>
      </c>
      <c r="L216" s="1">
        <f t="shared" si="12"/>
        <v>268.05307993676792</v>
      </c>
    </row>
    <row r="217" spans="5:12" x14ac:dyDescent="0.25">
      <c r="E217" s="1">
        <v>210</v>
      </c>
      <c r="F217" s="1">
        <v>31</v>
      </c>
      <c r="G217" s="1">
        <v>13</v>
      </c>
      <c r="H217" s="1" t="s">
        <v>28</v>
      </c>
      <c r="I217" s="1" t="s">
        <v>11</v>
      </c>
      <c r="J217" s="1">
        <f t="shared" si="11"/>
        <v>18</v>
      </c>
      <c r="K217" s="1">
        <f t="shared" si="10"/>
        <v>3.3073284605203881</v>
      </c>
      <c r="L217" s="1">
        <f t="shared" si="12"/>
        <v>215.87459696703419</v>
      </c>
    </row>
    <row r="218" spans="5:12" x14ac:dyDescent="0.25">
      <c r="E218" s="1">
        <v>211</v>
      </c>
      <c r="F218" s="1">
        <v>28</v>
      </c>
      <c r="G218" s="1">
        <v>34</v>
      </c>
      <c r="H218" s="1" t="s">
        <v>37</v>
      </c>
      <c r="I218" s="1" t="s">
        <v>27</v>
      </c>
      <c r="J218" s="1">
        <f t="shared" si="11"/>
        <v>-6</v>
      </c>
      <c r="K218" s="1">
        <f t="shared" si="10"/>
        <v>1.9114421430895976</v>
      </c>
      <c r="L218" s="1">
        <f t="shared" si="12"/>
        <v>62.590916783454134</v>
      </c>
    </row>
    <row r="219" spans="5:12" x14ac:dyDescent="0.25">
      <c r="E219" s="1">
        <v>212</v>
      </c>
      <c r="F219" s="1">
        <v>34</v>
      </c>
      <c r="G219" s="1">
        <v>20</v>
      </c>
      <c r="H219" s="1" t="s">
        <v>44</v>
      </c>
      <c r="I219" s="1" t="s">
        <v>29</v>
      </c>
      <c r="J219" s="1">
        <f t="shared" si="11"/>
        <v>14</v>
      </c>
      <c r="K219" s="1">
        <f t="shared" si="10"/>
        <v>6.8767898255015858</v>
      </c>
      <c r="L219" s="1">
        <f t="shared" si="12"/>
        <v>50.740123190077732</v>
      </c>
    </row>
    <row r="220" spans="5:12" x14ac:dyDescent="0.25">
      <c r="E220" s="1">
        <v>213</v>
      </c>
      <c r="F220" s="1">
        <v>30</v>
      </c>
      <c r="G220" s="1">
        <v>10</v>
      </c>
      <c r="H220" s="1" t="s">
        <v>4</v>
      </c>
      <c r="I220" s="1" t="s">
        <v>40</v>
      </c>
      <c r="J220" s="1">
        <f t="shared" si="11"/>
        <v>20</v>
      </c>
      <c r="K220" s="1">
        <f t="shared" si="10"/>
        <v>7.2924436741372745</v>
      </c>
      <c r="L220" s="1">
        <f t="shared" si="12"/>
        <v>161.48198777497376</v>
      </c>
    </row>
    <row r="221" spans="5:12" x14ac:dyDescent="0.25">
      <c r="E221" s="1">
        <v>214</v>
      </c>
      <c r="F221" s="1">
        <v>37</v>
      </c>
      <c r="G221" s="1">
        <v>14</v>
      </c>
      <c r="H221" s="1" t="s">
        <v>45</v>
      </c>
      <c r="I221" s="1" t="s">
        <v>23</v>
      </c>
      <c r="J221" s="1">
        <f t="shared" si="11"/>
        <v>23</v>
      </c>
      <c r="K221" s="1">
        <f t="shared" si="10"/>
        <v>12.411787218143301</v>
      </c>
      <c r="L221" s="1">
        <f t="shared" si="12"/>
        <v>112.11024991387357</v>
      </c>
    </row>
    <row r="222" spans="5:12" x14ac:dyDescent="0.25">
      <c r="E222" s="1">
        <v>215</v>
      </c>
      <c r="F222" s="1">
        <v>37</v>
      </c>
      <c r="G222" s="1">
        <v>27</v>
      </c>
      <c r="H222" s="1" t="s">
        <v>35</v>
      </c>
      <c r="I222" s="1" t="s">
        <v>33</v>
      </c>
      <c r="J222" s="1">
        <f t="shared" si="11"/>
        <v>10</v>
      </c>
      <c r="K222" s="1">
        <f t="shared" si="10"/>
        <v>4.6064957534613296</v>
      </c>
      <c r="L222" s="1">
        <f t="shared" si="12"/>
        <v>29.08988805743067</v>
      </c>
    </row>
    <row r="223" spans="5:12" x14ac:dyDescent="0.25">
      <c r="E223" s="1">
        <v>216</v>
      </c>
      <c r="F223" s="1">
        <v>22</v>
      </c>
      <c r="G223" s="1">
        <v>21</v>
      </c>
      <c r="H223" s="1" t="s">
        <v>31</v>
      </c>
      <c r="I223" s="1" t="s">
        <v>5</v>
      </c>
      <c r="J223" s="1">
        <f t="shared" si="11"/>
        <v>1</v>
      </c>
      <c r="K223" s="1">
        <f t="shared" si="10"/>
        <v>3.2109415912381225</v>
      </c>
      <c r="L223" s="1">
        <f t="shared" si="12"/>
        <v>4.8882627198665611</v>
      </c>
    </row>
    <row r="224" spans="5:12" x14ac:dyDescent="0.25">
      <c r="E224" s="1">
        <v>217</v>
      </c>
      <c r="F224" s="1">
        <v>10</v>
      </c>
      <c r="G224" s="1">
        <v>45</v>
      </c>
      <c r="H224" s="1" t="s">
        <v>43</v>
      </c>
      <c r="I224" s="1" t="s">
        <v>26</v>
      </c>
      <c r="J224" s="1">
        <f t="shared" si="11"/>
        <v>-35</v>
      </c>
      <c r="K224" s="1">
        <f t="shared" si="10"/>
        <v>-12.223265076196116</v>
      </c>
      <c r="L224" s="1">
        <f t="shared" si="12"/>
        <v>518.77965378922761</v>
      </c>
    </row>
    <row r="225" spans="5:12" x14ac:dyDescent="0.25">
      <c r="E225" s="1">
        <v>218</v>
      </c>
      <c r="F225" s="1">
        <v>29</v>
      </c>
      <c r="G225" s="1">
        <v>26</v>
      </c>
      <c r="H225" s="1" t="s">
        <v>7</v>
      </c>
      <c r="I225" s="1" t="s">
        <v>39</v>
      </c>
      <c r="J225" s="1">
        <f t="shared" si="11"/>
        <v>3</v>
      </c>
      <c r="K225" s="1">
        <f t="shared" si="10"/>
        <v>6.0635660616874603</v>
      </c>
      <c r="L225" s="1">
        <f t="shared" si="12"/>
        <v>9.385437014323216</v>
      </c>
    </row>
    <row r="226" spans="5:12" x14ac:dyDescent="0.25">
      <c r="E226" s="1">
        <v>219</v>
      </c>
      <c r="F226" s="1">
        <v>27</v>
      </c>
      <c r="G226" s="1">
        <v>6</v>
      </c>
      <c r="H226" s="1" t="s">
        <v>36</v>
      </c>
      <c r="I226" s="1" t="s">
        <v>10</v>
      </c>
      <c r="J226" s="1">
        <f t="shared" si="11"/>
        <v>21</v>
      </c>
      <c r="K226" s="1">
        <f t="shared" si="10"/>
        <v>3.6145973664595203</v>
      </c>
      <c r="L226" s="1">
        <f t="shared" si="12"/>
        <v>302.25222473031624</v>
      </c>
    </row>
    <row r="227" spans="5:12" x14ac:dyDescent="0.25">
      <c r="E227" s="1">
        <v>220</v>
      </c>
      <c r="F227" s="1">
        <v>19</v>
      </c>
      <c r="G227" s="1">
        <v>17</v>
      </c>
      <c r="H227" s="1" t="s">
        <v>41</v>
      </c>
      <c r="I227" s="1" t="s">
        <v>30</v>
      </c>
      <c r="J227" s="1">
        <f t="shared" si="11"/>
        <v>2</v>
      </c>
      <c r="K227" s="1">
        <f t="shared" si="10"/>
        <v>0.49620099835549247</v>
      </c>
      <c r="L227" s="1">
        <f t="shared" si="12"/>
        <v>2.2614114373470176</v>
      </c>
    </row>
    <row r="228" spans="5:12" x14ac:dyDescent="0.25">
      <c r="E228" s="1">
        <v>221</v>
      </c>
      <c r="F228" s="1">
        <v>45</v>
      </c>
      <c r="G228" s="1">
        <v>28</v>
      </c>
      <c r="H228" s="1" t="s">
        <v>19</v>
      </c>
      <c r="I228" s="1" t="s">
        <v>22</v>
      </c>
      <c r="J228" s="1">
        <f t="shared" si="11"/>
        <v>17</v>
      </c>
      <c r="K228" s="1">
        <f t="shared" si="10"/>
        <v>-0.61993540815687465</v>
      </c>
      <c r="L228" s="1">
        <f t="shared" si="12"/>
        <v>310.46212378762033</v>
      </c>
    </row>
    <row r="229" spans="5:12" x14ac:dyDescent="0.25">
      <c r="E229" s="1">
        <v>222</v>
      </c>
      <c r="F229" s="1" t="s">
        <v>46</v>
      </c>
      <c r="G229" s="1" t="s">
        <v>47</v>
      </c>
      <c r="H229" s="1" t="s">
        <v>48</v>
      </c>
      <c r="I229" s="1" t="s">
        <v>49</v>
      </c>
      <c r="J229" s="1" t="str">
        <f t="shared" si="11"/>
        <v>_</v>
      </c>
      <c r="K229" s="1" t="str">
        <f t="shared" si="10"/>
        <v>_</v>
      </c>
      <c r="L229" s="1">
        <f t="shared" si="12"/>
        <v>0</v>
      </c>
    </row>
    <row r="230" spans="5:12" x14ac:dyDescent="0.25">
      <c r="E230" s="1">
        <v>223</v>
      </c>
      <c r="F230" s="1">
        <v>20</v>
      </c>
      <c r="G230" s="1">
        <v>27</v>
      </c>
      <c r="H230" s="1" t="s">
        <v>20</v>
      </c>
      <c r="I230" s="1" t="s">
        <v>45</v>
      </c>
      <c r="J230" s="1">
        <f t="shared" si="11"/>
        <v>-7</v>
      </c>
      <c r="K230" s="1">
        <f t="shared" si="10"/>
        <v>10.479122692681393</v>
      </c>
      <c r="L230" s="1">
        <f t="shared" si="12"/>
        <v>305.51973010580963</v>
      </c>
    </row>
    <row r="231" spans="5:12" x14ac:dyDescent="0.25">
      <c r="E231" s="1">
        <v>224</v>
      </c>
      <c r="F231" s="1">
        <v>27</v>
      </c>
      <c r="G231" s="1">
        <v>26</v>
      </c>
      <c r="H231" s="1" t="s">
        <v>5</v>
      </c>
      <c r="I231" s="1" t="s">
        <v>43</v>
      </c>
      <c r="J231" s="1">
        <f t="shared" si="11"/>
        <v>1</v>
      </c>
      <c r="K231" s="1">
        <f t="shared" si="10"/>
        <v>9.2369525436192585</v>
      </c>
      <c r="L231" s="1">
        <f t="shared" si="12"/>
        <v>67.847387205835773</v>
      </c>
    </row>
    <row r="232" spans="5:12" x14ac:dyDescent="0.25">
      <c r="E232" s="1">
        <v>225</v>
      </c>
      <c r="F232" s="1">
        <v>14</v>
      </c>
      <c r="G232" s="1">
        <v>33</v>
      </c>
      <c r="H232" s="1" t="s">
        <v>36</v>
      </c>
      <c r="I232" s="1" t="s">
        <v>41</v>
      </c>
      <c r="J232" s="1">
        <f t="shared" si="11"/>
        <v>-19</v>
      </c>
      <c r="K232" s="1">
        <f t="shared" si="10"/>
        <v>-10.152565563987213</v>
      </c>
      <c r="L232" s="1">
        <f t="shared" si="12"/>
        <v>78.277096099544892</v>
      </c>
    </row>
    <row r="233" spans="5:12" x14ac:dyDescent="0.25">
      <c r="E233" s="1">
        <v>226</v>
      </c>
      <c r="F233" s="1">
        <v>30</v>
      </c>
      <c r="G233" s="1">
        <v>20</v>
      </c>
      <c r="H233" s="1" t="s">
        <v>37</v>
      </c>
      <c r="I233" s="1" t="s">
        <v>21</v>
      </c>
      <c r="J233" s="1">
        <f t="shared" si="11"/>
        <v>10</v>
      </c>
      <c r="K233" s="1">
        <f t="shared" si="10"/>
        <v>-3.1488800518042446</v>
      </c>
      <c r="L233" s="1">
        <f t="shared" si="12"/>
        <v>172.8930466167356</v>
      </c>
    </row>
    <row r="234" spans="5:12" x14ac:dyDescent="0.25">
      <c r="E234" s="1">
        <v>227</v>
      </c>
      <c r="F234" s="1">
        <v>30</v>
      </c>
      <c r="G234" s="1">
        <v>20</v>
      </c>
      <c r="H234" s="1" t="s">
        <v>11</v>
      </c>
      <c r="I234" s="1" t="s">
        <v>35</v>
      </c>
      <c r="J234" s="1">
        <f t="shared" si="11"/>
        <v>10</v>
      </c>
      <c r="K234" s="1">
        <f t="shared" si="10"/>
        <v>17.579134330951838</v>
      </c>
      <c r="L234" s="1">
        <f t="shared" si="12"/>
        <v>57.44327720661277</v>
      </c>
    </row>
    <row r="235" spans="5:12" x14ac:dyDescent="0.25">
      <c r="E235" s="1">
        <v>228</v>
      </c>
      <c r="F235" s="1">
        <v>25</v>
      </c>
      <c r="G235" s="1">
        <v>3</v>
      </c>
      <c r="H235" s="1" t="s">
        <v>32</v>
      </c>
      <c r="I235" s="1" t="s">
        <v>34</v>
      </c>
      <c r="J235" s="1">
        <f t="shared" si="11"/>
        <v>22</v>
      </c>
      <c r="K235" s="1">
        <f t="shared" si="10"/>
        <v>13.820713890813479</v>
      </c>
      <c r="L235" s="1">
        <f t="shared" si="12"/>
        <v>66.900721255931572</v>
      </c>
    </row>
    <row r="236" spans="5:12" x14ac:dyDescent="0.25">
      <c r="E236" s="1">
        <v>229</v>
      </c>
      <c r="F236" s="1">
        <v>36</v>
      </c>
      <c r="G236" s="1">
        <v>37</v>
      </c>
      <c r="H236" s="1" t="s">
        <v>22</v>
      </c>
      <c r="I236" s="1" t="s">
        <v>31</v>
      </c>
      <c r="J236" s="1">
        <f t="shared" si="11"/>
        <v>-1</v>
      </c>
      <c r="K236" s="1">
        <f t="shared" si="10"/>
        <v>5.3047061087117768</v>
      </c>
      <c r="L236" s="1">
        <f t="shared" si="12"/>
        <v>39.749319117227593</v>
      </c>
    </row>
    <row r="237" spans="5:12" x14ac:dyDescent="0.25">
      <c r="E237" s="1">
        <v>230</v>
      </c>
      <c r="F237" s="1">
        <v>48</v>
      </c>
      <c r="G237" s="1">
        <v>30</v>
      </c>
      <c r="H237" s="1" t="s">
        <v>39</v>
      </c>
      <c r="I237" s="1" t="s">
        <v>44</v>
      </c>
      <c r="J237" s="1">
        <f t="shared" si="11"/>
        <v>18</v>
      </c>
      <c r="K237" s="1">
        <f t="shared" si="10"/>
        <v>-5.764343001665905</v>
      </c>
      <c r="L237" s="1">
        <f t="shared" si="12"/>
        <v>564.74399830082734</v>
      </c>
    </row>
    <row r="238" spans="5:12" x14ac:dyDescent="0.25">
      <c r="E238" s="1">
        <v>231</v>
      </c>
      <c r="F238" s="1">
        <v>0</v>
      </c>
      <c r="G238" s="1">
        <v>23</v>
      </c>
      <c r="H238" s="1" t="s">
        <v>23</v>
      </c>
      <c r="I238" s="1" t="s">
        <v>30</v>
      </c>
      <c r="J238" s="1">
        <f t="shared" si="11"/>
        <v>-23</v>
      </c>
      <c r="K238" s="1">
        <f t="shared" si="10"/>
        <v>-15.143694569901299</v>
      </c>
      <c r="L238" s="1">
        <f t="shared" si="12"/>
        <v>61.721535010998331</v>
      </c>
    </row>
    <row r="239" spans="5:12" x14ac:dyDescent="0.25">
      <c r="E239" s="1">
        <v>232</v>
      </c>
      <c r="F239" s="1">
        <v>24</v>
      </c>
      <c r="G239" s="1">
        <v>20</v>
      </c>
      <c r="H239" s="1" t="s">
        <v>27</v>
      </c>
      <c r="I239" s="1" t="s">
        <v>42</v>
      </c>
      <c r="J239" s="1">
        <f t="shared" si="11"/>
        <v>4</v>
      </c>
      <c r="K239" s="1">
        <f t="shared" si="10"/>
        <v>-4.3528886050297064</v>
      </c>
      <c r="L239" s="1">
        <f t="shared" si="12"/>
        <v>69.770748048035117</v>
      </c>
    </row>
    <row r="240" spans="5:12" x14ac:dyDescent="0.25">
      <c r="E240" s="1">
        <v>233</v>
      </c>
      <c r="F240" s="1">
        <v>34</v>
      </c>
      <c r="G240" s="1">
        <v>37</v>
      </c>
      <c r="H240" s="1" t="s">
        <v>38</v>
      </c>
      <c r="I240" s="1" t="s">
        <v>4</v>
      </c>
      <c r="J240" s="1">
        <f t="shared" si="11"/>
        <v>-3</v>
      </c>
      <c r="K240" s="1">
        <f t="shared" si="10"/>
        <v>-4.0368428156516574</v>
      </c>
      <c r="L240" s="1">
        <f t="shared" si="12"/>
        <v>1.0750430243684568</v>
      </c>
    </row>
    <row r="241" spans="5:12" x14ac:dyDescent="0.25">
      <c r="E241" s="1">
        <v>234</v>
      </c>
      <c r="F241" s="1">
        <v>27</v>
      </c>
      <c r="G241" s="1">
        <v>16</v>
      </c>
      <c r="H241" s="1" t="s">
        <v>40</v>
      </c>
      <c r="I241" s="1" t="s">
        <v>28</v>
      </c>
      <c r="J241" s="1">
        <f t="shared" si="11"/>
        <v>11</v>
      </c>
      <c r="K241" s="1">
        <f t="shared" si="10"/>
        <v>-3.3556817352996848</v>
      </c>
      <c r="L241" s="1">
        <f t="shared" si="12"/>
        <v>206.08559808521696</v>
      </c>
    </row>
    <row r="242" spans="5:12" x14ac:dyDescent="0.25">
      <c r="E242" s="1">
        <v>235</v>
      </c>
      <c r="F242" s="1">
        <v>31</v>
      </c>
      <c r="G242" s="1">
        <v>38</v>
      </c>
      <c r="H242" s="1" t="s">
        <v>24</v>
      </c>
      <c r="I242" s="1" t="s">
        <v>19</v>
      </c>
      <c r="J242" s="1">
        <f t="shared" si="11"/>
        <v>-7</v>
      </c>
      <c r="K242" s="1">
        <f t="shared" si="10"/>
        <v>-0.61567692017968323</v>
      </c>
      <c r="L242" s="1">
        <f t="shared" si="12"/>
        <v>40.759581187526372</v>
      </c>
    </row>
    <row r="243" spans="5:12" x14ac:dyDescent="0.25">
      <c r="E243" s="1">
        <v>236</v>
      </c>
      <c r="F243" s="1">
        <v>20</v>
      </c>
      <c r="G243" s="1">
        <v>27</v>
      </c>
      <c r="H243" s="1" t="s">
        <v>25</v>
      </c>
      <c r="I243" s="1" t="s">
        <v>10</v>
      </c>
      <c r="J243" s="1">
        <f t="shared" si="11"/>
        <v>-7</v>
      </c>
      <c r="K243" s="1">
        <f t="shared" si="10"/>
        <v>-4.6657850955953446</v>
      </c>
      <c r="L243" s="1">
        <f t="shared" si="12"/>
        <v>5.4485592199448343</v>
      </c>
    </row>
    <row r="244" spans="5:12" x14ac:dyDescent="0.25">
      <c r="E244" s="1">
        <v>237</v>
      </c>
      <c r="F244" s="1">
        <v>31</v>
      </c>
      <c r="G244" s="1">
        <v>56</v>
      </c>
      <c r="H244" s="1" t="s">
        <v>33</v>
      </c>
      <c r="I244" s="1" t="s">
        <v>26</v>
      </c>
      <c r="J244" s="1">
        <f t="shared" si="11"/>
        <v>-25</v>
      </c>
      <c r="K244" s="1">
        <f t="shared" si="10"/>
        <v>-10.946355204258211</v>
      </c>
      <c r="L244" s="1">
        <f t="shared" si="12"/>
        <v>197.50493204488026</v>
      </c>
    </row>
    <row r="245" spans="5:12" x14ac:dyDescent="0.25">
      <c r="E245" s="1">
        <v>238</v>
      </c>
      <c r="F245" s="1">
        <v>16</v>
      </c>
      <c r="G245" s="1">
        <v>18</v>
      </c>
      <c r="H245" s="1" t="s">
        <v>29</v>
      </c>
      <c r="I245" s="1" t="s">
        <v>7</v>
      </c>
      <c r="J245" s="1">
        <f t="shared" si="11"/>
        <v>-2</v>
      </c>
      <c r="K245" s="1">
        <f t="shared" si="10"/>
        <v>5.078791758494237</v>
      </c>
      <c r="L245" s="1">
        <f t="shared" si="12"/>
        <v>50.109292760125932</v>
      </c>
    </row>
    <row r="246" spans="5:12" x14ac:dyDescent="0.25">
      <c r="E246" s="1">
        <v>239</v>
      </c>
      <c r="F246" s="1" t="s">
        <v>46</v>
      </c>
      <c r="G246" s="1" t="s">
        <v>47</v>
      </c>
      <c r="H246" s="1" t="s">
        <v>48</v>
      </c>
      <c r="I246" s="1" t="s">
        <v>49</v>
      </c>
      <c r="J246" s="1" t="str">
        <f t="shared" si="11"/>
        <v>_</v>
      </c>
      <c r="K246" s="1" t="str">
        <f t="shared" si="10"/>
        <v>_</v>
      </c>
      <c r="L246" s="1">
        <f t="shared" si="12"/>
        <v>0</v>
      </c>
    </row>
    <row r="247" spans="5:12" x14ac:dyDescent="0.25">
      <c r="E247" s="1">
        <v>240</v>
      </c>
      <c r="F247" s="1">
        <v>23</v>
      </c>
      <c r="G247" s="1">
        <v>13</v>
      </c>
      <c r="H247" s="1" t="s">
        <v>40</v>
      </c>
      <c r="I247" s="1" t="s">
        <v>36</v>
      </c>
      <c r="J247" s="1">
        <f t="shared" si="11"/>
        <v>10</v>
      </c>
      <c r="K247" s="1">
        <f t="shared" si="10"/>
        <v>7.9811459468469987</v>
      </c>
      <c r="L247" s="1">
        <f t="shared" si="12"/>
        <v>4.0757716879323009</v>
      </c>
    </row>
    <row r="248" spans="5:12" x14ac:dyDescent="0.25">
      <c r="E248" s="1">
        <v>241</v>
      </c>
      <c r="F248" s="1">
        <v>7</v>
      </c>
      <c r="G248" s="1">
        <v>23</v>
      </c>
      <c r="H248" s="1" t="s">
        <v>26</v>
      </c>
      <c r="I248" s="1" t="s">
        <v>32</v>
      </c>
      <c r="J248" s="1">
        <f t="shared" si="11"/>
        <v>-16</v>
      </c>
      <c r="K248" s="1">
        <f t="shared" si="10"/>
        <v>6.0779664717947597</v>
      </c>
      <c r="L248" s="1">
        <f t="shared" si="12"/>
        <v>487.43660352969357</v>
      </c>
    </row>
    <row r="249" spans="5:12" x14ac:dyDescent="0.25">
      <c r="E249" s="1">
        <v>242</v>
      </c>
      <c r="F249" s="1">
        <v>10</v>
      </c>
      <c r="G249" s="1">
        <v>17</v>
      </c>
      <c r="H249" s="1" t="s">
        <v>30</v>
      </c>
      <c r="I249" s="1" t="s">
        <v>4</v>
      </c>
      <c r="J249" s="1">
        <f t="shared" si="11"/>
        <v>-7</v>
      </c>
      <c r="K249" s="1">
        <f t="shared" si="10"/>
        <v>9.70128074966917</v>
      </c>
      <c r="L249" s="1">
        <f t="shared" si="12"/>
        <v>278.93277867926997</v>
      </c>
    </row>
    <row r="250" spans="5:12" x14ac:dyDescent="0.25">
      <c r="E250" s="1">
        <v>243</v>
      </c>
      <c r="F250" s="1">
        <v>26</v>
      </c>
      <c r="G250" s="1">
        <v>13</v>
      </c>
      <c r="H250" s="1" t="s">
        <v>45</v>
      </c>
      <c r="I250" s="1" t="s">
        <v>33</v>
      </c>
      <c r="J250" s="1">
        <f t="shared" si="11"/>
        <v>13</v>
      </c>
      <c r="K250" s="1">
        <f t="shared" si="10"/>
        <v>14.953185754651908</v>
      </c>
      <c r="L250" s="1">
        <f t="shared" si="12"/>
        <v>3.814934592175145</v>
      </c>
    </row>
    <row r="251" spans="5:12" x14ac:dyDescent="0.25">
      <c r="E251" s="1">
        <v>244</v>
      </c>
      <c r="F251" s="1">
        <v>24</v>
      </c>
      <c r="G251" s="1">
        <v>13</v>
      </c>
      <c r="H251" s="1" t="s">
        <v>35</v>
      </c>
      <c r="I251" s="1" t="s">
        <v>24</v>
      </c>
      <c r="J251" s="1">
        <f t="shared" si="11"/>
        <v>11</v>
      </c>
      <c r="K251" s="1">
        <f t="shared" si="10"/>
        <v>4.6849235151883573</v>
      </c>
      <c r="L251" s="1">
        <f t="shared" si="12"/>
        <v>39.880191009020976</v>
      </c>
    </row>
    <row r="252" spans="5:12" x14ac:dyDescent="0.25">
      <c r="E252" s="1">
        <v>245</v>
      </c>
      <c r="F252" s="1">
        <v>17</v>
      </c>
      <c r="G252" s="1">
        <v>13</v>
      </c>
      <c r="H252" s="1" t="s">
        <v>11</v>
      </c>
      <c r="I252" s="1" t="s">
        <v>28</v>
      </c>
      <c r="J252" s="1">
        <f t="shared" si="11"/>
        <v>4</v>
      </c>
      <c r="K252" s="1">
        <f t="shared" si="10"/>
        <v>2.8200738614883001</v>
      </c>
      <c r="L252" s="1">
        <f t="shared" si="12"/>
        <v>1.3922256923431313</v>
      </c>
    </row>
    <row r="253" spans="5:12" x14ac:dyDescent="0.25">
      <c r="E253" s="1">
        <v>246</v>
      </c>
      <c r="F253" s="1">
        <v>16</v>
      </c>
      <c r="G253" s="1">
        <v>20</v>
      </c>
      <c r="H253" s="1" t="s">
        <v>25</v>
      </c>
      <c r="I253" s="1" t="s">
        <v>38</v>
      </c>
      <c r="J253" s="1">
        <f t="shared" si="11"/>
        <v>-4</v>
      </c>
      <c r="K253" s="1">
        <f t="shared" si="10"/>
        <v>-7.2623246233701044</v>
      </c>
      <c r="L253" s="1">
        <f t="shared" si="12"/>
        <v>10.642761948246894</v>
      </c>
    </row>
    <row r="254" spans="5:12" x14ac:dyDescent="0.25">
      <c r="E254" s="1">
        <v>247</v>
      </c>
      <c r="F254" s="1">
        <v>42</v>
      </c>
      <c r="G254" s="1">
        <v>14</v>
      </c>
      <c r="H254" s="1" t="s">
        <v>21</v>
      </c>
      <c r="I254" s="1" t="s">
        <v>39</v>
      </c>
      <c r="J254" s="1">
        <f t="shared" si="11"/>
        <v>28</v>
      </c>
      <c r="K254" s="1">
        <f t="shared" si="10"/>
        <v>13.857644079759282</v>
      </c>
      <c r="L254" s="1">
        <f t="shared" si="12"/>
        <v>200.00623097476767</v>
      </c>
    </row>
    <row r="255" spans="5:12" x14ac:dyDescent="0.25">
      <c r="E255" s="1">
        <v>248</v>
      </c>
      <c r="F255" s="1">
        <v>54</v>
      </c>
      <c r="G255" s="1">
        <v>11</v>
      </c>
      <c r="H255" s="1" t="s">
        <v>44</v>
      </c>
      <c r="I255" s="1" t="s">
        <v>19</v>
      </c>
      <c r="J255" s="1">
        <f t="shared" si="11"/>
        <v>43</v>
      </c>
      <c r="K255" s="1">
        <f t="shared" si="10"/>
        <v>9.3707822416664364</v>
      </c>
      <c r="L255" s="1">
        <f t="shared" si="12"/>
        <v>1130.9242870374178</v>
      </c>
    </row>
    <row r="256" spans="5:12" x14ac:dyDescent="0.25">
      <c r="E256" s="1">
        <v>249</v>
      </c>
      <c r="F256" s="1">
        <v>31</v>
      </c>
      <c r="G256" s="1">
        <v>38</v>
      </c>
      <c r="H256" s="1" t="s">
        <v>31</v>
      </c>
      <c r="I256" s="1" t="s">
        <v>37</v>
      </c>
      <c r="J256" s="1">
        <f t="shared" si="11"/>
        <v>-7</v>
      </c>
      <c r="K256" s="1">
        <f t="shared" si="10"/>
        <v>2.4459341585199401</v>
      </c>
      <c r="L256" s="1">
        <f t="shared" si="12"/>
        <v>89.225672127093802</v>
      </c>
    </row>
    <row r="257" spans="5:12" x14ac:dyDescent="0.25">
      <c r="E257" s="1">
        <v>250</v>
      </c>
      <c r="F257" s="1">
        <v>19</v>
      </c>
      <c r="G257" s="1">
        <v>0</v>
      </c>
      <c r="H257" s="1" t="s">
        <v>10</v>
      </c>
      <c r="I257" s="1" t="s">
        <v>27</v>
      </c>
      <c r="J257" s="1">
        <f t="shared" si="11"/>
        <v>19</v>
      </c>
      <c r="K257" s="1">
        <f t="shared" si="10"/>
        <v>0.66422437401307022</v>
      </c>
      <c r="L257" s="1">
        <f t="shared" si="12"/>
        <v>336.20066780653639</v>
      </c>
    </row>
    <row r="258" spans="5:12" x14ac:dyDescent="0.25">
      <c r="E258" s="1">
        <v>251</v>
      </c>
      <c r="F258" s="1">
        <v>23</v>
      </c>
      <c r="G258" s="1">
        <v>24</v>
      </c>
      <c r="H258" s="1" t="s">
        <v>43</v>
      </c>
      <c r="I258" s="1" t="s">
        <v>22</v>
      </c>
      <c r="J258" s="1">
        <f t="shared" si="11"/>
        <v>-1</v>
      </c>
      <c r="K258" s="1">
        <f t="shared" si="10"/>
        <v>-5.4977955995517798</v>
      </c>
      <c r="L258" s="1">
        <f t="shared" si="12"/>
        <v>20.230165255347355</v>
      </c>
    </row>
    <row r="259" spans="5:12" x14ac:dyDescent="0.25">
      <c r="E259" s="1">
        <v>252</v>
      </c>
      <c r="F259" s="1">
        <v>13</v>
      </c>
      <c r="G259" s="1">
        <v>37</v>
      </c>
      <c r="H259" s="1" t="s">
        <v>34</v>
      </c>
      <c r="I259" s="1" t="s">
        <v>20</v>
      </c>
      <c r="J259" s="1">
        <f t="shared" si="11"/>
        <v>-24</v>
      </c>
      <c r="K259" s="1">
        <f t="shared" si="10"/>
        <v>-16.002426639657266</v>
      </c>
      <c r="L259" s="1">
        <f t="shared" si="12"/>
        <v>63.961179654063777</v>
      </c>
    </row>
    <row r="260" spans="5:12" x14ac:dyDescent="0.25">
      <c r="E260" s="1">
        <v>253</v>
      </c>
      <c r="F260" s="1">
        <v>20</v>
      </c>
      <c r="G260" s="1">
        <v>23</v>
      </c>
      <c r="H260" s="1" t="s">
        <v>29</v>
      </c>
      <c r="I260" s="1" t="s">
        <v>23</v>
      </c>
      <c r="J260" s="1">
        <f t="shared" si="11"/>
        <v>-3</v>
      </c>
      <c r="K260" s="1">
        <f t="shared" si="10"/>
        <v>6.6172453601175896</v>
      </c>
      <c r="L260" s="1">
        <f t="shared" si="12"/>
        <v>92.4914083167033</v>
      </c>
    </row>
    <row r="261" spans="5:12" x14ac:dyDescent="0.25">
      <c r="E261" s="1">
        <v>254</v>
      </c>
      <c r="F261" s="1">
        <v>7</v>
      </c>
      <c r="G261" s="1">
        <v>41</v>
      </c>
      <c r="H261" s="1" t="s">
        <v>7</v>
      </c>
      <c r="I261" s="1" t="s">
        <v>42</v>
      </c>
      <c r="J261" s="1">
        <f t="shared" si="11"/>
        <v>-34</v>
      </c>
      <c r="K261" s="1">
        <f t="shared" si="10"/>
        <v>-7.0866444282076859</v>
      </c>
      <c r="L261" s="1">
        <f t="shared" si="12"/>
        <v>724.32870813372449</v>
      </c>
    </row>
    <row r="262" spans="5:12" x14ac:dyDescent="0.25">
      <c r="E262" s="1">
        <v>255</v>
      </c>
      <c r="F262" s="1">
        <v>34</v>
      </c>
      <c r="G262" s="1">
        <v>24</v>
      </c>
      <c r="H262" s="1" t="s">
        <v>41</v>
      </c>
      <c r="I262" s="1" t="s">
        <v>5</v>
      </c>
      <c r="J262" s="1">
        <f t="shared" si="11"/>
        <v>10</v>
      </c>
      <c r="K262" s="1">
        <f t="shared" si="10"/>
        <v>16.348653755092734</v>
      </c>
      <c r="L262" s="1">
        <f t="shared" si="12"/>
        <v>40.305404502053072</v>
      </c>
    </row>
    <row r="263" spans="5:12" x14ac:dyDescent="0.25">
      <c r="E263" s="1">
        <v>256</v>
      </c>
      <c r="F263" s="1" t="s">
        <v>46</v>
      </c>
      <c r="G263" s="1" t="s">
        <v>47</v>
      </c>
      <c r="H263" s="1" t="s">
        <v>48</v>
      </c>
      <c r="I263" s="1" t="s">
        <v>49</v>
      </c>
      <c r="J263" s="1" t="str">
        <f t="shared" si="11"/>
        <v>_</v>
      </c>
      <c r="K263" s="1" t="str">
        <f t="shared" si="10"/>
        <v>_</v>
      </c>
      <c r="L263" s="1">
        <f t="shared" si="12"/>
        <v>0</v>
      </c>
    </row>
    <row r="264" spans="5:12" x14ac:dyDescent="0.25">
      <c r="E264" s="1">
        <v>257</v>
      </c>
      <c r="F264" s="1">
        <v>27</v>
      </c>
      <c r="G264" s="1">
        <v>24</v>
      </c>
      <c r="H264" s="1" t="s">
        <v>45</v>
      </c>
      <c r="I264" s="1" t="s">
        <v>26</v>
      </c>
      <c r="J264" s="1">
        <f t="shared" si="11"/>
        <v>3</v>
      </c>
      <c r="K264" s="1">
        <f t="shared" ref="K264:K290" si="13">IFERROR(homeedge+VLOOKUP(H264,lookup,2,FALSE)-VLOOKUP(I264,lookup,2,FALSE),"_")</f>
        <v>0.94312938938935176</v>
      </c>
      <c r="L264" s="1">
        <f t="shared" si="12"/>
        <v>4.2307167087938211</v>
      </c>
    </row>
    <row r="265" spans="5:12" x14ac:dyDescent="0.25">
      <c r="E265" s="1">
        <v>258</v>
      </c>
      <c r="F265" s="1">
        <v>20</v>
      </c>
      <c r="G265" s="1">
        <v>23</v>
      </c>
      <c r="H265" s="1" t="s">
        <v>4</v>
      </c>
      <c r="I265" s="1" t="s">
        <v>41</v>
      </c>
      <c r="J265" s="1">
        <f t="shared" ref="J265:J290" si="14">IFERROR(F265-G265,"_")</f>
        <v>-3</v>
      </c>
      <c r="K265" s="1">
        <f t="shared" si="13"/>
        <v>-1.0063782650116284</v>
      </c>
      <c r="L265" s="1">
        <f t="shared" ref="L265:L290" si="15">IFERROR((J265-K265)^2,0)</f>
        <v>3.9745276222180448</v>
      </c>
    </row>
    <row r="266" spans="5:12" x14ac:dyDescent="0.25">
      <c r="E266" s="1">
        <v>259</v>
      </c>
      <c r="F266" s="1">
        <v>20</v>
      </c>
      <c r="G266" s="1">
        <v>21</v>
      </c>
      <c r="H266" s="1" t="s">
        <v>5</v>
      </c>
      <c r="I266" s="1" t="s">
        <v>11</v>
      </c>
      <c r="J266" s="1">
        <f t="shared" si="14"/>
        <v>-1</v>
      </c>
      <c r="K266" s="1">
        <f t="shared" si="13"/>
        <v>-8.0981850907231259</v>
      </c>
      <c r="L266" s="1">
        <f t="shared" si="15"/>
        <v>50.38423158216407</v>
      </c>
    </row>
    <row r="267" spans="5:12" x14ac:dyDescent="0.25">
      <c r="E267" s="1">
        <v>260</v>
      </c>
      <c r="F267" s="1">
        <v>22</v>
      </c>
      <c r="G267" s="1">
        <v>24</v>
      </c>
      <c r="H267" s="1" t="s">
        <v>22</v>
      </c>
      <c r="I267" s="1" t="s">
        <v>44</v>
      </c>
      <c r="J267" s="1">
        <f t="shared" si="14"/>
        <v>-2</v>
      </c>
      <c r="K267" s="1">
        <f t="shared" si="13"/>
        <v>0.44025664950347032</v>
      </c>
      <c r="L267" s="1">
        <f t="shared" si="15"/>
        <v>5.9548525154459027</v>
      </c>
    </row>
    <row r="268" spans="5:12" x14ac:dyDescent="0.25">
      <c r="E268" s="1">
        <v>261</v>
      </c>
      <c r="F268" s="1">
        <v>30</v>
      </c>
      <c r="G268" s="1">
        <v>10</v>
      </c>
      <c r="H268" s="1" t="s">
        <v>32</v>
      </c>
      <c r="I268" s="1" t="s">
        <v>25</v>
      </c>
      <c r="J268" s="1">
        <f t="shared" si="14"/>
        <v>20</v>
      </c>
      <c r="K268" s="1">
        <f t="shared" si="13"/>
        <v>17.374847297757508</v>
      </c>
      <c r="L268" s="1">
        <f t="shared" si="15"/>
        <v>6.8914267100910562</v>
      </c>
    </row>
    <row r="269" spans="5:12" x14ac:dyDescent="0.25">
      <c r="E269" s="1">
        <v>262</v>
      </c>
      <c r="F269" s="1">
        <v>27</v>
      </c>
      <c r="G269" s="1">
        <v>9</v>
      </c>
      <c r="H269" s="1" t="s">
        <v>30</v>
      </c>
      <c r="I269" s="1" t="s">
        <v>40</v>
      </c>
      <c r="J269" s="1">
        <f t="shared" si="14"/>
        <v>18</v>
      </c>
      <c r="K269" s="1">
        <f t="shared" si="13"/>
        <v>13.9300232628021</v>
      </c>
      <c r="L269" s="1">
        <f t="shared" si="15"/>
        <v>16.564710641332063</v>
      </c>
    </row>
    <row r="270" spans="5:12" x14ac:dyDescent="0.25">
      <c r="E270" s="1">
        <v>263</v>
      </c>
      <c r="F270" s="1">
        <v>28</v>
      </c>
      <c r="G270" s="1">
        <v>33</v>
      </c>
      <c r="H270" s="1" t="s">
        <v>19</v>
      </c>
      <c r="I270" s="1" t="s">
        <v>31</v>
      </c>
      <c r="J270" s="1">
        <f t="shared" si="14"/>
        <v>-5</v>
      </c>
      <c r="K270" s="1">
        <f t="shared" si="13"/>
        <v>1.6210695395505574</v>
      </c>
      <c r="L270" s="1">
        <f t="shared" si="15"/>
        <v>43.838561847564229</v>
      </c>
    </row>
    <row r="271" spans="5:12" x14ac:dyDescent="0.25">
      <c r="E271" s="1">
        <v>264</v>
      </c>
      <c r="F271" s="1">
        <v>42</v>
      </c>
      <c r="G271" s="1">
        <v>17</v>
      </c>
      <c r="H271" s="1" t="s">
        <v>28</v>
      </c>
      <c r="I271" s="1" t="s">
        <v>36</v>
      </c>
      <c r="J271" s="1">
        <f t="shared" si="14"/>
        <v>25</v>
      </c>
      <c r="K271" s="1">
        <f t="shared" si="13"/>
        <v>14.400528843151028</v>
      </c>
      <c r="L271" s="1">
        <f t="shared" si="15"/>
        <v>112.34878880487329</v>
      </c>
    </row>
    <row r="272" spans="5:12" x14ac:dyDescent="0.25">
      <c r="E272" s="1">
        <v>265</v>
      </c>
      <c r="F272" s="1">
        <v>16</v>
      </c>
      <c r="G272" s="1">
        <v>10</v>
      </c>
      <c r="H272" s="1" t="s">
        <v>38</v>
      </c>
      <c r="I272" s="1" t="s">
        <v>34</v>
      </c>
      <c r="J272" s="1">
        <f t="shared" si="14"/>
        <v>6</v>
      </c>
      <c r="K272" s="1">
        <f t="shared" si="13"/>
        <v>9.8355935384347646</v>
      </c>
      <c r="L272" s="1">
        <f t="shared" si="15"/>
        <v>14.711777792082518</v>
      </c>
    </row>
    <row r="273" spans="5:12" x14ac:dyDescent="0.25">
      <c r="E273" s="1">
        <v>266</v>
      </c>
      <c r="F273" s="1">
        <v>14</v>
      </c>
      <c r="G273" s="1">
        <v>13</v>
      </c>
      <c r="H273" s="1" t="s">
        <v>39</v>
      </c>
      <c r="I273" s="1" t="s">
        <v>29</v>
      </c>
      <c r="J273" s="1">
        <f t="shared" si="14"/>
        <v>1</v>
      </c>
      <c r="K273" s="1">
        <f t="shared" si="13"/>
        <v>-1.9512543371686635</v>
      </c>
      <c r="L273" s="1">
        <f t="shared" si="15"/>
        <v>8.7099021626568458</v>
      </c>
    </row>
    <row r="274" spans="5:12" x14ac:dyDescent="0.25">
      <c r="E274" s="1">
        <v>267</v>
      </c>
      <c r="F274" s="1">
        <v>34</v>
      </c>
      <c r="G274" s="1">
        <v>17</v>
      </c>
      <c r="H274" s="1" t="s">
        <v>21</v>
      </c>
      <c r="I274" s="1" t="s">
        <v>7</v>
      </c>
      <c r="J274" s="1">
        <f t="shared" si="14"/>
        <v>17</v>
      </c>
      <c r="K274" s="1">
        <f t="shared" si="13"/>
        <v>10.857779179076166</v>
      </c>
      <c r="L274" s="1">
        <f t="shared" si="15"/>
        <v>37.726876612990253</v>
      </c>
    </row>
    <row r="275" spans="5:12" x14ac:dyDescent="0.25">
      <c r="E275" s="1">
        <v>268</v>
      </c>
      <c r="F275" s="1">
        <v>34</v>
      </c>
      <c r="G275" s="1">
        <v>20</v>
      </c>
      <c r="H275" s="1" t="s">
        <v>42</v>
      </c>
      <c r="I275" s="1" t="s">
        <v>10</v>
      </c>
      <c r="J275" s="1">
        <f t="shared" si="14"/>
        <v>14</v>
      </c>
      <c r="K275" s="1">
        <f t="shared" si="13"/>
        <v>12.87976771402967</v>
      </c>
      <c r="L275" s="1">
        <f t="shared" si="15"/>
        <v>1.2549203745303106</v>
      </c>
    </row>
    <row r="276" spans="5:12" x14ac:dyDescent="0.25">
      <c r="E276" s="1">
        <v>269</v>
      </c>
      <c r="F276" s="1">
        <v>7</v>
      </c>
      <c r="G276" s="1">
        <v>20</v>
      </c>
      <c r="H276" s="1" t="s">
        <v>27</v>
      </c>
      <c r="I276" s="1" t="s">
        <v>35</v>
      </c>
      <c r="J276" s="1">
        <f t="shared" si="14"/>
        <v>-13</v>
      </c>
      <c r="K276" s="1">
        <f t="shared" si="13"/>
        <v>8.334514529857298</v>
      </c>
      <c r="L276" s="1">
        <f t="shared" si="15"/>
        <v>455.16151022469217</v>
      </c>
    </row>
    <row r="277" spans="5:12" x14ac:dyDescent="0.25">
      <c r="E277" s="1">
        <v>270</v>
      </c>
      <c r="F277" s="1">
        <v>14</v>
      </c>
      <c r="G277" s="1">
        <v>34</v>
      </c>
      <c r="H277" s="1" t="s">
        <v>33</v>
      </c>
      <c r="I277" s="1" t="s">
        <v>20</v>
      </c>
      <c r="J277" s="1">
        <f t="shared" si="14"/>
        <v>-20</v>
      </c>
      <c r="K277" s="1">
        <f t="shared" si="13"/>
        <v>-16.241204964320268</v>
      </c>
      <c r="L277" s="1">
        <f t="shared" si="15"/>
        <v>14.1285401202506</v>
      </c>
    </row>
    <row r="278" spans="5:12" x14ac:dyDescent="0.25">
      <c r="E278" s="1">
        <v>271</v>
      </c>
      <c r="F278" s="1">
        <v>20</v>
      </c>
      <c r="G278" s="1">
        <v>7</v>
      </c>
      <c r="H278" s="1" t="s">
        <v>37</v>
      </c>
      <c r="I278" s="1" t="s">
        <v>24</v>
      </c>
      <c r="J278" s="1">
        <f t="shared" si="14"/>
        <v>13</v>
      </c>
      <c r="K278" s="1">
        <f t="shared" si="13"/>
        <v>8.8034778661265634</v>
      </c>
      <c r="L278" s="1">
        <f t="shared" si="15"/>
        <v>17.610798020089661</v>
      </c>
    </row>
    <row r="279" spans="5:12" x14ac:dyDescent="0.25">
      <c r="E279" s="1">
        <v>272</v>
      </c>
      <c r="F279" s="1">
        <v>20</v>
      </c>
      <c r="G279" s="1">
        <v>6</v>
      </c>
      <c r="H279" s="1" t="s">
        <v>23</v>
      </c>
      <c r="I279" s="1" t="s">
        <v>43</v>
      </c>
      <c r="J279" s="1">
        <f t="shared" si="14"/>
        <v>14</v>
      </c>
      <c r="K279" s="1">
        <f t="shared" si="13"/>
        <v>6.8820095694508545</v>
      </c>
      <c r="L279" s="1">
        <f t="shared" si="15"/>
        <v>50.665787769389212</v>
      </c>
    </row>
    <row r="280" spans="5:12" x14ac:dyDescent="0.25">
      <c r="E280" s="1">
        <v>273</v>
      </c>
      <c r="J280" s="1">
        <f t="shared" si="14"/>
        <v>0</v>
      </c>
      <c r="K280" s="1" t="str">
        <f t="shared" si="13"/>
        <v>_</v>
      </c>
      <c r="L280" s="1">
        <f t="shared" si="15"/>
        <v>0</v>
      </c>
    </row>
    <row r="281" spans="5:12" x14ac:dyDescent="0.25">
      <c r="E281" s="1">
        <v>274</v>
      </c>
      <c r="F281" s="1">
        <v>45</v>
      </c>
      <c r="G281" s="1">
        <v>44</v>
      </c>
      <c r="H281" s="1" t="s">
        <v>32</v>
      </c>
      <c r="I281" s="1" t="s">
        <v>26</v>
      </c>
      <c r="J281" s="1">
        <f t="shared" si="14"/>
        <v>1</v>
      </c>
      <c r="K281" s="1">
        <f t="shared" si="13"/>
        <v>4.9435850213928489E-2</v>
      </c>
      <c r="L281" s="1">
        <f t="shared" si="15"/>
        <v>0.90357220285851703</v>
      </c>
    </row>
    <row r="282" spans="5:12" x14ac:dyDescent="0.25">
      <c r="E282" s="1">
        <v>275</v>
      </c>
      <c r="F282" s="1">
        <v>24</v>
      </c>
      <c r="G282" s="1">
        <v>26</v>
      </c>
      <c r="H282" s="1" t="s">
        <v>44</v>
      </c>
      <c r="I282" s="1" t="s">
        <v>28</v>
      </c>
      <c r="J282" s="1">
        <f t="shared" si="14"/>
        <v>-2</v>
      </c>
      <c r="K282" s="1">
        <f t="shared" si="13"/>
        <v>-3.3301225007970867</v>
      </c>
      <c r="L282" s="1">
        <f t="shared" si="15"/>
        <v>1.7692258671266961</v>
      </c>
    </row>
    <row r="283" spans="5:12" x14ac:dyDescent="0.25">
      <c r="E283" s="1">
        <v>276</v>
      </c>
      <c r="F283" s="1">
        <v>20</v>
      </c>
      <c r="G283" s="1">
        <v>23</v>
      </c>
      <c r="H283" s="1" t="s">
        <v>31</v>
      </c>
      <c r="I283" s="1" t="s">
        <v>41</v>
      </c>
      <c r="J283" s="1">
        <f t="shared" si="14"/>
        <v>-3</v>
      </c>
      <c r="K283" s="1">
        <f t="shared" si="13"/>
        <v>-10.074011002850266</v>
      </c>
      <c r="L283" s="1">
        <f t="shared" si="15"/>
        <v>50.041631668446627</v>
      </c>
    </row>
    <row r="284" spans="5:12" x14ac:dyDescent="0.25">
      <c r="E284" s="1">
        <v>277</v>
      </c>
      <c r="F284" s="1">
        <v>10</v>
      </c>
      <c r="G284" s="1">
        <v>27</v>
      </c>
      <c r="H284" s="1" t="s">
        <v>21</v>
      </c>
      <c r="I284" s="1" t="s">
        <v>45</v>
      </c>
      <c r="J284" s="1">
        <f t="shared" si="14"/>
        <v>-17</v>
      </c>
      <c r="K284" s="1">
        <f t="shared" si="13"/>
        <v>3.0481467235605626</v>
      </c>
      <c r="L284" s="1">
        <f t="shared" si="15"/>
        <v>401.92818704941214</v>
      </c>
    </row>
    <row r="285" spans="5:12" x14ac:dyDescent="0.25">
      <c r="E285" s="1">
        <v>278</v>
      </c>
      <c r="F285" s="1">
        <v>23</v>
      </c>
      <c r="G285" s="1">
        <v>15</v>
      </c>
      <c r="H285" s="1" t="s">
        <v>30</v>
      </c>
      <c r="I285" s="1" t="s">
        <v>28</v>
      </c>
      <c r="J285" s="1">
        <f t="shared" si="14"/>
        <v>8</v>
      </c>
      <c r="K285" s="1">
        <f t="shared" si="13"/>
        <v>7.5106403664980714</v>
      </c>
      <c r="L285" s="1">
        <f t="shared" si="15"/>
        <v>0.23947285090114184</v>
      </c>
    </row>
    <row r="286" spans="5:12" x14ac:dyDescent="0.25">
      <c r="E286" s="1">
        <v>279</v>
      </c>
      <c r="F286" s="1">
        <v>43</v>
      </c>
      <c r="G286" s="1">
        <v>22</v>
      </c>
      <c r="H286" s="1" t="s">
        <v>42</v>
      </c>
      <c r="I286" s="1" t="s">
        <v>32</v>
      </c>
      <c r="J286" s="1">
        <f t="shared" si="14"/>
        <v>21</v>
      </c>
      <c r="K286" s="1">
        <f t="shared" si="13"/>
        <v>6.2981078338761947</v>
      </c>
      <c r="L286" s="1">
        <f t="shared" si="15"/>
        <v>216.14563326433253</v>
      </c>
    </row>
    <row r="287" spans="5:12" x14ac:dyDescent="0.25">
      <c r="E287" s="1">
        <v>280</v>
      </c>
      <c r="F287" s="1">
        <v>10</v>
      </c>
      <c r="G287" s="1">
        <v>23</v>
      </c>
      <c r="H287" s="1" t="s">
        <v>11</v>
      </c>
      <c r="I287" s="1" t="s">
        <v>41</v>
      </c>
      <c r="J287" s="1">
        <f t="shared" si="14"/>
        <v>-13</v>
      </c>
      <c r="K287" s="1">
        <f t="shared" si="13"/>
        <v>0.94063481864342613</v>
      </c>
      <c r="L287" s="1">
        <f t="shared" si="15"/>
        <v>194.34129914677342</v>
      </c>
    </row>
    <row r="288" spans="5:12" x14ac:dyDescent="0.25">
      <c r="E288" s="1">
        <v>281</v>
      </c>
      <c r="F288" s="1">
        <v>24</v>
      </c>
      <c r="G288" s="1">
        <v>17</v>
      </c>
      <c r="H288" s="1" t="s">
        <v>20</v>
      </c>
      <c r="I288" s="1" t="s">
        <v>45</v>
      </c>
      <c r="J288" s="1">
        <f t="shared" si="14"/>
        <v>7</v>
      </c>
      <c r="K288" s="1">
        <f t="shared" si="13"/>
        <v>10.479122692681393</v>
      </c>
      <c r="L288" s="1">
        <f t="shared" si="15"/>
        <v>12.104294710730629</v>
      </c>
    </row>
    <row r="289" spans="5:12" x14ac:dyDescent="0.25">
      <c r="E289" s="1">
        <v>282</v>
      </c>
      <c r="F289" s="1">
        <v>23</v>
      </c>
      <c r="G289" s="1">
        <v>17</v>
      </c>
      <c r="H289" s="1" t="s">
        <v>30</v>
      </c>
      <c r="I289" s="1" t="s">
        <v>41</v>
      </c>
      <c r="J289" s="1">
        <f t="shared" si="14"/>
        <v>6</v>
      </c>
      <c r="K289" s="1">
        <f t="shared" si="13"/>
        <v>5.6312013236531975</v>
      </c>
      <c r="L289" s="1">
        <f t="shared" si="15"/>
        <v>0.1360124636751536</v>
      </c>
    </row>
    <row r="290" spans="5:12" x14ac:dyDescent="0.25">
      <c r="E290" s="1">
        <v>283</v>
      </c>
      <c r="F290" s="1">
        <v>26</v>
      </c>
      <c r="G290" s="1">
        <v>16</v>
      </c>
      <c r="H290" s="1" t="s">
        <v>20</v>
      </c>
      <c r="I290" s="1" t="s">
        <v>42</v>
      </c>
      <c r="J290" s="1">
        <f t="shared" si="14"/>
        <v>10</v>
      </c>
      <c r="K290" s="1">
        <f t="shared" si="13"/>
        <v>8.1384095589849679</v>
      </c>
      <c r="L290" s="1">
        <f t="shared" si="15"/>
        <v>3.4655189700785418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tabSelected="1" workbookViewId="0">
      <selection activeCell="D21" sqref="D21"/>
    </sheetView>
  </sheetViews>
  <sheetFormatPr defaultRowHeight="15" x14ac:dyDescent="0.25"/>
  <cols>
    <col min="1" max="1" width="23.5703125" style="1" customWidth="1"/>
    <col min="2" max="7" width="9.140625" style="1"/>
    <col min="8" max="8" width="21.28515625" style="1" customWidth="1"/>
    <col min="9" max="9" width="19.85546875" style="1" customWidth="1"/>
    <col min="10" max="10" width="17" style="1" customWidth="1"/>
    <col min="11" max="11" width="13.5703125" style="1" customWidth="1"/>
    <col min="12" max="16384" width="9.140625" style="1"/>
  </cols>
  <sheetData>
    <row r="1" spans="1:15" x14ac:dyDescent="0.25">
      <c r="A1" s="1" t="s">
        <v>0</v>
      </c>
      <c r="B1" s="2">
        <f>AVERAGE(B3:B34)</f>
        <v>2.1752122575380284E-8</v>
      </c>
      <c r="G1" s="1" t="s">
        <v>1</v>
      </c>
      <c r="I1" s="1" t="s">
        <v>73</v>
      </c>
      <c r="K1" s="1" t="s">
        <v>51</v>
      </c>
      <c r="N1" s="1" t="s">
        <v>55</v>
      </c>
      <c r="O1" s="1" t="s">
        <v>60</v>
      </c>
    </row>
    <row r="2" spans="1:15" x14ac:dyDescent="0.25">
      <c r="B2" s="1" t="s">
        <v>2</v>
      </c>
      <c r="C2" s="1" t="s">
        <v>3</v>
      </c>
      <c r="G2" s="4">
        <v>2.9833015899062461</v>
      </c>
      <c r="I2" s="1" t="s">
        <v>74</v>
      </c>
      <c r="K2" s="1" t="s">
        <v>52</v>
      </c>
      <c r="N2" s="1" t="s">
        <v>56</v>
      </c>
      <c r="O2" s="1" t="s">
        <v>61</v>
      </c>
    </row>
    <row r="3" spans="1:15" x14ac:dyDescent="0.25">
      <c r="A3" s="1" t="s">
        <v>4</v>
      </c>
      <c r="B3" s="3">
        <v>1.9621786723026891</v>
      </c>
      <c r="C3" s="1">
        <f>RANK(B3,$B$3:$B$34,0)</f>
        <v>12</v>
      </c>
      <c r="I3" s="1" t="s">
        <v>75</v>
      </c>
      <c r="K3" s="1" t="s">
        <v>53</v>
      </c>
      <c r="N3" s="1" t="s">
        <v>57</v>
      </c>
    </row>
    <row r="4" spans="1:15" x14ac:dyDescent="0.25">
      <c r="A4" s="1" t="s">
        <v>5</v>
      </c>
      <c r="B4" s="3">
        <v>0.44156855168424869</v>
      </c>
      <c r="C4" s="1">
        <f t="shared" ref="C4:C34" si="0">RANK(B4,$B$3:$B$34,0)</f>
        <v>16</v>
      </c>
      <c r="F4" s="1" t="s">
        <v>6</v>
      </c>
      <c r="K4" s="1" t="s">
        <v>54</v>
      </c>
      <c r="N4" s="1" t="s">
        <v>58</v>
      </c>
    </row>
    <row r="5" spans="1:15" x14ac:dyDescent="0.25">
      <c r="A5" s="1" t="s">
        <v>7</v>
      </c>
      <c r="B5" s="3">
        <v>-3.5742205145629287</v>
      </c>
      <c r="C5" s="1">
        <f t="shared" si="0"/>
        <v>22</v>
      </c>
      <c r="F5" s="1" t="s">
        <v>8</v>
      </c>
      <c r="L5" s="1" t="s">
        <v>9</v>
      </c>
      <c r="N5" s="1" t="s">
        <v>59</v>
      </c>
    </row>
    <row r="6" spans="1:15" x14ac:dyDescent="0.25">
      <c r="A6" s="1" t="s">
        <v>10</v>
      </c>
      <c r="B6" s="3">
        <v>-3.5664573392694114</v>
      </c>
      <c r="C6" s="1">
        <f t="shared" si="0"/>
        <v>21</v>
      </c>
      <c r="F6" s="1">
        <f>SUM(F8:F290)</f>
        <v>6638</v>
      </c>
      <c r="G6" s="1">
        <f>SUM(G8:G290)</f>
        <v>5825</v>
      </c>
      <c r="L6" s="5">
        <f>SUM(L8:L290)</f>
        <v>2221.8701270898205</v>
      </c>
      <c r="O6" s="1" t="s">
        <v>62</v>
      </c>
    </row>
    <row r="7" spans="1:15" x14ac:dyDescent="0.25">
      <c r="A7" s="1" t="s">
        <v>11</v>
      </c>
      <c r="B7" s="3">
        <v>8.4429392312406826</v>
      </c>
      <c r="C7" s="1">
        <f t="shared" si="0"/>
        <v>4</v>
      </c>
      <c r="E7" s="1" t="s">
        <v>50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17</v>
      </c>
      <c r="K7" s="1" t="s">
        <v>16</v>
      </c>
      <c r="L7" s="1" t="s">
        <v>18</v>
      </c>
      <c r="O7" s="1" t="s">
        <v>65</v>
      </c>
    </row>
    <row r="8" spans="1:15" x14ac:dyDescent="0.25">
      <c r="A8" s="1" t="s">
        <v>19</v>
      </c>
      <c r="B8" s="3">
        <v>-3.5539394575376235</v>
      </c>
      <c r="C8" s="1">
        <f t="shared" si="0"/>
        <v>20</v>
      </c>
      <c r="E8" s="1">
        <v>1</v>
      </c>
      <c r="F8" s="1">
        <v>49</v>
      </c>
      <c r="G8" s="1">
        <v>27</v>
      </c>
      <c r="H8" s="1" t="s">
        <v>20</v>
      </c>
      <c r="I8" s="1" t="s">
        <v>7</v>
      </c>
      <c r="J8" s="1">
        <f>IFERROR(F8-G8,"_")</f>
        <v>22</v>
      </c>
      <c r="K8" s="1">
        <f t="shared" ref="K8:K71" si="1">IFERROR(homeedge+VLOOKUP(H8,lookup,2,FALSE)-VLOOKUP(I8,lookup,2,FALSE),"_")</f>
        <v>21.021806752902187</v>
      </c>
      <c r="L8" s="1">
        <f>IFERROR(ABS(J8-K8),0)</f>
        <v>0.97819324709781341</v>
      </c>
      <c r="O8" s="1" t="s">
        <v>63</v>
      </c>
    </row>
    <row r="9" spans="1:15" x14ac:dyDescent="0.25">
      <c r="A9" s="1" t="s">
        <v>21</v>
      </c>
      <c r="B9" s="3">
        <v>4.3528308654690093</v>
      </c>
      <c r="C9" s="1">
        <f t="shared" si="0"/>
        <v>9</v>
      </c>
      <c r="E9" s="1">
        <v>2</v>
      </c>
      <c r="F9" s="1">
        <v>36</v>
      </c>
      <c r="G9" s="1">
        <v>31</v>
      </c>
      <c r="H9" s="1" t="s">
        <v>22</v>
      </c>
      <c r="I9" s="1" t="s">
        <v>23</v>
      </c>
      <c r="J9" s="1">
        <f t="shared" ref="J9:J72" si="2">IFERROR(F9-G9,"_")</f>
        <v>5</v>
      </c>
      <c r="K9" s="1">
        <f t="shared" si="1"/>
        <v>8.7845462266724734</v>
      </c>
      <c r="L9" s="1">
        <f t="shared" ref="L9:L72" si="3">IFERROR(ABS(J9-K9),0)</f>
        <v>3.7845462266724734</v>
      </c>
      <c r="O9" s="1" t="s">
        <v>64</v>
      </c>
    </row>
    <row r="10" spans="1:15" x14ac:dyDescent="0.25">
      <c r="A10" s="1" t="s">
        <v>24</v>
      </c>
      <c r="B10" s="3">
        <v>-11.80712055092917</v>
      </c>
      <c r="C10" s="1">
        <f t="shared" si="0"/>
        <v>30</v>
      </c>
      <c r="E10" s="1">
        <v>3</v>
      </c>
      <c r="F10" s="1">
        <v>2</v>
      </c>
      <c r="G10" s="1">
        <v>28</v>
      </c>
      <c r="H10" s="1" t="s">
        <v>25</v>
      </c>
      <c r="I10" s="1" t="s">
        <v>26</v>
      </c>
      <c r="J10" s="1">
        <f t="shared" si="2"/>
        <v>-26</v>
      </c>
      <c r="K10" s="1">
        <f t="shared" si="1"/>
        <v>-17.903190185442487</v>
      </c>
      <c r="L10" s="1">
        <f t="shared" si="3"/>
        <v>8.0968098145575134</v>
      </c>
      <c r="O10" s="1" t="s">
        <v>66</v>
      </c>
    </row>
    <row r="11" spans="1:15" x14ac:dyDescent="0.25">
      <c r="A11" s="1" t="s">
        <v>22</v>
      </c>
      <c r="B11" s="3">
        <v>-0.60161718363634509</v>
      </c>
      <c r="C11" s="1">
        <f t="shared" si="0"/>
        <v>17</v>
      </c>
      <c r="E11" s="1">
        <v>4</v>
      </c>
      <c r="F11" s="1">
        <v>10</v>
      </c>
      <c r="G11" s="1">
        <v>23</v>
      </c>
      <c r="H11" s="1" t="s">
        <v>24</v>
      </c>
      <c r="I11" s="1" t="s">
        <v>27</v>
      </c>
      <c r="J11" s="1">
        <f t="shared" si="2"/>
        <v>-13</v>
      </c>
      <c r="K11" s="1">
        <f t="shared" si="1"/>
        <v>-10.281924297540476</v>
      </c>
      <c r="L11" s="1">
        <f t="shared" si="3"/>
        <v>2.7180757024595241</v>
      </c>
      <c r="O11" s="1" t="s">
        <v>67</v>
      </c>
    </row>
    <row r="12" spans="1:15" x14ac:dyDescent="0.25">
      <c r="A12" s="1" t="s">
        <v>20</v>
      </c>
      <c r="B12" s="3">
        <v>14.464284648433011</v>
      </c>
      <c r="C12" s="1">
        <f t="shared" si="0"/>
        <v>1</v>
      </c>
      <c r="E12" s="1">
        <v>5</v>
      </c>
      <c r="F12" s="1">
        <v>23</v>
      </c>
      <c r="G12" s="1">
        <v>17</v>
      </c>
      <c r="H12" s="1" t="s">
        <v>28</v>
      </c>
      <c r="I12" s="1" t="s">
        <v>5</v>
      </c>
      <c r="J12" s="1">
        <f t="shared" si="2"/>
        <v>6</v>
      </c>
      <c r="K12" s="1">
        <f t="shared" si="1"/>
        <v>9.9706337913069962</v>
      </c>
      <c r="L12" s="1">
        <f t="shared" si="3"/>
        <v>3.9706337913069962</v>
      </c>
      <c r="O12" s="1" t="s">
        <v>68</v>
      </c>
    </row>
    <row r="13" spans="1:15" ht="17.25" x14ac:dyDescent="0.25">
      <c r="A13" s="1" t="s">
        <v>29</v>
      </c>
      <c r="B13" s="3">
        <v>-1.6209517008823657</v>
      </c>
      <c r="C13" s="1">
        <f t="shared" si="0"/>
        <v>18</v>
      </c>
      <c r="D13" s="1" t="s">
        <v>76</v>
      </c>
      <c r="E13" s="1">
        <v>6</v>
      </c>
      <c r="F13" s="1">
        <v>7</v>
      </c>
      <c r="G13" s="1">
        <v>12</v>
      </c>
      <c r="H13" s="1" t="s">
        <v>11</v>
      </c>
      <c r="I13" s="1" t="s">
        <v>30</v>
      </c>
      <c r="J13" s="1">
        <f t="shared" si="2"/>
        <v>-5</v>
      </c>
      <c r="K13" s="1">
        <f t="shared" si="1"/>
        <v>-1.0174065476993981</v>
      </c>
      <c r="L13" s="1">
        <f t="shared" si="3"/>
        <v>3.9825934523006019</v>
      </c>
      <c r="O13" s="1" t="s">
        <v>69</v>
      </c>
    </row>
    <row r="14" spans="1:15" x14ac:dyDescent="0.25">
      <c r="A14" s="1" t="s">
        <v>31</v>
      </c>
      <c r="B14" s="3">
        <v>3.2093207253120357</v>
      </c>
      <c r="C14" s="1">
        <f t="shared" si="0"/>
        <v>10</v>
      </c>
      <c r="E14" s="1">
        <v>7</v>
      </c>
      <c r="F14" s="1">
        <v>21</v>
      </c>
      <c r="G14" s="1">
        <v>17</v>
      </c>
      <c r="H14" s="1" t="s">
        <v>32</v>
      </c>
      <c r="I14" s="1" t="s">
        <v>33</v>
      </c>
      <c r="J14" s="1">
        <f t="shared" si="2"/>
        <v>4</v>
      </c>
      <c r="K14" s="1">
        <f t="shared" si="1"/>
        <v>11.469817554600862</v>
      </c>
      <c r="L14" s="1">
        <f t="shared" si="3"/>
        <v>7.4698175546008621</v>
      </c>
      <c r="O14" s="1" t="s">
        <v>70</v>
      </c>
    </row>
    <row r="15" spans="1:15" x14ac:dyDescent="0.25">
      <c r="A15" s="1" t="s">
        <v>34</v>
      </c>
      <c r="B15" s="3">
        <v>-12.504691976307944</v>
      </c>
      <c r="C15" s="1">
        <f t="shared" si="0"/>
        <v>31</v>
      </c>
      <c r="E15" s="1">
        <v>8</v>
      </c>
      <c r="F15" s="1">
        <v>24</v>
      </c>
      <c r="G15" s="1">
        <v>21</v>
      </c>
      <c r="H15" s="1" t="s">
        <v>19</v>
      </c>
      <c r="I15" s="1" t="s">
        <v>21</v>
      </c>
      <c r="J15" s="1">
        <f t="shared" si="2"/>
        <v>3</v>
      </c>
      <c r="K15" s="1">
        <f t="shared" si="1"/>
        <v>-4.9234687331003872</v>
      </c>
      <c r="L15" s="1">
        <f t="shared" si="3"/>
        <v>7.9234687331003872</v>
      </c>
      <c r="O15" s="1" t="s">
        <v>71</v>
      </c>
    </row>
    <row r="16" spans="1:15" x14ac:dyDescent="0.25">
      <c r="A16" s="1" t="s">
        <v>32</v>
      </c>
      <c r="B16" s="3">
        <v>1.9436371550232838</v>
      </c>
      <c r="C16" s="1">
        <f t="shared" si="0"/>
        <v>13</v>
      </c>
      <c r="E16" s="1">
        <v>9</v>
      </c>
      <c r="F16" s="1">
        <v>18</v>
      </c>
      <c r="G16" s="1">
        <v>17</v>
      </c>
      <c r="H16" s="1" t="s">
        <v>35</v>
      </c>
      <c r="I16" s="1" t="s">
        <v>36</v>
      </c>
      <c r="J16" s="1">
        <f t="shared" si="2"/>
        <v>1</v>
      </c>
      <c r="K16" s="1">
        <f t="shared" si="1"/>
        <v>3.2332641616014159</v>
      </c>
      <c r="L16" s="1">
        <f t="shared" si="3"/>
        <v>2.2332641616014159</v>
      </c>
      <c r="O16" s="1" t="s">
        <v>72</v>
      </c>
    </row>
    <row r="17" spans="1:12" x14ac:dyDescent="0.25">
      <c r="A17" s="1" t="s">
        <v>25</v>
      </c>
      <c r="B17" s="3">
        <v>-13.43801445876511</v>
      </c>
      <c r="C17" s="1">
        <f t="shared" si="0"/>
        <v>32</v>
      </c>
      <c r="E17" s="1">
        <v>10</v>
      </c>
      <c r="F17" s="1">
        <v>9</v>
      </c>
      <c r="G17" s="1">
        <v>16</v>
      </c>
      <c r="H17" s="1" t="s">
        <v>37</v>
      </c>
      <c r="I17" s="1" t="s">
        <v>38</v>
      </c>
      <c r="J17" s="1">
        <f t="shared" si="2"/>
        <v>-7</v>
      </c>
      <c r="K17" s="1">
        <f t="shared" si="1"/>
        <v>4.422340937348503</v>
      </c>
      <c r="L17" s="1">
        <f t="shared" si="3"/>
        <v>11.422340937348503</v>
      </c>
    </row>
    <row r="18" spans="1:12" x14ac:dyDescent="0.25">
      <c r="A18" s="1" t="s">
        <v>26</v>
      </c>
      <c r="B18" s="3">
        <v>7.4484773165836211</v>
      </c>
      <c r="C18" s="1">
        <f t="shared" si="0"/>
        <v>5</v>
      </c>
      <c r="E18" s="1">
        <v>11</v>
      </c>
      <c r="F18" s="1">
        <v>34</v>
      </c>
      <c r="G18" s="1">
        <v>24</v>
      </c>
      <c r="H18" s="1" t="s">
        <v>29</v>
      </c>
      <c r="I18" s="1" t="s">
        <v>39</v>
      </c>
      <c r="J18" s="1">
        <f t="shared" si="2"/>
        <v>10</v>
      </c>
      <c r="K18" s="1">
        <f t="shared" si="1"/>
        <v>4.9674683081607585</v>
      </c>
      <c r="L18" s="1">
        <f t="shared" si="3"/>
        <v>5.0325316918392415</v>
      </c>
    </row>
    <row r="19" spans="1:12" x14ac:dyDescent="0.25">
      <c r="A19" s="1" t="s">
        <v>27</v>
      </c>
      <c r="B19" s="3">
        <v>1.4581053365175507</v>
      </c>
      <c r="C19" s="1">
        <f t="shared" si="0"/>
        <v>14</v>
      </c>
      <c r="E19" s="1">
        <v>12</v>
      </c>
      <c r="F19" s="1">
        <v>27</v>
      </c>
      <c r="G19" s="1">
        <v>24</v>
      </c>
      <c r="H19" s="1" t="s">
        <v>40</v>
      </c>
      <c r="I19" s="1" t="s">
        <v>4</v>
      </c>
      <c r="J19" s="1">
        <f t="shared" si="2"/>
        <v>3</v>
      </c>
      <c r="K19" s="1">
        <f t="shared" si="1"/>
        <v>1.9968506524324068</v>
      </c>
      <c r="L19" s="1">
        <f t="shared" si="3"/>
        <v>1.0031493475675932</v>
      </c>
    </row>
    <row r="20" spans="1:12" x14ac:dyDescent="0.25">
      <c r="A20" s="1" t="s">
        <v>39</v>
      </c>
      <c r="B20" s="3">
        <v>-3.6051184191368781</v>
      </c>
      <c r="C20" s="1">
        <f t="shared" si="0"/>
        <v>23</v>
      </c>
      <c r="E20" s="1">
        <v>13</v>
      </c>
      <c r="F20" s="1">
        <v>34</v>
      </c>
      <c r="G20" s="1">
        <v>28</v>
      </c>
      <c r="H20" s="1" t="s">
        <v>41</v>
      </c>
      <c r="I20" s="1" t="s">
        <v>31</v>
      </c>
      <c r="J20" s="1">
        <f t="shared" si="2"/>
        <v>6</v>
      </c>
      <c r="K20" s="1">
        <f t="shared" si="1"/>
        <v>9.2040067668291208</v>
      </c>
      <c r="L20" s="1">
        <f t="shared" si="3"/>
        <v>3.2040067668291208</v>
      </c>
    </row>
    <row r="21" spans="1:12" x14ac:dyDescent="0.25">
      <c r="A21" s="1" t="s">
        <v>42</v>
      </c>
      <c r="B21" s="3">
        <v>7.4466568589606554</v>
      </c>
      <c r="C21" s="1">
        <f t="shared" si="0"/>
        <v>6</v>
      </c>
      <c r="E21" s="1">
        <v>14</v>
      </c>
      <c r="F21" s="1">
        <v>21</v>
      </c>
      <c r="G21" s="1">
        <v>23</v>
      </c>
      <c r="H21" s="1" t="s">
        <v>10</v>
      </c>
      <c r="I21" s="1" t="s">
        <v>42</v>
      </c>
      <c r="J21" s="1">
        <f t="shared" si="2"/>
        <v>-2</v>
      </c>
      <c r="K21" s="1">
        <f t="shared" si="1"/>
        <v>-8.0298126083238213</v>
      </c>
      <c r="L21" s="1">
        <f t="shared" si="3"/>
        <v>6.0298126083238213</v>
      </c>
    </row>
    <row r="22" spans="1:12" x14ac:dyDescent="0.25">
      <c r="A22" s="1" t="s">
        <v>28</v>
      </c>
      <c r="B22" s="3">
        <v>7.4289007530849984</v>
      </c>
      <c r="C22" s="1">
        <f t="shared" si="0"/>
        <v>7</v>
      </c>
      <c r="E22" s="1">
        <v>15</v>
      </c>
      <c r="F22" s="1">
        <v>27</v>
      </c>
      <c r="G22" s="1">
        <v>33</v>
      </c>
      <c r="H22" s="1" t="s">
        <v>43</v>
      </c>
      <c r="I22" s="1" t="s">
        <v>44</v>
      </c>
      <c r="J22" s="1">
        <f t="shared" si="2"/>
        <v>-6</v>
      </c>
      <c r="K22" s="1">
        <f t="shared" si="1"/>
        <v>-6.2769408136390599</v>
      </c>
      <c r="L22" s="1">
        <f t="shared" si="3"/>
        <v>0.27694081363905987</v>
      </c>
    </row>
    <row r="23" spans="1:12" x14ac:dyDescent="0.25">
      <c r="A23" s="1" t="s">
        <v>23</v>
      </c>
      <c r="B23" s="3">
        <v>-6.4028618204025722</v>
      </c>
      <c r="C23" s="1">
        <f t="shared" si="0"/>
        <v>27</v>
      </c>
      <c r="E23" s="1">
        <v>16</v>
      </c>
      <c r="F23" s="1">
        <v>28</v>
      </c>
      <c r="G23" s="1">
        <v>31</v>
      </c>
      <c r="H23" s="1" t="s">
        <v>45</v>
      </c>
      <c r="I23" s="1" t="s">
        <v>34</v>
      </c>
      <c r="J23" s="1">
        <f t="shared" si="2"/>
        <v>-3</v>
      </c>
      <c r="K23" s="1">
        <f t="shared" si="1"/>
        <v>20.9810219684109</v>
      </c>
      <c r="L23" s="1">
        <f t="shared" si="3"/>
        <v>23.9810219684109</v>
      </c>
    </row>
    <row r="24" spans="1:12" x14ac:dyDescent="0.25">
      <c r="A24" s="1" t="s">
        <v>35</v>
      </c>
      <c r="B24" s="3">
        <v>-3.7711640144409473</v>
      </c>
      <c r="C24" s="1">
        <f t="shared" si="0"/>
        <v>24</v>
      </c>
      <c r="E24" s="1">
        <v>17</v>
      </c>
      <c r="F24" s="1" t="s">
        <v>46</v>
      </c>
      <c r="G24" s="1" t="s">
        <v>47</v>
      </c>
      <c r="H24" s="1" t="s">
        <v>48</v>
      </c>
      <c r="I24" s="1" t="s">
        <v>49</v>
      </c>
      <c r="J24" s="1" t="str">
        <f t="shared" si="2"/>
        <v>_</v>
      </c>
      <c r="K24" s="1" t="str">
        <f t="shared" si="1"/>
        <v>_</v>
      </c>
      <c r="L24" s="1">
        <f t="shared" si="3"/>
        <v>0</v>
      </c>
    </row>
    <row r="25" spans="1:12" x14ac:dyDescent="0.25">
      <c r="A25" s="1" t="s">
        <v>33</v>
      </c>
      <c r="B25" s="3">
        <v>-6.5428788096713335</v>
      </c>
      <c r="C25" s="1">
        <f t="shared" si="0"/>
        <v>28</v>
      </c>
      <c r="E25" s="1">
        <v>18</v>
      </c>
      <c r="F25" s="1">
        <v>13</v>
      </c>
      <c r="G25" s="1">
        <v>10</v>
      </c>
      <c r="H25" s="1" t="s">
        <v>42</v>
      </c>
      <c r="I25" s="1" t="s">
        <v>35</v>
      </c>
      <c r="J25" s="1">
        <f t="shared" si="2"/>
        <v>3</v>
      </c>
      <c r="K25" s="1">
        <f t="shared" si="1"/>
        <v>14.201122463307849</v>
      </c>
      <c r="L25" s="1">
        <f t="shared" si="3"/>
        <v>11.201122463307849</v>
      </c>
    </row>
    <row r="26" spans="1:12" x14ac:dyDescent="0.25">
      <c r="A26" s="1" t="s">
        <v>44</v>
      </c>
      <c r="B26" s="3">
        <v>1.976903307773737</v>
      </c>
      <c r="C26" s="1">
        <f t="shared" si="0"/>
        <v>11</v>
      </c>
      <c r="E26" s="1">
        <v>19</v>
      </c>
      <c r="F26" s="1">
        <v>30</v>
      </c>
      <c r="G26" s="1">
        <v>24</v>
      </c>
      <c r="H26" s="1" t="s">
        <v>34</v>
      </c>
      <c r="I26" s="1" t="s">
        <v>38</v>
      </c>
      <c r="J26" s="1">
        <f t="shared" si="2"/>
        <v>6</v>
      </c>
      <c r="K26" s="1">
        <f t="shared" si="1"/>
        <v>-5.4895056091935279</v>
      </c>
      <c r="L26" s="1">
        <f t="shared" si="3"/>
        <v>11.489505609193529</v>
      </c>
    </row>
    <row r="27" spans="1:12" x14ac:dyDescent="0.25">
      <c r="A27" s="1" t="s">
        <v>37</v>
      </c>
      <c r="B27" s="3">
        <v>-2.5928454297659136</v>
      </c>
      <c r="C27" s="1">
        <f t="shared" si="0"/>
        <v>19</v>
      </c>
      <c r="E27" s="1">
        <v>20</v>
      </c>
      <c r="F27" s="1">
        <v>14</v>
      </c>
      <c r="G27" s="1">
        <v>16</v>
      </c>
      <c r="H27" s="1" t="s">
        <v>36</v>
      </c>
      <c r="I27" s="1" t="s">
        <v>28</v>
      </c>
      <c r="J27" s="1">
        <f t="shared" si="2"/>
        <v>-2</v>
      </c>
      <c r="K27" s="1">
        <f t="shared" si="1"/>
        <v>-8.46672574931487</v>
      </c>
      <c r="L27" s="1">
        <f t="shared" si="3"/>
        <v>6.46672574931487</v>
      </c>
    </row>
    <row r="28" spans="1:12" x14ac:dyDescent="0.25">
      <c r="A28" s="1" t="s">
        <v>45</v>
      </c>
      <c r="B28" s="3">
        <v>5.4930284021967095</v>
      </c>
      <c r="C28" s="1">
        <f t="shared" si="0"/>
        <v>8</v>
      </c>
      <c r="E28" s="1">
        <v>21</v>
      </c>
      <c r="F28" s="1">
        <v>24</v>
      </c>
      <c r="G28" s="1">
        <v>23</v>
      </c>
      <c r="H28" s="1" t="s">
        <v>10</v>
      </c>
      <c r="I28" s="1" t="s">
        <v>11</v>
      </c>
      <c r="J28" s="1">
        <f t="shared" si="2"/>
        <v>1</v>
      </c>
      <c r="K28" s="1">
        <f t="shared" si="1"/>
        <v>-9.0260949806038475</v>
      </c>
      <c r="L28" s="1">
        <f t="shared" si="3"/>
        <v>10.026094980603848</v>
      </c>
    </row>
    <row r="29" spans="1:12" x14ac:dyDescent="0.25">
      <c r="A29" s="1" t="s">
        <v>41</v>
      </c>
      <c r="B29" s="3">
        <v>9.4300259022349113</v>
      </c>
      <c r="C29" s="1">
        <f t="shared" si="0"/>
        <v>3</v>
      </c>
      <c r="E29" s="1">
        <v>22</v>
      </c>
      <c r="F29" s="1">
        <v>29</v>
      </c>
      <c r="G29" s="1">
        <v>3</v>
      </c>
      <c r="H29" s="1" t="s">
        <v>30</v>
      </c>
      <c r="I29" s="1" t="s">
        <v>41</v>
      </c>
      <c r="J29" s="1">
        <f t="shared" si="2"/>
        <v>26</v>
      </c>
      <c r="K29" s="1">
        <f t="shared" si="1"/>
        <v>5.9969230565176606</v>
      </c>
      <c r="L29" s="1">
        <f t="shared" si="3"/>
        <v>20.003076943482341</v>
      </c>
    </row>
    <row r="30" spans="1:12" x14ac:dyDescent="0.25">
      <c r="A30" s="1" t="s">
        <v>30</v>
      </c>
      <c r="B30" s="3">
        <v>12.443647368846326</v>
      </c>
      <c r="C30" s="1">
        <f t="shared" si="0"/>
        <v>2</v>
      </c>
      <c r="E30" s="1">
        <v>23</v>
      </c>
      <c r="F30" s="1">
        <v>23</v>
      </c>
      <c r="G30" s="1">
        <v>41</v>
      </c>
      <c r="H30" s="1" t="s">
        <v>23</v>
      </c>
      <c r="I30" s="1" t="s">
        <v>20</v>
      </c>
      <c r="J30" s="1">
        <f t="shared" si="2"/>
        <v>-18</v>
      </c>
      <c r="K30" s="1">
        <f t="shared" si="1"/>
        <v>-17.883844878929338</v>
      </c>
      <c r="L30" s="1">
        <f t="shared" si="3"/>
        <v>0.11615512107066195</v>
      </c>
    </row>
    <row r="31" spans="1:12" x14ac:dyDescent="0.25">
      <c r="A31" s="1" t="s">
        <v>40</v>
      </c>
      <c r="B31" s="3">
        <v>0.97572773482884978</v>
      </c>
      <c r="C31" s="1">
        <f t="shared" si="0"/>
        <v>15</v>
      </c>
      <c r="E31" s="1">
        <v>24</v>
      </c>
      <c r="F31" s="1">
        <v>19</v>
      </c>
      <c r="G31" s="1">
        <v>9</v>
      </c>
      <c r="H31" s="1" t="s">
        <v>33</v>
      </c>
      <c r="I31" s="1" t="s">
        <v>25</v>
      </c>
      <c r="J31" s="1">
        <f t="shared" si="2"/>
        <v>10</v>
      </c>
      <c r="K31" s="1">
        <f t="shared" si="1"/>
        <v>9.8784372390000232</v>
      </c>
      <c r="L31" s="1">
        <f t="shared" si="3"/>
        <v>0.12156276099997676</v>
      </c>
    </row>
    <row r="32" spans="1:12" x14ac:dyDescent="0.25">
      <c r="A32" s="1" t="s">
        <v>36</v>
      </c>
      <c r="B32" s="3">
        <v>-4.0211265861361172</v>
      </c>
      <c r="C32" s="1">
        <f t="shared" si="0"/>
        <v>25</v>
      </c>
      <c r="E32" s="1">
        <v>25</v>
      </c>
      <c r="F32" s="1">
        <v>31</v>
      </c>
      <c r="G32" s="1">
        <v>24</v>
      </c>
      <c r="H32" s="1" t="s">
        <v>5</v>
      </c>
      <c r="I32" s="1" t="s">
        <v>40</v>
      </c>
      <c r="J32" s="1">
        <f t="shared" si="2"/>
        <v>7</v>
      </c>
      <c r="K32" s="1">
        <f t="shared" si="1"/>
        <v>2.449142406761645</v>
      </c>
      <c r="L32" s="1">
        <f t="shared" si="3"/>
        <v>4.550857593238355</v>
      </c>
    </row>
    <row r="33" spans="1:12" x14ac:dyDescent="0.25">
      <c r="A33" s="1" t="s">
        <v>38</v>
      </c>
      <c r="B33" s="3">
        <v>-4.0318847772081705</v>
      </c>
      <c r="C33" s="1">
        <f t="shared" si="0"/>
        <v>26</v>
      </c>
      <c r="E33" s="1">
        <v>26</v>
      </c>
      <c r="F33" s="1">
        <v>17</v>
      </c>
      <c r="G33" s="1">
        <v>16</v>
      </c>
      <c r="H33" s="1" t="s">
        <v>26</v>
      </c>
      <c r="I33" s="1" t="s">
        <v>22</v>
      </c>
      <c r="J33" s="1">
        <f t="shared" si="2"/>
        <v>1</v>
      </c>
      <c r="K33" s="1">
        <f t="shared" si="1"/>
        <v>11.033396090126212</v>
      </c>
      <c r="L33" s="1">
        <f t="shared" si="3"/>
        <v>10.033396090126212</v>
      </c>
    </row>
    <row r="34" spans="1:12" x14ac:dyDescent="0.25">
      <c r="A34" s="1" t="s">
        <v>43</v>
      </c>
      <c r="B34" s="3">
        <v>-7.2833390957715682</v>
      </c>
      <c r="C34" s="1">
        <f t="shared" si="0"/>
        <v>29</v>
      </c>
      <c r="E34" s="1">
        <v>27</v>
      </c>
      <c r="F34" s="1">
        <v>30</v>
      </c>
      <c r="G34" s="1">
        <v>33</v>
      </c>
      <c r="H34" s="1" t="s">
        <v>44</v>
      </c>
      <c r="I34" s="1" t="s">
        <v>45</v>
      </c>
      <c r="J34" s="1">
        <f t="shared" si="2"/>
        <v>-3</v>
      </c>
      <c r="K34" s="1">
        <f t="shared" si="1"/>
        <v>-0.53282350451672666</v>
      </c>
      <c r="L34" s="1">
        <f t="shared" si="3"/>
        <v>2.4671764954832733</v>
      </c>
    </row>
    <row r="35" spans="1:12" x14ac:dyDescent="0.25">
      <c r="E35" s="1">
        <v>28</v>
      </c>
      <c r="F35" s="1">
        <v>20</v>
      </c>
      <c r="G35" s="1">
        <v>24</v>
      </c>
      <c r="H35" s="1" t="s">
        <v>32</v>
      </c>
      <c r="I35" s="1" t="s">
        <v>27</v>
      </c>
      <c r="J35" s="1">
        <f t="shared" si="2"/>
        <v>-4</v>
      </c>
      <c r="K35" s="1">
        <f t="shared" si="1"/>
        <v>3.468833408411979</v>
      </c>
      <c r="L35" s="1">
        <f t="shared" si="3"/>
        <v>7.468833408411979</v>
      </c>
    </row>
    <row r="36" spans="1:12" x14ac:dyDescent="0.25">
      <c r="E36" s="1">
        <v>29</v>
      </c>
      <c r="F36" s="1">
        <v>38</v>
      </c>
      <c r="G36" s="1">
        <v>20</v>
      </c>
      <c r="H36" s="1" t="s">
        <v>31</v>
      </c>
      <c r="I36" s="1" t="s">
        <v>43</v>
      </c>
      <c r="J36" s="1">
        <f t="shared" si="2"/>
        <v>18</v>
      </c>
      <c r="K36" s="1">
        <f t="shared" si="1"/>
        <v>13.47596141098985</v>
      </c>
      <c r="L36" s="1">
        <f t="shared" si="3"/>
        <v>4.52403858901015</v>
      </c>
    </row>
    <row r="37" spans="1:12" x14ac:dyDescent="0.25">
      <c r="E37" s="1">
        <v>30</v>
      </c>
      <c r="F37" s="1">
        <v>14</v>
      </c>
      <c r="G37" s="1">
        <v>6</v>
      </c>
      <c r="H37" s="1" t="s">
        <v>7</v>
      </c>
      <c r="I37" s="1" t="s">
        <v>24</v>
      </c>
      <c r="J37" s="1">
        <f t="shared" si="2"/>
        <v>8</v>
      </c>
      <c r="K37" s="1">
        <f t="shared" si="1"/>
        <v>11.216201626272488</v>
      </c>
      <c r="L37" s="1">
        <f t="shared" si="3"/>
        <v>3.216201626272488</v>
      </c>
    </row>
    <row r="38" spans="1:12" x14ac:dyDescent="0.25">
      <c r="E38" s="1">
        <v>31</v>
      </c>
      <c r="F38" s="1">
        <v>25</v>
      </c>
      <c r="G38" s="1">
        <v>21</v>
      </c>
      <c r="H38" s="1" t="s">
        <v>4</v>
      </c>
      <c r="I38" s="1" t="s">
        <v>29</v>
      </c>
      <c r="J38" s="1">
        <f t="shared" si="2"/>
        <v>4</v>
      </c>
      <c r="K38" s="1">
        <f t="shared" si="1"/>
        <v>6.5664319630913006</v>
      </c>
      <c r="L38" s="1">
        <f t="shared" si="3"/>
        <v>2.5664319630913006</v>
      </c>
    </row>
    <row r="39" spans="1:12" x14ac:dyDescent="0.25">
      <c r="E39" s="1">
        <v>32</v>
      </c>
      <c r="F39" s="1">
        <v>31</v>
      </c>
      <c r="G39" s="1">
        <v>30</v>
      </c>
      <c r="H39" s="1" t="s">
        <v>19</v>
      </c>
      <c r="I39" s="1" t="s">
        <v>39</v>
      </c>
      <c r="J39" s="1">
        <f t="shared" si="2"/>
        <v>1</v>
      </c>
      <c r="K39" s="1">
        <f t="shared" si="1"/>
        <v>3.0344805515055007</v>
      </c>
      <c r="L39" s="1">
        <f t="shared" si="3"/>
        <v>2.0344805515055007</v>
      </c>
    </row>
    <row r="40" spans="1:12" x14ac:dyDescent="0.25">
      <c r="E40" s="1">
        <v>33</v>
      </c>
      <c r="F40" s="1">
        <v>20</v>
      </c>
      <c r="G40" s="1">
        <v>10</v>
      </c>
      <c r="H40" s="1" t="s">
        <v>21</v>
      </c>
      <c r="I40" s="1" t="s">
        <v>37</v>
      </c>
      <c r="J40" s="1">
        <f t="shared" si="2"/>
        <v>10</v>
      </c>
      <c r="K40" s="1">
        <f t="shared" si="1"/>
        <v>9.928977885141169</v>
      </c>
      <c r="L40" s="1">
        <f t="shared" si="3"/>
        <v>7.1022114858831031E-2</v>
      </c>
    </row>
    <row r="41" spans="1:12" x14ac:dyDescent="0.25">
      <c r="E41" s="1">
        <v>34</v>
      </c>
      <c r="F41" s="1" t="s">
        <v>46</v>
      </c>
      <c r="G41" s="1" t="s">
        <v>47</v>
      </c>
      <c r="H41" s="1" t="s">
        <v>48</v>
      </c>
      <c r="I41" s="1" t="s">
        <v>49</v>
      </c>
      <c r="J41" s="1" t="str">
        <f t="shared" si="2"/>
        <v>_</v>
      </c>
      <c r="K41" s="1" t="str">
        <f t="shared" si="1"/>
        <v>_</v>
      </c>
      <c r="L41" s="1">
        <f t="shared" si="3"/>
        <v>0</v>
      </c>
    </row>
    <row r="42" spans="1:12" x14ac:dyDescent="0.25">
      <c r="E42" s="1">
        <v>35</v>
      </c>
      <c r="F42" s="1">
        <v>16</v>
      </c>
      <c r="G42" s="1">
        <v>26</v>
      </c>
      <c r="H42" s="1" t="s">
        <v>44</v>
      </c>
      <c r="I42" s="1" t="s">
        <v>26</v>
      </c>
      <c r="J42" s="1">
        <f t="shared" si="2"/>
        <v>-10</v>
      </c>
      <c r="K42" s="1">
        <f t="shared" si="1"/>
        <v>-2.4882724189036383</v>
      </c>
      <c r="L42" s="1">
        <f t="shared" si="3"/>
        <v>7.5117275810963617</v>
      </c>
    </row>
    <row r="43" spans="1:12" x14ac:dyDescent="0.25">
      <c r="E43" s="1">
        <v>36</v>
      </c>
      <c r="F43" s="1">
        <v>20</v>
      </c>
      <c r="G43" s="1">
        <v>17</v>
      </c>
      <c r="H43" s="1" t="s">
        <v>38</v>
      </c>
      <c r="I43" s="1" t="s">
        <v>45</v>
      </c>
      <c r="J43" s="1">
        <f t="shared" si="2"/>
        <v>3</v>
      </c>
      <c r="K43" s="1">
        <f t="shared" si="1"/>
        <v>-6.5416115894986344</v>
      </c>
      <c r="L43" s="1">
        <f t="shared" si="3"/>
        <v>9.5416115894986344</v>
      </c>
    </row>
    <row r="44" spans="1:12" x14ac:dyDescent="0.25">
      <c r="E44" s="1">
        <v>37</v>
      </c>
      <c r="F44" s="1">
        <v>27</v>
      </c>
      <c r="G44" s="1">
        <v>31</v>
      </c>
      <c r="H44" s="1" t="s">
        <v>39</v>
      </c>
      <c r="I44" s="1" t="s">
        <v>24</v>
      </c>
      <c r="J44" s="1">
        <f t="shared" si="2"/>
        <v>-4</v>
      </c>
      <c r="K44" s="1">
        <f t="shared" si="1"/>
        <v>11.185303721698538</v>
      </c>
      <c r="L44" s="1">
        <f t="shared" si="3"/>
        <v>15.185303721698538</v>
      </c>
    </row>
    <row r="45" spans="1:12" x14ac:dyDescent="0.25">
      <c r="E45" s="1">
        <v>38</v>
      </c>
      <c r="F45" s="1">
        <v>38</v>
      </c>
      <c r="G45" s="1">
        <v>0</v>
      </c>
      <c r="H45" s="1" t="s">
        <v>11</v>
      </c>
      <c r="I45" s="1" t="s">
        <v>23</v>
      </c>
      <c r="J45" s="1">
        <f t="shared" si="2"/>
        <v>38</v>
      </c>
      <c r="K45" s="1">
        <f t="shared" si="1"/>
        <v>17.8291026415495</v>
      </c>
      <c r="L45" s="1">
        <f t="shared" si="3"/>
        <v>20.1708973584505</v>
      </c>
    </row>
    <row r="46" spans="1:12" x14ac:dyDescent="0.25">
      <c r="E46" s="1">
        <v>39</v>
      </c>
      <c r="F46" s="1">
        <v>31</v>
      </c>
      <c r="G46" s="1">
        <v>7</v>
      </c>
      <c r="H46" s="1" t="s">
        <v>28</v>
      </c>
      <c r="I46" s="1" t="s">
        <v>4</v>
      </c>
      <c r="J46" s="1">
        <f t="shared" si="2"/>
        <v>24</v>
      </c>
      <c r="K46" s="1">
        <f t="shared" si="1"/>
        <v>8.4500236706885552</v>
      </c>
      <c r="L46" s="1">
        <f t="shared" si="3"/>
        <v>15.549976329311445</v>
      </c>
    </row>
    <row r="47" spans="1:12" x14ac:dyDescent="0.25">
      <c r="E47" s="1">
        <v>40</v>
      </c>
      <c r="F47" s="1">
        <v>23</v>
      </c>
      <c r="G47" s="1">
        <v>3</v>
      </c>
      <c r="H47" s="1" t="s">
        <v>42</v>
      </c>
      <c r="I47" s="1" t="s">
        <v>36</v>
      </c>
      <c r="J47" s="1">
        <f t="shared" si="2"/>
        <v>20</v>
      </c>
      <c r="K47" s="1">
        <f t="shared" si="1"/>
        <v>14.451085035003018</v>
      </c>
      <c r="L47" s="1">
        <f t="shared" si="3"/>
        <v>5.5489149649969818</v>
      </c>
    </row>
    <row r="48" spans="1:12" x14ac:dyDescent="0.25">
      <c r="E48" s="1">
        <v>41</v>
      </c>
      <c r="F48" s="1">
        <v>20</v>
      </c>
      <c r="G48" s="1">
        <v>27</v>
      </c>
      <c r="H48" s="1" t="s">
        <v>43</v>
      </c>
      <c r="I48" s="1" t="s">
        <v>29</v>
      </c>
      <c r="J48" s="1">
        <f t="shared" si="2"/>
        <v>-7</v>
      </c>
      <c r="K48" s="1">
        <f t="shared" si="1"/>
        <v>-2.6790858049829569</v>
      </c>
      <c r="L48" s="1">
        <f t="shared" si="3"/>
        <v>4.3209141950170427</v>
      </c>
    </row>
    <row r="49" spans="5:12" x14ac:dyDescent="0.25">
      <c r="E49" s="1">
        <v>42</v>
      </c>
      <c r="F49" s="1">
        <v>34</v>
      </c>
      <c r="G49" s="1">
        <v>30</v>
      </c>
      <c r="H49" s="1" t="s">
        <v>21</v>
      </c>
      <c r="I49" s="1" t="s">
        <v>31</v>
      </c>
      <c r="J49" s="1">
        <f t="shared" si="2"/>
        <v>4</v>
      </c>
      <c r="K49" s="1">
        <f t="shared" si="1"/>
        <v>4.1268117300632188</v>
      </c>
      <c r="L49" s="1">
        <f t="shared" si="3"/>
        <v>0.12681173006321877</v>
      </c>
    </row>
    <row r="50" spans="5:12" x14ac:dyDescent="0.25">
      <c r="E50" s="1">
        <v>43</v>
      </c>
      <c r="F50" s="1">
        <v>30</v>
      </c>
      <c r="G50" s="1">
        <v>9</v>
      </c>
      <c r="H50" s="1" t="s">
        <v>7</v>
      </c>
      <c r="I50" s="1" t="s">
        <v>34</v>
      </c>
      <c r="J50" s="1">
        <f t="shared" si="2"/>
        <v>21</v>
      </c>
      <c r="K50" s="1">
        <f t="shared" si="1"/>
        <v>11.913773051651262</v>
      </c>
      <c r="L50" s="1">
        <f t="shared" si="3"/>
        <v>9.0862269483487381</v>
      </c>
    </row>
    <row r="51" spans="5:12" x14ac:dyDescent="0.25">
      <c r="E51" s="1">
        <v>44</v>
      </c>
      <c r="F51" s="1">
        <v>23</v>
      </c>
      <c r="G51" s="1">
        <v>40</v>
      </c>
      <c r="H51" s="1" t="s">
        <v>37</v>
      </c>
      <c r="I51" s="1" t="s">
        <v>19</v>
      </c>
      <c r="J51" s="1">
        <f t="shared" si="2"/>
        <v>-17</v>
      </c>
      <c r="K51" s="1">
        <f t="shared" si="1"/>
        <v>3.944395617677956</v>
      </c>
      <c r="L51" s="1">
        <f t="shared" si="3"/>
        <v>20.944395617677955</v>
      </c>
    </row>
    <row r="52" spans="5:12" x14ac:dyDescent="0.25">
      <c r="E52" s="1">
        <v>45</v>
      </c>
      <c r="F52" s="1">
        <v>45</v>
      </c>
      <c r="G52" s="1">
        <v>17</v>
      </c>
      <c r="H52" s="1" t="s">
        <v>30</v>
      </c>
      <c r="I52" s="1" t="s">
        <v>25</v>
      </c>
      <c r="J52" s="1">
        <f t="shared" si="2"/>
        <v>28</v>
      </c>
      <c r="K52" s="1">
        <f t="shared" si="1"/>
        <v>28.864963417517682</v>
      </c>
      <c r="L52" s="1">
        <f t="shared" si="3"/>
        <v>0.86496341751768213</v>
      </c>
    </row>
    <row r="53" spans="5:12" x14ac:dyDescent="0.25">
      <c r="E53" s="1">
        <v>46</v>
      </c>
      <c r="F53" s="1">
        <v>31</v>
      </c>
      <c r="G53" s="1">
        <v>7</v>
      </c>
      <c r="H53" s="1" t="s">
        <v>22</v>
      </c>
      <c r="I53" s="1" t="s">
        <v>40</v>
      </c>
      <c r="J53" s="1">
        <f t="shared" si="2"/>
        <v>24</v>
      </c>
      <c r="K53" s="1">
        <f t="shared" si="1"/>
        <v>1.4059566714410514</v>
      </c>
      <c r="L53" s="1">
        <f t="shared" si="3"/>
        <v>22.59404332855895</v>
      </c>
    </row>
    <row r="54" spans="5:12" x14ac:dyDescent="0.25">
      <c r="E54" s="1">
        <v>47</v>
      </c>
      <c r="F54" s="1">
        <v>7</v>
      </c>
      <c r="G54" s="1">
        <v>27</v>
      </c>
      <c r="H54" s="1" t="s">
        <v>41</v>
      </c>
      <c r="I54" s="1" t="s">
        <v>32</v>
      </c>
      <c r="J54" s="1">
        <f t="shared" si="2"/>
        <v>-20</v>
      </c>
      <c r="K54" s="1">
        <f t="shared" si="1"/>
        <v>10.469690337117873</v>
      </c>
      <c r="L54" s="1">
        <f t="shared" si="3"/>
        <v>30.469690337117875</v>
      </c>
    </row>
    <row r="55" spans="5:12" x14ac:dyDescent="0.25">
      <c r="E55" s="1">
        <v>48</v>
      </c>
      <c r="F55" s="1">
        <v>27</v>
      </c>
      <c r="G55" s="1">
        <v>20</v>
      </c>
      <c r="H55" s="1" t="s">
        <v>35</v>
      </c>
      <c r="I55" s="1" t="s">
        <v>10</v>
      </c>
      <c r="J55" s="1">
        <f t="shared" si="2"/>
        <v>7</v>
      </c>
      <c r="K55" s="1">
        <f t="shared" si="1"/>
        <v>2.7785949147347102</v>
      </c>
      <c r="L55" s="1">
        <f t="shared" si="3"/>
        <v>4.2214050852652898</v>
      </c>
    </row>
    <row r="56" spans="5:12" x14ac:dyDescent="0.25">
      <c r="E56" s="1">
        <v>49</v>
      </c>
      <c r="F56" s="1">
        <v>27</v>
      </c>
      <c r="G56" s="1">
        <v>23</v>
      </c>
      <c r="H56" s="1" t="s">
        <v>27</v>
      </c>
      <c r="I56" s="1" t="s">
        <v>5</v>
      </c>
      <c r="J56" s="1">
        <f t="shared" si="2"/>
        <v>4</v>
      </c>
      <c r="K56" s="1">
        <f t="shared" si="1"/>
        <v>3.9998383747395483</v>
      </c>
      <c r="L56" s="1">
        <f t="shared" si="3"/>
        <v>1.6162526045171433E-4</v>
      </c>
    </row>
    <row r="57" spans="5:12" x14ac:dyDescent="0.25">
      <c r="E57" s="1">
        <v>50</v>
      </c>
      <c r="F57" s="1">
        <v>37</v>
      </c>
      <c r="G57" s="1">
        <v>21</v>
      </c>
      <c r="H57" s="1" t="s">
        <v>20</v>
      </c>
      <c r="I57" s="1" t="s">
        <v>33</v>
      </c>
      <c r="J57" s="1">
        <f t="shared" si="2"/>
        <v>16</v>
      </c>
      <c r="K57" s="1">
        <f t="shared" si="1"/>
        <v>23.990465048010591</v>
      </c>
      <c r="L57" s="1">
        <f t="shared" si="3"/>
        <v>7.9904650480105914</v>
      </c>
    </row>
    <row r="58" spans="5:12" x14ac:dyDescent="0.25">
      <c r="E58" s="1">
        <v>51</v>
      </c>
      <c r="F58" s="1" t="s">
        <v>46</v>
      </c>
      <c r="G58" s="1" t="s">
        <v>47</v>
      </c>
      <c r="H58" s="1" t="s">
        <v>48</v>
      </c>
      <c r="I58" s="1" t="s">
        <v>49</v>
      </c>
      <c r="J58" s="1" t="str">
        <f t="shared" si="2"/>
        <v>_</v>
      </c>
      <c r="K58" s="1" t="str">
        <f t="shared" si="1"/>
        <v>_</v>
      </c>
      <c r="L58" s="1">
        <f t="shared" si="3"/>
        <v>0</v>
      </c>
    </row>
    <row r="59" spans="5:12" x14ac:dyDescent="0.25">
      <c r="E59" s="1">
        <v>52</v>
      </c>
      <c r="F59" s="1">
        <v>11</v>
      </c>
      <c r="G59" s="1">
        <v>35</v>
      </c>
      <c r="H59" s="1" t="s">
        <v>40</v>
      </c>
      <c r="I59" s="1" t="s">
        <v>41</v>
      </c>
      <c r="J59" s="1">
        <f t="shared" si="2"/>
        <v>-24</v>
      </c>
      <c r="K59" s="1">
        <f t="shared" si="1"/>
        <v>-5.4709965774998155</v>
      </c>
      <c r="L59" s="1">
        <f t="shared" si="3"/>
        <v>18.529003422500185</v>
      </c>
    </row>
    <row r="60" spans="5:12" x14ac:dyDescent="0.25">
      <c r="E60" s="1">
        <v>53</v>
      </c>
      <c r="F60" s="1">
        <v>34</v>
      </c>
      <c r="G60" s="1">
        <v>27</v>
      </c>
      <c r="H60" s="1" t="s">
        <v>39</v>
      </c>
      <c r="I60" s="1" t="s">
        <v>37</v>
      </c>
      <c r="J60" s="1">
        <f t="shared" si="2"/>
        <v>7</v>
      </c>
      <c r="K60" s="1">
        <f t="shared" si="1"/>
        <v>1.9710286005352815</v>
      </c>
      <c r="L60" s="1">
        <f t="shared" si="3"/>
        <v>5.0289713994647185</v>
      </c>
    </row>
    <row r="61" spans="5:12" x14ac:dyDescent="0.25">
      <c r="E61" s="1">
        <v>54</v>
      </c>
      <c r="F61" s="1">
        <v>10</v>
      </c>
      <c r="G61" s="1">
        <v>13</v>
      </c>
      <c r="H61" s="1" t="s">
        <v>36</v>
      </c>
      <c r="I61" s="1" t="s">
        <v>4</v>
      </c>
      <c r="J61" s="1">
        <f t="shared" si="2"/>
        <v>-3</v>
      </c>
      <c r="K61" s="1">
        <f t="shared" si="1"/>
        <v>-3.0000036685325604</v>
      </c>
      <c r="L61" s="1">
        <f t="shared" si="3"/>
        <v>3.6685325603968977E-6</v>
      </c>
    </row>
    <row r="62" spans="5:12" x14ac:dyDescent="0.25">
      <c r="E62" s="1">
        <v>55</v>
      </c>
      <c r="F62" s="1">
        <v>38</v>
      </c>
      <c r="G62" s="1">
        <v>13</v>
      </c>
      <c r="H62" s="1" t="s">
        <v>38</v>
      </c>
      <c r="I62" s="1" t="s">
        <v>35</v>
      </c>
      <c r="J62" s="1">
        <f t="shared" si="2"/>
        <v>25</v>
      </c>
      <c r="K62" s="1">
        <f t="shared" si="1"/>
        <v>2.7225808271390228</v>
      </c>
      <c r="L62" s="1">
        <f t="shared" si="3"/>
        <v>22.277419172860977</v>
      </c>
    </row>
    <row r="63" spans="5:12" x14ac:dyDescent="0.25">
      <c r="E63" s="1">
        <v>56</v>
      </c>
      <c r="F63" s="1">
        <v>40</v>
      </c>
      <c r="G63" s="1">
        <v>32</v>
      </c>
      <c r="H63" s="1" t="s">
        <v>29</v>
      </c>
      <c r="I63" s="1" t="s">
        <v>19</v>
      </c>
      <c r="J63" s="1">
        <f t="shared" si="2"/>
        <v>8</v>
      </c>
      <c r="K63" s="1">
        <f t="shared" si="1"/>
        <v>4.9162893465615038</v>
      </c>
      <c r="L63" s="1">
        <f t="shared" si="3"/>
        <v>3.0837106534384962</v>
      </c>
    </row>
    <row r="64" spans="5:12" x14ac:dyDescent="0.25">
      <c r="E64" s="1">
        <v>57</v>
      </c>
      <c r="F64" s="1">
        <v>14</v>
      </c>
      <c r="G64" s="1">
        <v>24</v>
      </c>
      <c r="H64" s="1" t="s">
        <v>33</v>
      </c>
      <c r="I64" s="1" t="s">
        <v>43</v>
      </c>
      <c r="J64" s="1">
        <f t="shared" si="2"/>
        <v>-10</v>
      </c>
      <c r="K64" s="1">
        <f t="shared" si="1"/>
        <v>3.7237618760064808</v>
      </c>
      <c r="L64" s="1">
        <f t="shared" si="3"/>
        <v>13.723761876006481</v>
      </c>
    </row>
    <row r="65" spans="5:12" x14ac:dyDescent="0.25">
      <c r="E65" s="1">
        <v>58</v>
      </c>
      <c r="F65" s="1">
        <v>17</v>
      </c>
      <c r="G65" s="1">
        <v>6</v>
      </c>
      <c r="H65" s="1" t="s">
        <v>24</v>
      </c>
      <c r="I65" s="1" t="s">
        <v>21</v>
      </c>
      <c r="J65" s="1">
        <f t="shared" si="2"/>
        <v>11</v>
      </c>
      <c r="K65" s="1">
        <f t="shared" si="1"/>
        <v>-13.176649826491934</v>
      </c>
      <c r="L65" s="1">
        <f t="shared" si="3"/>
        <v>24.176649826491932</v>
      </c>
    </row>
    <row r="66" spans="5:12" x14ac:dyDescent="0.25">
      <c r="E66" s="1">
        <v>59</v>
      </c>
      <c r="F66" s="1">
        <v>31</v>
      </c>
      <c r="G66" s="1">
        <v>7</v>
      </c>
      <c r="H66" s="1" t="s">
        <v>26</v>
      </c>
      <c r="I66" s="1" t="s">
        <v>23</v>
      </c>
      <c r="J66" s="1">
        <f t="shared" si="2"/>
        <v>24</v>
      </c>
      <c r="K66" s="1">
        <f t="shared" si="1"/>
        <v>16.834640726892438</v>
      </c>
      <c r="L66" s="1">
        <f t="shared" si="3"/>
        <v>7.1653592731075619</v>
      </c>
    </row>
    <row r="67" spans="5:12" x14ac:dyDescent="0.25">
      <c r="E67" s="1">
        <v>60</v>
      </c>
      <c r="F67" s="1">
        <v>3</v>
      </c>
      <c r="G67" s="1">
        <v>37</v>
      </c>
      <c r="H67" s="1" t="s">
        <v>25</v>
      </c>
      <c r="I67" s="1" t="s">
        <v>32</v>
      </c>
      <c r="J67" s="1">
        <f t="shared" si="2"/>
        <v>-34</v>
      </c>
      <c r="K67" s="1">
        <f t="shared" si="1"/>
        <v>-12.398350023882148</v>
      </c>
      <c r="L67" s="1">
        <f t="shared" si="3"/>
        <v>21.601649976117852</v>
      </c>
    </row>
    <row r="68" spans="5:12" x14ac:dyDescent="0.25">
      <c r="E68" s="1">
        <v>61</v>
      </c>
      <c r="F68" s="1">
        <v>20</v>
      </c>
      <c r="G68" s="1">
        <v>23</v>
      </c>
      <c r="H68" s="1" t="s">
        <v>34</v>
      </c>
      <c r="I68" s="1" t="s">
        <v>30</v>
      </c>
      <c r="J68" s="1">
        <f t="shared" si="2"/>
        <v>-3</v>
      </c>
      <c r="K68" s="1">
        <f t="shared" si="1"/>
        <v>-21.965037755248026</v>
      </c>
      <c r="L68" s="1">
        <f t="shared" si="3"/>
        <v>18.965037755248026</v>
      </c>
    </row>
    <row r="69" spans="5:12" x14ac:dyDescent="0.25">
      <c r="E69" s="1">
        <v>62</v>
      </c>
      <c r="F69" s="1">
        <v>23</v>
      </c>
      <c r="G69" s="1">
        <v>20</v>
      </c>
      <c r="H69" s="1" t="s">
        <v>10</v>
      </c>
      <c r="I69" s="1" t="s">
        <v>7</v>
      </c>
      <c r="J69" s="1">
        <f t="shared" si="2"/>
        <v>3</v>
      </c>
      <c r="K69" s="1">
        <f t="shared" si="1"/>
        <v>2.9910647651997633</v>
      </c>
      <c r="L69" s="1">
        <f t="shared" si="3"/>
        <v>8.9352348002367243E-3</v>
      </c>
    </row>
    <row r="70" spans="5:12" x14ac:dyDescent="0.25">
      <c r="E70" s="1">
        <v>63</v>
      </c>
      <c r="F70" s="1">
        <v>23</v>
      </c>
      <c r="G70" s="1">
        <v>30</v>
      </c>
      <c r="H70" s="1" t="s">
        <v>5</v>
      </c>
      <c r="I70" s="1" t="s">
        <v>42</v>
      </c>
      <c r="J70" s="1">
        <f t="shared" si="2"/>
        <v>-7</v>
      </c>
      <c r="K70" s="1">
        <f t="shared" si="1"/>
        <v>-4.0217867173701602</v>
      </c>
      <c r="L70" s="1">
        <f t="shared" si="3"/>
        <v>2.9782132826298398</v>
      </c>
    </row>
    <row r="71" spans="5:12" x14ac:dyDescent="0.25">
      <c r="E71" s="1">
        <v>64</v>
      </c>
      <c r="F71" s="1">
        <v>52</v>
      </c>
      <c r="G71" s="1">
        <v>20</v>
      </c>
      <c r="H71" s="1" t="s">
        <v>20</v>
      </c>
      <c r="I71" s="1" t="s">
        <v>44</v>
      </c>
      <c r="J71" s="1">
        <f t="shared" si="2"/>
        <v>32</v>
      </c>
      <c r="K71" s="1">
        <f t="shared" si="1"/>
        <v>15.470682930565522</v>
      </c>
      <c r="L71" s="1">
        <f t="shared" si="3"/>
        <v>16.529317069434477</v>
      </c>
    </row>
    <row r="72" spans="5:12" x14ac:dyDescent="0.25">
      <c r="E72" s="1">
        <v>65</v>
      </c>
      <c r="F72" s="1">
        <v>30</v>
      </c>
      <c r="G72" s="1">
        <v>21</v>
      </c>
      <c r="H72" s="1" t="s">
        <v>45</v>
      </c>
      <c r="I72" s="1" t="s">
        <v>22</v>
      </c>
      <c r="J72" s="1">
        <f t="shared" si="2"/>
        <v>9</v>
      </c>
      <c r="K72" s="1">
        <f t="shared" ref="K72:K135" si="4">IFERROR(homeedge+VLOOKUP(H72,lookup,2,FALSE)-VLOOKUP(I72,lookup,2,FALSE),"_")</f>
        <v>9.0779471757393004</v>
      </c>
      <c r="L72" s="1">
        <f t="shared" si="3"/>
        <v>7.7947175739300434E-2</v>
      </c>
    </row>
    <row r="73" spans="5:12" x14ac:dyDescent="0.25">
      <c r="E73" s="1">
        <v>66</v>
      </c>
      <c r="F73" s="1">
        <v>38</v>
      </c>
      <c r="G73" s="1">
        <v>17</v>
      </c>
      <c r="H73" s="1" t="s">
        <v>28</v>
      </c>
      <c r="I73" s="1" t="s">
        <v>27</v>
      </c>
      <c r="J73" s="1">
        <f t="shared" ref="J73:J136" si="5">IFERROR(F73-G73,"_")</f>
        <v>21</v>
      </c>
      <c r="K73" s="1">
        <f t="shared" si="4"/>
        <v>8.9540970064736936</v>
      </c>
      <c r="L73" s="1">
        <f t="shared" ref="L73:L136" si="6">IFERROR(ABS(J73-K73),0)</f>
        <v>12.045902993526306</v>
      </c>
    </row>
    <row r="74" spans="5:12" x14ac:dyDescent="0.25">
      <c r="E74" s="1">
        <v>67</v>
      </c>
      <c r="F74" s="1" t="s">
        <v>46</v>
      </c>
      <c r="G74" s="1" t="s">
        <v>47</v>
      </c>
      <c r="H74" s="1" t="s">
        <v>48</v>
      </c>
      <c r="I74" s="1" t="s">
        <v>49</v>
      </c>
      <c r="J74" s="1" t="str">
        <f t="shared" si="5"/>
        <v>_</v>
      </c>
      <c r="K74" s="1" t="str">
        <f t="shared" si="4"/>
        <v>_</v>
      </c>
      <c r="L74" s="1">
        <f t="shared" si="6"/>
        <v>0</v>
      </c>
    </row>
    <row r="75" spans="5:12" x14ac:dyDescent="0.25">
      <c r="E75" s="1">
        <v>68</v>
      </c>
      <c r="F75" s="1">
        <v>37</v>
      </c>
      <c r="G75" s="1">
        <v>24</v>
      </c>
      <c r="H75" s="1" t="s">
        <v>24</v>
      </c>
      <c r="I75" s="1" t="s">
        <v>10</v>
      </c>
      <c r="J75" s="1">
        <f t="shared" si="5"/>
        <v>13</v>
      </c>
      <c r="K75" s="1">
        <f t="shared" si="4"/>
        <v>-5.2573616217535131</v>
      </c>
      <c r="L75" s="1">
        <f t="shared" si="6"/>
        <v>18.257361621753514</v>
      </c>
    </row>
    <row r="76" spans="5:12" x14ac:dyDescent="0.25">
      <c r="E76" s="1">
        <v>69</v>
      </c>
      <c r="F76" s="1">
        <v>22</v>
      </c>
      <c r="G76" s="1">
        <v>6</v>
      </c>
      <c r="H76" s="1" t="s">
        <v>4</v>
      </c>
      <c r="I76" s="1" t="s">
        <v>11</v>
      </c>
      <c r="J76" s="1">
        <f t="shared" si="5"/>
        <v>16</v>
      </c>
      <c r="K76" s="1">
        <f t="shared" si="4"/>
        <v>-3.4974589690317472</v>
      </c>
      <c r="L76" s="1">
        <f t="shared" si="6"/>
        <v>19.497458969031747</v>
      </c>
    </row>
    <row r="77" spans="5:12" x14ac:dyDescent="0.25">
      <c r="E77" s="1">
        <v>70</v>
      </c>
      <c r="F77" s="1">
        <v>23</v>
      </c>
      <c r="G77" s="1">
        <v>26</v>
      </c>
      <c r="H77" s="1" t="s">
        <v>27</v>
      </c>
      <c r="I77" s="1" t="s">
        <v>7</v>
      </c>
      <c r="J77" s="1">
        <f t="shared" si="5"/>
        <v>-3</v>
      </c>
      <c r="K77" s="1">
        <f t="shared" si="4"/>
        <v>8.0156274409867265</v>
      </c>
      <c r="L77" s="1">
        <f t="shared" si="6"/>
        <v>11.015627440986727</v>
      </c>
    </row>
    <row r="78" spans="5:12" x14ac:dyDescent="0.25">
      <c r="E78" s="1">
        <v>71</v>
      </c>
      <c r="F78" s="1">
        <v>34</v>
      </c>
      <c r="G78" s="1">
        <v>28</v>
      </c>
      <c r="H78" s="1" t="s">
        <v>32</v>
      </c>
      <c r="I78" s="1" t="s">
        <v>30</v>
      </c>
      <c r="J78" s="1">
        <f t="shared" si="5"/>
        <v>6</v>
      </c>
      <c r="K78" s="1">
        <f t="shared" si="4"/>
        <v>-7.5167086239167968</v>
      </c>
      <c r="L78" s="1">
        <f t="shared" si="6"/>
        <v>13.516708623916797</v>
      </c>
    </row>
    <row r="79" spans="5:12" x14ac:dyDescent="0.25">
      <c r="E79" s="1">
        <v>72</v>
      </c>
      <c r="F79" s="1">
        <v>48</v>
      </c>
      <c r="G79" s="1">
        <v>51</v>
      </c>
      <c r="H79" s="1" t="s">
        <v>22</v>
      </c>
      <c r="I79" s="1" t="s">
        <v>20</v>
      </c>
      <c r="J79" s="1">
        <f t="shared" si="5"/>
        <v>-3</v>
      </c>
      <c r="K79" s="1">
        <f t="shared" si="4"/>
        <v>-12.08260024216311</v>
      </c>
      <c r="L79" s="1">
        <f t="shared" si="6"/>
        <v>9.0826002421631102</v>
      </c>
    </row>
    <row r="80" spans="5:12" x14ac:dyDescent="0.25">
      <c r="E80" s="1">
        <v>73</v>
      </c>
      <c r="F80" s="1">
        <v>27</v>
      </c>
      <c r="G80" s="1">
        <v>17</v>
      </c>
      <c r="H80" s="1" t="s">
        <v>33</v>
      </c>
      <c r="I80" s="1" t="s">
        <v>45</v>
      </c>
      <c r="J80" s="1">
        <f t="shared" si="5"/>
        <v>10</v>
      </c>
      <c r="K80" s="1">
        <f t="shared" si="4"/>
        <v>-9.0526056219617974</v>
      </c>
      <c r="L80" s="1">
        <f t="shared" si="6"/>
        <v>19.052605621961796</v>
      </c>
    </row>
    <row r="81" spans="5:12" x14ac:dyDescent="0.25">
      <c r="E81" s="1">
        <v>74</v>
      </c>
      <c r="F81" s="1">
        <v>21</v>
      </c>
      <c r="G81" s="1">
        <v>36</v>
      </c>
      <c r="H81" s="1" t="s">
        <v>23</v>
      </c>
      <c r="I81" s="1" t="s">
        <v>44</v>
      </c>
      <c r="J81" s="1">
        <f t="shared" si="5"/>
        <v>-15</v>
      </c>
      <c r="K81" s="1">
        <f t="shared" si="4"/>
        <v>-5.396463538270063</v>
      </c>
      <c r="L81" s="1">
        <f t="shared" si="6"/>
        <v>9.6035364617299379</v>
      </c>
    </row>
    <row r="82" spans="5:12" x14ac:dyDescent="0.25">
      <c r="E82" s="1">
        <v>75</v>
      </c>
      <c r="F82" s="1">
        <v>22</v>
      </c>
      <c r="G82" s="1">
        <v>9</v>
      </c>
      <c r="H82" s="1" t="s">
        <v>31</v>
      </c>
      <c r="I82" s="1" t="s">
        <v>29</v>
      </c>
      <c r="J82" s="1">
        <f t="shared" si="5"/>
        <v>13</v>
      </c>
      <c r="K82" s="1">
        <f t="shared" si="4"/>
        <v>7.8135740161006471</v>
      </c>
      <c r="L82" s="1">
        <f t="shared" si="6"/>
        <v>5.1864259838993529</v>
      </c>
    </row>
    <row r="83" spans="5:12" x14ac:dyDescent="0.25">
      <c r="E83" s="1">
        <v>76</v>
      </c>
      <c r="F83" s="1">
        <v>34</v>
      </c>
      <c r="G83" s="1">
        <v>20</v>
      </c>
      <c r="H83" s="1" t="s">
        <v>40</v>
      </c>
      <c r="I83" s="1" t="s">
        <v>25</v>
      </c>
      <c r="J83" s="1">
        <f t="shared" si="5"/>
        <v>14</v>
      </c>
      <c r="K83" s="1">
        <f t="shared" si="4"/>
        <v>17.397043783500205</v>
      </c>
      <c r="L83" s="1">
        <f t="shared" si="6"/>
        <v>3.3970437835002052</v>
      </c>
    </row>
    <row r="84" spans="5:12" x14ac:dyDescent="0.25">
      <c r="E84" s="1">
        <v>77</v>
      </c>
      <c r="F84" s="1">
        <v>18</v>
      </c>
      <c r="G84" s="1">
        <v>26</v>
      </c>
      <c r="H84" s="1" t="s">
        <v>19</v>
      </c>
      <c r="I84" s="1" t="s">
        <v>28</v>
      </c>
      <c r="J84" s="1">
        <f t="shared" si="5"/>
        <v>-8</v>
      </c>
      <c r="K84" s="1">
        <f t="shared" si="4"/>
        <v>-7.9995386207163754</v>
      </c>
      <c r="L84" s="1">
        <f t="shared" si="6"/>
        <v>4.6137928362455227E-4</v>
      </c>
    </row>
    <row r="85" spans="5:12" x14ac:dyDescent="0.25">
      <c r="E85" s="1">
        <v>78</v>
      </c>
      <c r="F85" s="1">
        <v>34</v>
      </c>
      <c r="G85" s="1">
        <v>3</v>
      </c>
      <c r="H85" s="1" t="s">
        <v>41</v>
      </c>
      <c r="I85" s="1" t="s">
        <v>34</v>
      </c>
      <c r="J85" s="1">
        <f t="shared" si="5"/>
        <v>31</v>
      </c>
      <c r="K85" s="1">
        <f t="shared" si="4"/>
        <v>24.918019468449103</v>
      </c>
      <c r="L85" s="1">
        <f t="shared" si="6"/>
        <v>6.0819805315508972</v>
      </c>
    </row>
    <row r="86" spans="5:12" x14ac:dyDescent="0.25">
      <c r="E86" s="1">
        <v>79</v>
      </c>
      <c r="F86" s="1">
        <v>13</v>
      </c>
      <c r="G86" s="1">
        <v>6</v>
      </c>
      <c r="H86" s="1" t="s">
        <v>21</v>
      </c>
      <c r="I86" s="1" t="s">
        <v>42</v>
      </c>
      <c r="J86" s="1">
        <f t="shared" si="5"/>
        <v>7</v>
      </c>
      <c r="K86" s="1">
        <f t="shared" si="4"/>
        <v>-0.1105244035854005</v>
      </c>
      <c r="L86" s="1">
        <f t="shared" si="6"/>
        <v>7.1105244035854005</v>
      </c>
    </row>
    <row r="87" spans="5:12" x14ac:dyDescent="0.25">
      <c r="E87" s="1">
        <v>80</v>
      </c>
      <c r="F87" s="1">
        <v>17</v>
      </c>
      <c r="G87" s="1">
        <v>26</v>
      </c>
      <c r="H87" s="1" t="s">
        <v>38</v>
      </c>
      <c r="I87" s="1" t="s">
        <v>26</v>
      </c>
      <c r="J87" s="1">
        <f t="shared" si="5"/>
        <v>-9</v>
      </c>
      <c r="K87" s="1">
        <f t="shared" si="4"/>
        <v>-8.497060503885546</v>
      </c>
      <c r="L87" s="1">
        <f t="shared" si="6"/>
        <v>0.50293949611445399</v>
      </c>
    </row>
    <row r="88" spans="5:12" x14ac:dyDescent="0.25">
      <c r="E88" s="1">
        <v>81</v>
      </c>
      <c r="F88" s="1">
        <v>28</v>
      </c>
      <c r="G88" s="1">
        <v>30</v>
      </c>
      <c r="H88" s="1" t="s">
        <v>5</v>
      </c>
      <c r="I88" s="1" t="s">
        <v>35</v>
      </c>
      <c r="J88" s="1">
        <f t="shared" si="5"/>
        <v>-2</v>
      </c>
      <c r="K88" s="1">
        <f t="shared" si="4"/>
        <v>7.196034156031442</v>
      </c>
      <c r="L88" s="1">
        <f t="shared" si="6"/>
        <v>9.1960341560314411</v>
      </c>
    </row>
    <row r="89" spans="5:12" x14ac:dyDescent="0.25">
      <c r="E89" s="1">
        <v>82</v>
      </c>
      <c r="F89" s="1" t="s">
        <v>46</v>
      </c>
      <c r="G89" s="1" t="s">
        <v>47</v>
      </c>
      <c r="H89" s="1" t="s">
        <v>48</v>
      </c>
      <c r="I89" s="1" t="s">
        <v>49</v>
      </c>
      <c r="J89" s="1" t="str">
        <f t="shared" si="5"/>
        <v>_</v>
      </c>
      <c r="K89" s="1" t="str">
        <f t="shared" si="4"/>
        <v>_</v>
      </c>
      <c r="L89" s="1">
        <f t="shared" si="6"/>
        <v>0</v>
      </c>
    </row>
    <row r="90" spans="5:12" x14ac:dyDescent="0.25">
      <c r="E90" s="1">
        <v>83</v>
      </c>
      <c r="F90" s="1">
        <v>27</v>
      </c>
      <c r="G90" s="1">
        <v>21</v>
      </c>
      <c r="H90" s="1" t="s">
        <v>19</v>
      </c>
      <c r="I90" s="1" t="s">
        <v>23</v>
      </c>
      <c r="J90" s="1">
        <f t="shared" si="5"/>
        <v>6</v>
      </c>
      <c r="K90" s="1">
        <f t="shared" si="4"/>
        <v>5.8322239527711943</v>
      </c>
      <c r="L90" s="1">
        <f t="shared" si="6"/>
        <v>0.16777604722880568</v>
      </c>
    </row>
    <row r="91" spans="5:12" x14ac:dyDescent="0.25">
      <c r="E91" s="1">
        <v>84</v>
      </c>
      <c r="F91" s="1">
        <v>10</v>
      </c>
      <c r="G91" s="1">
        <v>35</v>
      </c>
      <c r="H91" s="1" t="s">
        <v>39</v>
      </c>
      <c r="I91" s="1" t="s">
        <v>11</v>
      </c>
      <c r="J91" s="1">
        <f t="shared" si="5"/>
        <v>-25</v>
      </c>
      <c r="K91" s="1">
        <f t="shared" si="4"/>
        <v>-9.0647560604713142</v>
      </c>
      <c r="L91" s="1">
        <f t="shared" si="6"/>
        <v>15.935243939528686</v>
      </c>
    </row>
    <row r="92" spans="5:12" x14ac:dyDescent="0.25">
      <c r="E92" s="1">
        <v>85</v>
      </c>
      <c r="F92" s="1">
        <v>17</v>
      </c>
      <c r="G92" s="1">
        <v>19</v>
      </c>
      <c r="H92" s="1" t="s">
        <v>7</v>
      </c>
      <c r="I92" s="1" t="s">
        <v>31</v>
      </c>
      <c r="J92" s="1">
        <f t="shared" si="5"/>
        <v>-2</v>
      </c>
      <c r="K92" s="1">
        <f t="shared" si="4"/>
        <v>-3.8002396499687183</v>
      </c>
      <c r="L92" s="1">
        <f t="shared" si="6"/>
        <v>1.8002396499687183</v>
      </c>
    </row>
    <row r="93" spans="5:12" x14ac:dyDescent="0.25">
      <c r="E93" s="1">
        <v>86</v>
      </c>
      <c r="F93" s="1">
        <v>24</v>
      </c>
      <c r="G93" s="1">
        <v>7</v>
      </c>
      <c r="H93" s="1" t="s">
        <v>26</v>
      </c>
      <c r="I93" s="1" t="s">
        <v>33</v>
      </c>
      <c r="J93" s="1">
        <f t="shared" si="5"/>
        <v>17</v>
      </c>
      <c r="K93" s="1">
        <f t="shared" si="4"/>
        <v>16.9746577161612</v>
      </c>
      <c r="L93" s="1">
        <f t="shared" si="6"/>
        <v>2.5342283838799773E-2</v>
      </c>
    </row>
    <row r="94" spans="5:12" x14ac:dyDescent="0.25">
      <c r="E94" s="1">
        <v>87</v>
      </c>
      <c r="F94" s="1">
        <v>24</v>
      </c>
      <c r="G94" s="1">
        <v>27</v>
      </c>
      <c r="H94" s="1" t="s">
        <v>10</v>
      </c>
      <c r="I94" s="1" t="s">
        <v>21</v>
      </c>
      <c r="J94" s="1">
        <f t="shared" si="5"/>
        <v>-3</v>
      </c>
      <c r="K94" s="1">
        <f t="shared" si="4"/>
        <v>-4.9359866148321743</v>
      </c>
      <c r="L94" s="1">
        <f t="shared" si="6"/>
        <v>1.9359866148321743</v>
      </c>
    </row>
    <row r="95" spans="5:12" x14ac:dyDescent="0.25">
      <c r="E95" s="1">
        <v>88</v>
      </c>
      <c r="F95" s="1">
        <v>35</v>
      </c>
      <c r="G95" s="1">
        <v>19</v>
      </c>
      <c r="H95" s="1" t="s">
        <v>20</v>
      </c>
      <c r="I95" s="1" t="s">
        <v>25</v>
      </c>
      <c r="J95" s="1">
        <f t="shared" si="5"/>
        <v>16</v>
      </c>
      <c r="K95" s="1">
        <f t="shared" si="4"/>
        <v>30.885600697104369</v>
      </c>
      <c r="L95" s="1">
        <f t="shared" si="6"/>
        <v>14.885600697104369</v>
      </c>
    </row>
    <row r="96" spans="5:12" x14ac:dyDescent="0.25">
      <c r="E96" s="1">
        <v>89</v>
      </c>
      <c r="F96" s="1">
        <v>32</v>
      </c>
      <c r="G96" s="1">
        <v>20</v>
      </c>
      <c r="H96" s="1" t="s">
        <v>41</v>
      </c>
      <c r="I96" s="1" t="s">
        <v>4</v>
      </c>
      <c r="J96" s="1">
        <f t="shared" si="5"/>
        <v>12</v>
      </c>
      <c r="K96" s="1">
        <f t="shared" si="4"/>
        <v>10.451148819838467</v>
      </c>
      <c r="L96" s="1">
        <f t="shared" si="6"/>
        <v>1.5488511801615328</v>
      </c>
    </row>
    <row r="97" spans="5:12" x14ac:dyDescent="0.25">
      <c r="E97" s="1">
        <v>90</v>
      </c>
      <c r="F97" s="1">
        <v>30</v>
      </c>
      <c r="G97" s="1">
        <v>27</v>
      </c>
      <c r="H97" s="1" t="s">
        <v>42</v>
      </c>
      <c r="I97" s="1" t="s">
        <v>28</v>
      </c>
      <c r="J97" s="1">
        <f t="shared" si="5"/>
        <v>3</v>
      </c>
      <c r="K97" s="1">
        <f t="shared" si="4"/>
        <v>3.0010576957819035</v>
      </c>
      <c r="L97" s="1">
        <f t="shared" si="6"/>
        <v>1.0576957819035115E-3</v>
      </c>
    </row>
    <row r="98" spans="5:12" x14ac:dyDescent="0.25">
      <c r="E98" s="1">
        <v>91</v>
      </c>
      <c r="F98" s="1">
        <v>13</v>
      </c>
      <c r="G98" s="1">
        <v>38</v>
      </c>
      <c r="H98" s="1" t="s">
        <v>34</v>
      </c>
      <c r="I98" s="1" t="s">
        <v>40</v>
      </c>
      <c r="J98" s="1">
        <f t="shared" si="5"/>
        <v>-25</v>
      </c>
      <c r="K98" s="1">
        <f t="shared" si="4"/>
        <v>-10.497118121230548</v>
      </c>
      <c r="L98" s="1">
        <f t="shared" si="6"/>
        <v>14.502881878769452</v>
      </c>
    </row>
    <row r="99" spans="5:12" x14ac:dyDescent="0.25">
      <c r="E99" s="1">
        <v>92</v>
      </c>
      <c r="F99" s="1">
        <v>17</v>
      </c>
      <c r="G99" s="1">
        <v>31</v>
      </c>
      <c r="H99" s="1" t="s">
        <v>24</v>
      </c>
      <c r="I99" s="1" t="s">
        <v>29</v>
      </c>
      <c r="J99" s="1">
        <f t="shared" si="5"/>
        <v>-14</v>
      </c>
      <c r="K99" s="1">
        <f t="shared" si="4"/>
        <v>-7.2028672601405592</v>
      </c>
      <c r="L99" s="1">
        <f t="shared" si="6"/>
        <v>6.7971327398594408</v>
      </c>
    </row>
    <row r="100" spans="5:12" x14ac:dyDescent="0.25">
      <c r="E100" s="1">
        <v>93</v>
      </c>
      <c r="F100" s="1">
        <v>20</v>
      </c>
      <c r="G100" s="1">
        <v>31</v>
      </c>
      <c r="H100" s="1" t="s">
        <v>36</v>
      </c>
      <c r="I100" s="1" t="s">
        <v>44</v>
      </c>
      <c r="J100" s="1">
        <f t="shared" si="5"/>
        <v>-11</v>
      </c>
      <c r="K100" s="1">
        <f t="shared" si="4"/>
        <v>-3.0147283040036079</v>
      </c>
      <c r="L100" s="1">
        <f t="shared" si="6"/>
        <v>7.9852716959963921</v>
      </c>
    </row>
    <row r="101" spans="5:12" x14ac:dyDescent="0.25">
      <c r="E101" s="1">
        <v>94</v>
      </c>
      <c r="F101" s="1">
        <v>6</v>
      </c>
      <c r="G101" s="1">
        <v>19</v>
      </c>
      <c r="H101" s="1" t="s">
        <v>35</v>
      </c>
      <c r="I101" s="1" t="s">
        <v>37</v>
      </c>
      <c r="J101" s="1">
        <f t="shared" si="5"/>
        <v>-13</v>
      </c>
      <c r="K101" s="1">
        <f t="shared" si="4"/>
        <v>1.8049830052312124</v>
      </c>
      <c r="L101" s="1">
        <f t="shared" si="6"/>
        <v>14.804983005231213</v>
      </c>
    </row>
    <row r="102" spans="5:12" x14ac:dyDescent="0.25">
      <c r="E102" s="1">
        <v>95</v>
      </c>
      <c r="F102" s="1">
        <v>20</v>
      </c>
      <c r="G102" s="1">
        <v>13</v>
      </c>
      <c r="H102" s="1" t="s">
        <v>30</v>
      </c>
      <c r="I102" s="1" t="s">
        <v>38</v>
      </c>
      <c r="J102" s="1">
        <f t="shared" si="5"/>
        <v>7</v>
      </c>
      <c r="K102" s="1">
        <f t="shared" si="4"/>
        <v>19.458833735960742</v>
      </c>
      <c r="L102" s="1">
        <f t="shared" si="6"/>
        <v>12.458833735960742</v>
      </c>
    </row>
    <row r="103" spans="5:12" x14ac:dyDescent="0.25">
      <c r="E103" s="1">
        <v>96</v>
      </c>
      <c r="F103" s="1">
        <v>31</v>
      </c>
      <c r="G103" s="1">
        <v>16</v>
      </c>
      <c r="H103" s="1" t="s">
        <v>22</v>
      </c>
      <c r="I103" s="1" t="s">
        <v>43</v>
      </c>
      <c r="J103" s="1">
        <f t="shared" si="5"/>
        <v>15</v>
      </c>
      <c r="K103" s="1">
        <f t="shared" si="4"/>
        <v>9.6650235020414694</v>
      </c>
      <c r="L103" s="1">
        <f t="shared" si="6"/>
        <v>5.3349764979585306</v>
      </c>
    </row>
    <row r="104" spans="5:12" x14ac:dyDescent="0.25">
      <c r="E104" s="1">
        <v>97</v>
      </c>
      <c r="F104" s="1">
        <v>19</v>
      </c>
      <c r="G104" s="1">
        <v>9</v>
      </c>
      <c r="H104" s="1" t="s">
        <v>45</v>
      </c>
      <c r="I104" s="1" t="s">
        <v>32</v>
      </c>
      <c r="J104" s="1">
        <f t="shared" si="5"/>
        <v>10</v>
      </c>
      <c r="K104" s="1">
        <f t="shared" si="4"/>
        <v>6.5326928370796722</v>
      </c>
      <c r="L104" s="1">
        <f t="shared" si="6"/>
        <v>3.4673071629203278</v>
      </c>
    </row>
    <row r="105" spans="5:12" x14ac:dyDescent="0.25">
      <c r="E105" s="1">
        <v>98</v>
      </c>
      <c r="F105" s="1" t="s">
        <v>46</v>
      </c>
      <c r="G105" s="1" t="s">
        <v>47</v>
      </c>
      <c r="H105" s="1" t="s">
        <v>48</v>
      </c>
      <c r="I105" s="1" t="s">
        <v>49</v>
      </c>
      <c r="J105" s="1" t="str">
        <f t="shared" si="5"/>
        <v>_</v>
      </c>
      <c r="K105" s="1" t="str">
        <f t="shared" si="4"/>
        <v>_</v>
      </c>
      <c r="L105" s="1">
        <f t="shared" si="6"/>
        <v>0</v>
      </c>
    </row>
    <row r="106" spans="5:12" x14ac:dyDescent="0.25">
      <c r="E106" s="1">
        <v>99</v>
      </c>
      <c r="F106" s="1">
        <v>22</v>
      </c>
      <c r="G106" s="1">
        <v>34</v>
      </c>
      <c r="H106" s="1" t="s">
        <v>4</v>
      </c>
      <c r="I106" s="1" t="s">
        <v>30</v>
      </c>
      <c r="J106" s="1">
        <f t="shared" si="5"/>
        <v>-12</v>
      </c>
      <c r="K106" s="1">
        <f t="shared" si="4"/>
        <v>-7.4981671066373909</v>
      </c>
      <c r="L106" s="1">
        <f t="shared" si="6"/>
        <v>4.5018328933626091</v>
      </c>
    </row>
    <row r="107" spans="5:12" x14ac:dyDescent="0.25">
      <c r="E107" s="1">
        <v>100</v>
      </c>
      <c r="F107" s="1">
        <v>19</v>
      </c>
      <c r="G107" s="1">
        <v>16</v>
      </c>
      <c r="H107" s="1" t="s">
        <v>37</v>
      </c>
      <c r="I107" s="1" t="s">
        <v>7</v>
      </c>
      <c r="J107" s="1">
        <f t="shared" si="5"/>
        <v>3</v>
      </c>
      <c r="K107" s="1">
        <f t="shared" si="4"/>
        <v>3.9646766747032611</v>
      </c>
      <c r="L107" s="1">
        <f t="shared" si="6"/>
        <v>0.96467667470326113</v>
      </c>
    </row>
    <row r="108" spans="5:12" x14ac:dyDescent="0.25">
      <c r="E108" s="1">
        <v>101</v>
      </c>
      <c r="F108" s="1">
        <v>31</v>
      </c>
      <c r="G108" s="1">
        <v>23</v>
      </c>
      <c r="H108" s="1" t="s">
        <v>5</v>
      </c>
      <c r="I108" s="1" t="s">
        <v>36</v>
      </c>
      <c r="J108" s="1">
        <f t="shared" si="5"/>
        <v>8</v>
      </c>
      <c r="K108" s="1">
        <f t="shared" si="4"/>
        <v>7.4459967277266124</v>
      </c>
      <c r="L108" s="1">
        <f t="shared" si="6"/>
        <v>0.55400327227338764</v>
      </c>
    </row>
    <row r="109" spans="5:12" x14ac:dyDescent="0.25">
      <c r="E109" s="1">
        <v>102</v>
      </c>
      <c r="F109" s="1">
        <v>30</v>
      </c>
      <c r="G109" s="1">
        <v>15</v>
      </c>
      <c r="H109" s="1" t="s">
        <v>11</v>
      </c>
      <c r="I109" s="1" t="s">
        <v>40</v>
      </c>
      <c r="J109" s="1">
        <f t="shared" si="5"/>
        <v>15</v>
      </c>
      <c r="K109" s="1">
        <f t="shared" si="4"/>
        <v>10.450513086318079</v>
      </c>
      <c r="L109" s="1">
        <f t="shared" si="6"/>
        <v>4.5494869136819212</v>
      </c>
    </row>
    <row r="110" spans="5:12" x14ac:dyDescent="0.25">
      <c r="E110" s="1">
        <v>103</v>
      </c>
      <c r="F110" s="1">
        <v>31</v>
      </c>
      <c r="G110" s="1">
        <v>13</v>
      </c>
      <c r="H110" s="1" t="s">
        <v>31</v>
      </c>
      <c r="I110" s="1" t="s">
        <v>24</v>
      </c>
      <c r="J110" s="1">
        <f t="shared" si="5"/>
        <v>18</v>
      </c>
      <c r="K110" s="1">
        <f t="shared" si="4"/>
        <v>17.99974286614745</v>
      </c>
      <c r="L110" s="1">
        <f t="shared" si="6"/>
        <v>2.5713385254988452E-4</v>
      </c>
    </row>
    <row r="111" spans="5:12" x14ac:dyDescent="0.25">
      <c r="E111" s="1">
        <v>104</v>
      </c>
      <c r="F111" s="1">
        <v>6</v>
      </c>
      <c r="G111" s="1">
        <v>24</v>
      </c>
      <c r="H111" s="1" t="s">
        <v>25</v>
      </c>
      <c r="I111" s="1" t="s">
        <v>45</v>
      </c>
      <c r="J111" s="1">
        <f t="shared" si="5"/>
        <v>-18</v>
      </c>
      <c r="K111" s="1">
        <f t="shared" si="4"/>
        <v>-15.947741271055573</v>
      </c>
      <c r="L111" s="1">
        <f t="shared" si="6"/>
        <v>2.0522587289444267</v>
      </c>
    </row>
    <row r="112" spans="5:12" x14ac:dyDescent="0.25">
      <c r="E112" s="1">
        <v>105</v>
      </c>
      <c r="F112" s="1">
        <v>39</v>
      </c>
      <c r="G112" s="1">
        <v>33</v>
      </c>
      <c r="H112" s="1" t="s">
        <v>32</v>
      </c>
      <c r="I112" s="1" t="s">
        <v>20</v>
      </c>
      <c r="J112" s="1">
        <f t="shared" si="5"/>
        <v>6</v>
      </c>
      <c r="K112" s="1">
        <f t="shared" si="4"/>
        <v>-9.537345903503482</v>
      </c>
      <c r="L112" s="1">
        <f t="shared" si="6"/>
        <v>15.537345903503482</v>
      </c>
    </row>
    <row r="113" spans="5:12" x14ac:dyDescent="0.25">
      <c r="E113" s="1">
        <v>106</v>
      </c>
      <c r="F113" s="1">
        <v>24</v>
      </c>
      <c r="G113" s="1">
        <v>27</v>
      </c>
      <c r="H113" s="1" t="s">
        <v>29</v>
      </c>
      <c r="I113" s="1" t="s">
        <v>21</v>
      </c>
      <c r="J113" s="1">
        <f t="shared" si="5"/>
        <v>-3</v>
      </c>
      <c r="K113" s="1">
        <f t="shared" si="4"/>
        <v>-2.990480976445129</v>
      </c>
      <c r="L113" s="1">
        <f t="shared" si="6"/>
        <v>9.5190235548709978E-3</v>
      </c>
    </row>
    <row r="114" spans="5:12" x14ac:dyDescent="0.25">
      <c r="E114" s="1">
        <v>107</v>
      </c>
      <c r="F114" s="1">
        <v>45</v>
      </c>
      <c r="G114" s="1">
        <v>41</v>
      </c>
      <c r="H114" s="1" t="s">
        <v>43</v>
      </c>
      <c r="I114" s="1" t="s">
        <v>19</v>
      </c>
      <c r="J114" s="1">
        <f t="shared" si="5"/>
        <v>4</v>
      </c>
      <c r="K114" s="1">
        <f t="shared" si="4"/>
        <v>-0.7460980483276991</v>
      </c>
      <c r="L114" s="1">
        <f t="shared" si="6"/>
        <v>4.7460980483276991</v>
      </c>
    </row>
    <row r="115" spans="5:12" x14ac:dyDescent="0.25">
      <c r="E115" s="1">
        <v>108</v>
      </c>
      <c r="F115" s="1">
        <v>30</v>
      </c>
      <c r="G115" s="1">
        <v>27</v>
      </c>
      <c r="H115" s="1" t="s">
        <v>35</v>
      </c>
      <c r="I115" s="1" t="s">
        <v>42</v>
      </c>
      <c r="J115" s="1">
        <f t="shared" si="5"/>
        <v>3</v>
      </c>
      <c r="K115" s="1">
        <f t="shared" si="4"/>
        <v>-8.2345192834953558</v>
      </c>
      <c r="L115" s="1">
        <f t="shared" si="6"/>
        <v>11.234519283495356</v>
      </c>
    </row>
    <row r="116" spans="5:12" x14ac:dyDescent="0.25">
      <c r="E116" s="1">
        <v>109</v>
      </c>
      <c r="F116" s="1">
        <v>21</v>
      </c>
      <c r="G116" s="1">
        <v>23</v>
      </c>
      <c r="H116" s="1" t="s">
        <v>27</v>
      </c>
      <c r="I116" s="1" t="s">
        <v>10</v>
      </c>
      <c r="J116" s="1">
        <f t="shared" si="5"/>
        <v>-2</v>
      </c>
      <c r="K116" s="1">
        <f t="shared" si="4"/>
        <v>8.0078642656932075</v>
      </c>
      <c r="L116" s="1">
        <f t="shared" si="6"/>
        <v>10.007864265693208</v>
      </c>
    </row>
    <row r="117" spans="5:12" x14ac:dyDescent="0.25">
      <c r="E117" s="1">
        <v>110</v>
      </c>
      <c r="F117" s="1">
        <v>17</v>
      </c>
      <c r="G117" s="1">
        <v>16</v>
      </c>
      <c r="H117" s="1" t="s">
        <v>26</v>
      </c>
      <c r="I117" s="1" t="s">
        <v>34</v>
      </c>
      <c r="J117" s="1">
        <f t="shared" si="5"/>
        <v>1</v>
      </c>
      <c r="K117" s="1">
        <f t="shared" si="4"/>
        <v>22.936470882797813</v>
      </c>
      <c r="L117" s="1">
        <f t="shared" si="6"/>
        <v>21.936470882797813</v>
      </c>
    </row>
    <row r="118" spans="5:12" x14ac:dyDescent="0.25">
      <c r="E118" s="1">
        <v>111</v>
      </c>
      <c r="F118" s="1">
        <v>17</v>
      </c>
      <c r="G118" s="1">
        <v>31</v>
      </c>
      <c r="H118" s="1" t="s">
        <v>38</v>
      </c>
      <c r="I118" s="1" t="s">
        <v>41</v>
      </c>
      <c r="J118" s="1">
        <f t="shared" si="5"/>
        <v>-14</v>
      </c>
      <c r="K118" s="1">
        <f t="shared" si="4"/>
        <v>-10.478609089536835</v>
      </c>
      <c r="L118" s="1">
        <f t="shared" si="6"/>
        <v>3.5213909104631647</v>
      </c>
    </row>
    <row r="119" spans="5:12" x14ac:dyDescent="0.25">
      <c r="E119" s="1">
        <v>112</v>
      </c>
      <c r="F119" s="1">
        <v>3</v>
      </c>
      <c r="G119" s="1">
        <v>17</v>
      </c>
      <c r="H119" s="1" t="s">
        <v>44</v>
      </c>
      <c r="I119" s="1" t="s">
        <v>22</v>
      </c>
      <c r="J119" s="1">
        <f t="shared" si="5"/>
        <v>-14</v>
      </c>
      <c r="K119" s="1">
        <f t="shared" si="4"/>
        <v>5.5618220813163282</v>
      </c>
      <c r="L119" s="1">
        <f t="shared" si="6"/>
        <v>19.561822081316329</v>
      </c>
    </row>
    <row r="120" spans="5:12" x14ac:dyDescent="0.25">
      <c r="E120" s="1">
        <v>113</v>
      </c>
      <c r="F120" s="1">
        <v>23</v>
      </c>
      <c r="G120" s="1">
        <v>7</v>
      </c>
      <c r="H120" s="1" t="s">
        <v>23</v>
      </c>
      <c r="I120" s="1" t="s">
        <v>39</v>
      </c>
      <c r="J120" s="1">
        <f t="shared" si="5"/>
        <v>16</v>
      </c>
      <c r="K120" s="1">
        <f t="shared" si="4"/>
        <v>0.18555818864055196</v>
      </c>
      <c r="L120" s="1">
        <f t="shared" si="6"/>
        <v>15.814441811359448</v>
      </c>
    </row>
    <row r="121" spans="5:12" x14ac:dyDescent="0.25">
      <c r="E121" s="1">
        <v>114</v>
      </c>
      <c r="F121" s="1" t="s">
        <v>46</v>
      </c>
      <c r="G121" s="1" t="s">
        <v>47</v>
      </c>
      <c r="H121" s="1" t="s">
        <v>48</v>
      </c>
      <c r="I121" s="1" t="s">
        <v>49</v>
      </c>
      <c r="J121" s="1" t="str">
        <f t="shared" si="5"/>
        <v>_</v>
      </c>
      <c r="K121" s="1" t="str">
        <f t="shared" si="4"/>
        <v>_</v>
      </c>
      <c r="L121" s="1">
        <f t="shared" si="6"/>
        <v>0</v>
      </c>
    </row>
    <row r="122" spans="5:12" x14ac:dyDescent="0.25">
      <c r="E122" s="1">
        <v>115</v>
      </c>
      <c r="F122" s="1">
        <v>13</v>
      </c>
      <c r="G122" s="1">
        <v>31</v>
      </c>
      <c r="H122" s="1" t="s">
        <v>36</v>
      </c>
      <c r="I122" s="1" t="s">
        <v>11</v>
      </c>
      <c r="J122" s="1">
        <f t="shared" si="5"/>
        <v>-18</v>
      </c>
      <c r="K122" s="1">
        <f t="shared" si="4"/>
        <v>-9.4807642274705533</v>
      </c>
      <c r="L122" s="1">
        <f t="shared" si="6"/>
        <v>8.5192357725294467</v>
      </c>
    </row>
    <row r="123" spans="5:12" x14ac:dyDescent="0.25">
      <c r="E123" s="1">
        <v>116</v>
      </c>
      <c r="F123" s="1">
        <v>21</v>
      </c>
      <c r="G123" s="1">
        <v>18</v>
      </c>
      <c r="H123" s="1" t="s">
        <v>33</v>
      </c>
      <c r="I123" s="1" t="s">
        <v>37</v>
      </c>
      <c r="J123" s="1">
        <f t="shared" si="5"/>
        <v>3</v>
      </c>
      <c r="K123" s="1">
        <f t="shared" si="4"/>
        <v>-0.96673178999917386</v>
      </c>
      <c r="L123" s="1">
        <f t="shared" si="6"/>
        <v>3.9667317899991739</v>
      </c>
    </row>
    <row r="124" spans="5:12" x14ac:dyDescent="0.25">
      <c r="E124" s="1">
        <v>117</v>
      </c>
      <c r="F124" s="1">
        <v>27</v>
      </c>
      <c r="G124" s="1">
        <v>13</v>
      </c>
      <c r="H124" s="1" t="s">
        <v>4</v>
      </c>
      <c r="I124" s="1" t="s">
        <v>5</v>
      </c>
      <c r="J124" s="1">
        <f t="shared" si="5"/>
        <v>14</v>
      </c>
      <c r="K124" s="1">
        <f t="shared" si="4"/>
        <v>4.5039117105246866</v>
      </c>
      <c r="L124" s="1">
        <f t="shared" si="6"/>
        <v>9.4960882894753134</v>
      </c>
    </row>
    <row r="125" spans="5:12" x14ac:dyDescent="0.25">
      <c r="E125" s="1">
        <v>118</v>
      </c>
      <c r="F125" s="1">
        <v>27</v>
      </c>
      <c r="G125" s="1">
        <v>17</v>
      </c>
      <c r="H125" s="1" t="s">
        <v>42</v>
      </c>
      <c r="I125" s="1" t="s">
        <v>27</v>
      </c>
      <c r="J125" s="1">
        <f t="shared" si="5"/>
        <v>10</v>
      </c>
      <c r="K125" s="1">
        <f t="shared" si="4"/>
        <v>8.9718531123493506</v>
      </c>
      <c r="L125" s="1">
        <f t="shared" si="6"/>
        <v>1.0281468876506494</v>
      </c>
    </row>
    <row r="126" spans="5:12" x14ac:dyDescent="0.25">
      <c r="E126" s="1">
        <v>119</v>
      </c>
      <c r="F126" s="1">
        <v>31</v>
      </c>
      <c r="G126" s="1">
        <v>44</v>
      </c>
      <c r="H126" s="1" t="s">
        <v>39</v>
      </c>
      <c r="I126" s="1" t="s">
        <v>31</v>
      </c>
      <c r="J126" s="1">
        <f t="shared" si="5"/>
        <v>-13</v>
      </c>
      <c r="K126" s="1">
        <f t="shared" si="4"/>
        <v>-3.8311375545426678</v>
      </c>
      <c r="L126" s="1">
        <f t="shared" si="6"/>
        <v>9.1688624454573322</v>
      </c>
    </row>
    <row r="127" spans="5:12" x14ac:dyDescent="0.25">
      <c r="E127" s="1">
        <v>120</v>
      </c>
      <c r="F127" s="1">
        <v>49</v>
      </c>
      <c r="G127" s="1">
        <v>9</v>
      </c>
      <c r="H127" s="1" t="s">
        <v>21</v>
      </c>
      <c r="I127" s="1" t="s">
        <v>35</v>
      </c>
      <c r="J127" s="1">
        <f t="shared" si="5"/>
        <v>40</v>
      </c>
      <c r="K127" s="1">
        <f t="shared" si="4"/>
        <v>11.107296469816202</v>
      </c>
      <c r="L127" s="1">
        <f t="shared" si="6"/>
        <v>28.892703530183798</v>
      </c>
    </row>
    <row r="128" spans="5:12" x14ac:dyDescent="0.25">
      <c r="E128" s="1">
        <v>121</v>
      </c>
      <c r="F128" s="1">
        <v>45</v>
      </c>
      <c r="G128" s="1">
        <v>21</v>
      </c>
      <c r="H128" s="1" t="s">
        <v>20</v>
      </c>
      <c r="I128" s="1" t="s">
        <v>43</v>
      </c>
      <c r="J128" s="1">
        <f t="shared" si="5"/>
        <v>24</v>
      </c>
      <c r="K128" s="1">
        <f t="shared" si="4"/>
        <v>24.730925334110829</v>
      </c>
      <c r="L128" s="1">
        <f t="shared" si="6"/>
        <v>0.73092533411082883</v>
      </c>
    </row>
    <row r="129" spans="5:12" x14ac:dyDescent="0.25">
      <c r="E129" s="1">
        <v>122</v>
      </c>
      <c r="F129" s="1">
        <v>7</v>
      </c>
      <c r="G129" s="1">
        <v>15</v>
      </c>
      <c r="H129" s="1" t="s">
        <v>44</v>
      </c>
      <c r="I129" s="1" t="s">
        <v>23</v>
      </c>
      <c r="J129" s="1">
        <f t="shared" si="5"/>
        <v>-8</v>
      </c>
      <c r="K129" s="1">
        <f t="shared" si="4"/>
        <v>11.363066718082555</v>
      </c>
      <c r="L129" s="1">
        <f t="shared" si="6"/>
        <v>19.363066718082557</v>
      </c>
    </row>
    <row r="130" spans="5:12" x14ac:dyDescent="0.25">
      <c r="E130" s="1">
        <v>123</v>
      </c>
      <c r="F130" s="1">
        <v>10</v>
      </c>
      <c r="G130" s="1">
        <v>42</v>
      </c>
      <c r="H130" s="1" t="s">
        <v>25</v>
      </c>
      <c r="I130" s="1" t="s">
        <v>41</v>
      </c>
      <c r="J130" s="1">
        <f t="shared" si="5"/>
        <v>-32</v>
      </c>
      <c r="K130" s="1">
        <f t="shared" si="4"/>
        <v>-19.884738771093776</v>
      </c>
      <c r="L130" s="1">
        <f t="shared" si="6"/>
        <v>12.115261228906224</v>
      </c>
    </row>
    <row r="131" spans="5:12" x14ac:dyDescent="0.25">
      <c r="E131" s="1">
        <v>124</v>
      </c>
      <c r="F131" s="1">
        <v>23</v>
      </c>
      <c r="G131" s="1">
        <v>17</v>
      </c>
      <c r="H131" s="1" t="s">
        <v>26</v>
      </c>
      <c r="I131" s="1" t="s">
        <v>24</v>
      </c>
      <c r="J131" s="1">
        <f t="shared" si="5"/>
        <v>6</v>
      </c>
      <c r="K131" s="1">
        <f t="shared" si="4"/>
        <v>22.238899457419038</v>
      </c>
      <c r="L131" s="1">
        <f t="shared" si="6"/>
        <v>16.238899457419038</v>
      </c>
    </row>
    <row r="132" spans="5:12" x14ac:dyDescent="0.25">
      <c r="E132" s="1">
        <v>125</v>
      </c>
      <c r="F132" s="1">
        <v>35</v>
      </c>
      <c r="G132" s="1">
        <v>17</v>
      </c>
      <c r="H132" s="1" t="s">
        <v>28</v>
      </c>
      <c r="I132" s="1" t="s">
        <v>10</v>
      </c>
      <c r="J132" s="1">
        <f t="shared" si="5"/>
        <v>18</v>
      </c>
      <c r="K132" s="1">
        <f t="shared" si="4"/>
        <v>13.978659682260655</v>
      </c>
      <c r="L132" s="1">
        <f t="shared" si="6"/>
        <v>4.0213403177393445</v>
      </c>
    </row>
    <row r="133" spans="5:12" x14ac:dyDescent="0.25">
      <c r="E133" s="1">
        <v>126</v>
      </c>
      <c r="F133" s="1">
        <v>31</v>
      </c>
      <c r="G133" s="1">
        <v>30</v>
      </c>
      <c r="H133" s="1" t="s">
        <v>29</v>
      </c>
      <c r="I133" s="1" t="s">
        <v>22</v>
      </c>
      <c r="J133" s="1">
        <f t="shared" si="5"/>
        <v>1</v>
      </c>
      <c r="K133" s="1">
        <f t="shared" si="4"/>
        <v>1.9639670726602254</v>
      </c>
      <c r="L133" s="1">
        <f t="shared" si="6"/>
        <v>0.96396707266022541</v>
      </c>
    </row>
    <row r="134" spans="5:12" x14ac:dyDescent="0.25">
      <c r="E134" s="1">
        <v>127</v>
      </c>
      <c r="F134" s="1">
        <v>9</v>
      </c>
      <c r="G134" s="1">
        <v>14</v>
      </c>
      <c r="H134" s="1" t="s">
        <v>40</v>
      </c>
      <c r="I134" s="1" t="s">
        <v>30</v>
      </c>
      <c r="J134" s="1">
        <f t="shared" si="5"/>
        <v>-5</v>
      </c>
      <c r="K134" s="1">
        <f t="shared" si="4"/>
        <v>-8.4846180441112296</v>
      </c>
      <c r="L134" s="1">
        <f t="shared" si="6"/>
        <v>3.4846180441112296</v>
      </c>
    </row>
    <row r="135" spans="5:12" x14ac:dyDescent="0.25">
      <c r="E135" s="1">
        <v>128</v>
      </c>
      <c r="F135" s="1" t="s">
        <v>46</v>
      </c>
      <c r="G135" s="1" t="s">
        <v>47</v>
      </c>
      <c r="H135" s="1" t="s">
        <v>48</v>
      </c>
      <c r="I135" s="1" t="s">
        <v>49</v>
      </c>
      <c r="J135" s="1" t="str">
        <f t="shared" si="5"/>
        <v>_</v>
      </c>
      <c r="K135" s="1" t="str">
        <f t="shared" si="4"/>
        <v>_</v>
      </c>
      <c r="L135" s="1">
        <f t="shared" si="6"/>
        <v>0</v>
      </c>
    </row>
    <row r="136" spans="5:12" x14ac:dyDescent="0.25">
      <c r="E136" s="1">
        <v>129</v>
      </c>
      <c r="F136" s="1">
        <v>22</v>
      </c>
      <c r="G136" s="1">
        <v>20</v>
      </c>
      <c r="H136" s="1" t="s">
        <v>27</v>
      </c>
      <c r="I136" s="1" t="s">
        <v>21</v>
      </c>
      <c r="J136" s="1">
        <f t="shared" si="5"/>
        <v>2</v>
      </c>
      <c r="K136" s="1">
        <f t="shared" ref="K136:K199" si="7">IFERROR(homeedge+VLOOKUP(H136,lookup,2,FALSE)-VLOOKUP(I136,lookup,2,FALSE),"_")</f>
        <v>8.857606095478765E-2</v>
      </c>
      <c r="L136" s="1">
        <f t="shared" si="6"/>
        <v>1.9114239390452124</v>
      </c>
    </row>
    <row r="137" spans="5:12" x14ac:dyDescent="0.25">
      <c r="E137" s="1">
        <v>130</v>
      </c>
      <c r="F137" s="1">
        <v>30</v>
      </c>
      <c r="G137" s="1">
        <v>24</v>
      </c>
      <c r="H137" s="1" t="s">
        <v>43</v>
      </c>
      <c r="I137" s="1" t="s">
        <v>45</v>
      </c>
      <c r="J137" s="1">
        <f t="shared" ref="J137:J200" si="8">IFERROR(F137-G137,"_")</f>
        <v>6</v>
      </c>
      <c r="K137" s="1">
        <f t="shared" si="7"/>
        <v>-9.793065908062033</v>
      </c>
      <c r="L137" s="1">
        <f t="shared" ref="L137:L200" si="9">IFERROR(ABS(J137-K137),0)</f>
        <v>15.793065908062033</v>
      </c>
    </row>
    <row r="138" spans="5:12" x14ac:dyDescent="0.25">
      <c r="E138" s="1">
        <v>131</v>
      </c>
      <c r="F138" s="1">
        <v>24</v>
      </c>
      <c r="G138" s="1">
        <v>27</v>
      </c>
      <c r="H138" s="1" t="s">
        <v>34</v>
      </c>
      <c r="I138" s="1" t="s">
        <v>32</v>
      </c>
      <c r="J138" s="1">
        <f t="shared" si="8"/>
        <v>-3</v>
      </c>
      <c r="K138" s="1">
        <f t="shared" si="7"/>
        <v>-11.465027541424982</v>
      </c>
      <c r="L138" s="1">
        <f t="shared" si="9"/>
        <v>8.4650275414249823</v>
      </c>
    </row>
    <row r="139" spans="5:12" x14ac:dyDescent="0.25">
      <c r="E139" s="1">
        <v>132</v>
      </c>
      <c r="F139" s="1">
        <v>21</v>
      </c>
      <c r="G139" s="1">
        <v>28</v>
      </c>
      <c r="H139" s="1" t="s">
        <v>40</v>
      </c>
      <c r="I139" s="1" t="s">
        <v>38</v>
      </c>
      <c r="J139" s="1">
        <f t="shared" si="8"/>
        <v>-7</v>
      </c>
      <c r="K139" s="1">
        <f t="shared" si="7"/>
        <v>7.9909141019432663</v>
      </c>
      <c r="L139" s="1">
        <f t="shared" si="9"/>
        <v>14.990914101943266</v>
      </c>
    </row>
    <row r="140" spans="5:12" x14ac:dyDescent="0.25">
      <c r="E140" s="1">
        <v>133</v>
      </c>
      <c r="F140" s="1">
        <v>34</v>
      </c>
      <c r="G140" s="1">
        <v>10</v>
      </c>
      <c r="H140" s="1" t="s">
        <v>11</v>
      </c>
      <c r="I140" s="1" t="s">
        <v>5</v>
      </c>
      <c r="J140" s="1">
        <f t="shared" si="8"/>
        <v>24</v>
      </c>
      <c r="K140" s="1">
        <f t="shared" si="7"/>
        <v>10.984672269462679</v>
      </c>
      <c r="L140" s="1">
        <f t="shared" si="9"/>
        <v>13.015327730537321</v>
      </c>
    </row>
    <row r="141" spans="5:12" x14ac:dyDescent="0.25">
      <c r="E141" s="1">
        <v>134</v>
      </c>
      <c r="F141" s="1">
        <v>26</v>
      </c>
      <c r="G141" s="1">
        <v>20</v>
      </c>
      <c r="H141" s="1" t="s">
        <v>35</v>
      </c>
      <c r="I141" s="1" t="s">
        <v>28</v>
      </c>
      <c r="J141" s="1">
        <f t="shared" si="8"/>
        <v>6</v>
      </c>
      <c r="K141" s="1">
        <f t="shared" si="7"/>
        <v>-8.2167631776197005</v>
      </c>
      <c r="L141" s="1">
        <f t="shared" si="9"/>
        <v>14.216763177619701</v>
      </c>
    </row>
    <row r="142" spans="5:12" x14ac:dyDescent="0.25">
      <c r="E142" s="1">
        <v>135</v>
      </c>
      <c r="F142" s="1">
        <v>13</v>
      </c>
      <c r="G142" s="1">
        <v>23</v>
      </c>
      <c r="H142" s="1" t="s">
        <v>10</v>
      </c>
      <c r="I142" s="1" t="s">
        <v>26</v>
      </c>
      <c r="J142" s="1">
        <f t="shared" si="8"/>
        <v>-10</v>
      </c>
      <c r="K142" s="1">
        <f t="shared" si="7"/>
        <v>-8.0316330659467869</v>
      </c>
      <c r="L142" s="1">
        <f t="shared" si="9"/>
        <v>1.9683669340532131</v>
      </c>
    </row>
    <row r="143" spans="5:12" x14ac:dyDescent="0.25">
      <c r="E143" s="1">
        <v>136</v>
      </c>
      <c r="F143" s="1">
        <v>27</v>
      </c>
      <c r="G143" s="1">
        <v>23</v>
      </c>
      <c r="H143" s="1" t="s">
        <v>22</v>
      </c>
      <c r="I143" s="1" t="s">
        <v>39</v>
      </c>
      <c r="J143" s="1">
        <f t="shared" si="8"/>
        <v>4</v>
      </c>
      <c r="K143" s="1">
        <f t="shared" si="7"/>
        <v>5.9868028254067793</v>
      </c>
      <c r="L143" s="1">
        <f t="shared" si="9"/>
        <v>1.9868028254067793</v>
      </c>
    </row>
    <row r="144" spans="5:12" x14ac:dyDescent="0.25">
      <c r="E144" s="1">
        <v>137</v>
      </c>
      <c r="F144" s="1">
        <v>24</v>
      </c>
      <c r="G144" s="1">
        <v>18</v>
      </c>
      <c r="H144" s="1" t="s">
        <v>24</v>
      </c>
      <c r="I144" s="1" t="s">
        <v>7</v>
      </c>
      <c r="J144" s="1">
        <f t="shared" si="8"/>
        <v>6</v>
      </c>
      <c r="K144" s="1">
        <f t="shared" si="7"/>
        <v>-5.2495984464599958</v>
      </c>
      <c r="L144" s="1">
        <f t="shared" si="9"/>
        <v>11.249598446459995</v>
      </c>
    </row>
    <row r="145" spans="5:12" x14ac:dyDescent="0.25">
      <c r="E145" s="1">
        <v>138</v>
      </c>
      <c r="F145" s="1">
        <v>27</v>
      </c>
      <c r="G145" s="1">
        <v>24</v>
      </c>
      <c r="H145" s="1" t="s">
        <v>30</v>
      </c>
      <c r="I145" s="1" t="s">
        <v>36</v>
      </c>
      <c r="J145" s="1">
        <f t="shared" si="8"/>
        <v>3</v>
      </c>
      <c r="K145" s="1">
        <f t="shared" si="7"/>
        <v>19.448075544888688</v>
      </c>
      <c r="L145" s="1">
        <f t="shared" si="9"/>
        <v>16.448075544888688</v>
      </c>
    </row>
    <row r="146" spans="5:12" x14ac:dyDescent="0.25">
      <c r="E146" s="1">
        <v>139</v>
      </c>
      <c r="F146" s="1">
        <v>55</v>
      </c>
      <c r="G146" s="1">
        <v>31</v>
      </c>
      <c r="H146" s="1" t="s">
        <v>42</v>
      </c>
      <c r="I146" s="1" t="s">
        <v>37</v>
      </c>
      <c r="J146" s="1">
        <f t="shared" si="8"/>
        <v>24</v>
      </c>
      <c r="K146" s="1">
        <f t="shared" si="7"/>
        <v>13.022803878632816</v>
      </c>
      <c r="L146" s="1">
        <f t="shared" si="9"/>
        <v>10.977196121367184</v>
      </c>
    </row>
    <row r="147" spans="5:12" x14ac:dyDescent="0.25">
      <c r="E147" s="1">
        <v>140</v>
      </c>
      <c r="F147" s="1">
        <v>20</v>
      </c>
      <c r="G147" s="1">
        <v>49</v>
      </c>
      <c r="H147" s="1" t="s">
        <v>33</v>
      </c>
      <c r="I147" s="1" t="s">
        <v>44</v>
      </c>
      <c r="J147" s="1">
        <f t="shared" si="8"/>
        <v>-29</v>
      </c>
      <c r="K147" s="1">
        <f t="shared" si="7"/>
        <v>-5.5364805275388242</v>
      </c>
      <c r="L147" s="1">
        <f t="shared" si="9"/>
        <v>23.463519472461176</v>
      </c>
    </row>
    <row r="148" spans="5:12" x14ac:dyDescent="0.25">
      <c r="E148" s="1">
        <v>141</v>
      </c>
      <c r="F148" s="1">
        <v>20</v>
      </c>
      <c r="G148" s="1">
        <v>27</v>
      </c>
      <c r="H148" s="1" t="s">
        <v>31</v>
      </c>
      <c r="I148" s="1" t="s">
        <v>19</v>
      </c>
      <c r="J148" s="1">
        <f t="shared" si="8"/>
        <v>-7</v>
      </c>
      <c r="K148" s="1">
        <f t="shared" si="7"/>
        <v>9.7465617727559053</v>
      </c>
      <c r="L148" s="1">
        <f t="shared" si="9"/>
        <v>16.746561772755904</v>
      </c>
    </row>
    <row r="149" spans="5:12" x14ac:dyDescent="0.25">
      <c r="E149" s="1">
        <v>142</v>
      </c>
      <c r="F149" s="1" t="s">
        <v>46</v>
      </c>
      <c r="G149" s="1" t="s">
        <v>47</v>
      </c>
      <c r="H149" s="1" t="s">
        <v>48</v>
      </c>
      <c r="I149" s="1" t="s">
        <v>49</v>
      </c>
      <c r="J149" s="1" t="str">
        <f t="shared" si="8"/>
        <v>_</v>
      </c>
      <c r="K149" s="1" t="str">
        <f t="shared" si="7"/>
        <v>_</v>
      </c>
      <c r="L149" s="1">
        <f t="shared" si="9"/>
        <v>0</v>
      </c>
    </row>
    <row r="150" spans="5:12" x14ac:dyDescent="0.25">
      <c r="E150" s="1">
        <v>143</v>
      </c>
      <c r="F150" s="1">
        <v>34</v>
      </c>
      <c r="G150" s="1">
        <v>27</v>
      </c>
      <c r="H150" s="1" t="s">
        <v>39</v>
      </c>
      <c r="I150" s="1" t="s">
        <v>43</v>
      </c>
      <c r="J150" s="1">
        <f t="shared" si="8"/>
        <v>7</v>
      </c>
      <c r="K150" s="1">
        <f t="shared" si="7"/>
        <v>6.6615222665409366</v>
      </c>
      <c r="L150" s="1">
        <f t="shared" si="9"/>
        <v>0.3384777334590634</v>
      </c>
    </row>
    <row r="151" spans="5:12" x14ac:dyDescent="0.25">
      <c r="E151" s="1">
        <v>144</v>
      </c>
      <c r="F151" s="1">
        <v>20</v>
      </c>
      <c r="G151" s="1">
        <v>28</v>
      </c>
      <c r="H151" s="1" t="s">
        <v>45</v>
      </c>
      <c r="I151" s="1" t="s">
        <v>20</v>
      </c>
      <c r="J151" s="1">
        <f t="shared" si="8"/>
        <v>-8</v>
      </c>
      <c r="K151" s="1">
        <f t="shared" si="7"/>
        <v>-5.9879546563300554</v>
      </c>
      <c r="L151" s="1">
        <f t="shared" si="9"/>
        <v>2.0120453436699446</v>
      </c>
    </row>
    <row r="152" spans="5:12" x14ac:dyDescent="0.25">
      <c r="E152" s="1">
        <v>145</v>
      </c>
      <c r="F152" s="1">
        <v>8</v>
      </c>
      <c r="G152" s="1">
        <v>38</v>
      </c>
      <c r="H152" s="1" t="s">
        <v>32</v>
      </c>
      <c r="I152" s="1" t="s">
        <v>40</v>
      </c>
      <c r="J152" s="1">
        <f t="shared" si="8"/>
        <v>-30</v>
      </c>
      <c r="K152" s="1">
        <f t="shared" si="7"/>
        <v>3.9512110101006797</v>
      </c>
      <c r="L152" s="1">
        <f t="shared" si="9"/>
        <v>33.951211010100678</v>
      </c>
    </row>
    <row r="153" spans="5:12" x14ac:dyDescent="0.25">
      <c r="E153" s="1">
        <v>146</v>
      </c>
      <c r="F153" s="1">
        <v>24</v>
      </c>
      <c r="G153" s="1">
        <v>20</v>
      </c>
      <c r="H153" s="1" t="s">
        <v>23</v>
      </c>
      <c r="I153" s="1" t="s">
        <v>33</v>
      </c>
      <c r="J153" s="1">
        <f t="shared" si="8"/>
        <v>4</v>
      </c>
      <c r="K153" s="1">
        <f t="shared" si="7"/>
        <v>3.1233185791750073</v>
      </c>
      <c r="L153" s="1">
        <f t="shared" si="9"/>
        <v>0.87668142082499267</v>
      </c>
    </row>
    <row r="154" spans="5:12" x14ac:dyDescent="0.25">
      <c r="E154" s="1">
        <v>147</v>
      </c>
      <c r="F154" s="1">
        <v>10</v>
      </c>
      <c r="G154" s="1">
        <v>33</v>
      </c>
      <c r="H154" s="1" t="s">
        <v>5</v>
      </c>
      <c r="I154" s="1" t="s">
        <v>30</v>
      </c>
      <c r="J154" s="1">
        <f t="shared" si="8"/>
        <v>-23</v>
      </c>
      <c r="K154" s="1">
        <f t="shared" si="7"/>
        <v>-9.018777227255832</v>
      </c>
      <c r="L154" s="1">
        <f t="shared" si="9"/>
        <v>13.981222772744168</v>
      </c>
    </row>
    <row r="155" spans="5:12" x14ac:dyDescent="0.25">
      <c r="E155" s="1">
        <v>148</v>
      </c>
      <c r="F155" s="1">
        <v>13</v>
      </c>
      <c r="G155" s="1">
        <v>27</v>
      </c>
      <c r="H155" s="1" t="s">
        <v>31</v>
      </c>
      <c r="I155" s="1" t="s">
        <v>44</v>
      </c>
      <c r="J155" s="1">
        <f t="shared" si="8"/>
        <v>-14</v>
      </c>
      <c r="K155" s="1">
        <f t="shared" si="7"/>
        <v>4.2157190074445445</v>
      </c>
      <c r="L155" s="1">
        <f t="shared" si="9"/>
        <v>18.215719007444545</v>
      </c>
    </row>
    <row r="156" spans="5:12" x14ac:dyDescent="0.25">
      <c r="E156" s="1">
        <v>149</v>
      </c>
      <c r="F156" s="1">
        <v>19</v>
      </c>
      <c r="G156" s="1">
        <v>21</v>
      </c>
      <c r="H156" s="1" t="s">
        <v>19</v>
      </c>
      <c r="I156" s="1" t="s">
        <v>29</v>
      </c>
      <c r="J156" s="1">
        <f t="shared" si="8"/>
        <v>-2</v>
      </c>
      <c r="K156" s="1">
        <f t="shared" si="7"/>
        <v>1.0503138332509883</v>
      </c>
      <c r="L156" s="1">
        <f t="shared" si="9"/>
        <v>3.0503138332509883</v>
      </c>
    </row>
    <row r="157" spans="5:12" x14ac:dyDescent="0.25">
      <c r="E157" s="1">
        <v>150</v>
      </c>
      <c r="F157" s="1">
        <v>9</v>
      </c>
      <c r="G157" s="1">
        <v>10</v>
      </c>
      <c r="H157" s="1" t="s">
        <v>41</v>
      </c>
      <c r="I157" s="1" t="s">
        <v>11</v>
      </c>
      <c r="J157" s="1">
        <f t="shared" si="8"/>
        <v>-1</v>
      </c>
      <c r="K157" s="1">
        <f t="shared" si="7"/>
        <v>3.9703882609004744</v>
      </c>
      <c r="L157" s="1">
        <f t="shared" si="9"/>
        <v>4.9703882609004744</v>
      </c>
    </row>
    <row r="158" spans="5:12" x14ac:dyDescent="0.25">
      <c r="E158" s="1">
        <v>151</v>
      </c>
      <c r="F158" s="1">
        <v>27</v>
      </c>
      <c r="G158" s="1">
        <v>29</v>
      </c>
      <c r="H158" s="1" t="s">
        <v>38</v>
      </c>
      <c r="I158" s="1" t="s">
        <v>25</v>
      </c>
      <c r="J158" s="1">
        <f t="shared" si="8"/>
        <v>-2</v>
      </c>
      <c r="K158" s="1">
        <f t="shared" si="7"/>
        <v>12.389431271463186</v>
      </c>
      <c r="L158" s="1">
        <f t="shared" si="9"/>
        <v>14.389431271463186</v>
      </c>
    </row>
    <row r="159" spans="5:12" x14ac:dyDescent="0.25">
      <c r="E159" s="1">
        <v>152</v>
      </c>
      <c r="F159" s="1">
        <v>27</v>
      </c>
      <c r="G159" s="1">
        <v>24</v>
      </c>
      <c r="H159" s="1" t="s">
        <v>4</v>
      </c>
      <c r="I159" s="1" t="s">
        <v>34</v>
      </c>
      <c r="J159" s="1">
        <f t="shared" si="8"/>
        <v>3</v>
      </c>
      <c r="K159" s="1">
        <f t="shared" si="7"/>
        <v>17.450172238516878</v>
      </c>
      <c r="L159" s="1">
        <f t="shared" si="9"/>
        <v>14.450172238516878</v>
      </c>
    </row>
    <row r="160" spans="5:12" x14ac:dyDescent="0.25">
      <c r="E160" s="1">
        <v>153</v>
      </c>
      <c r="F160" s="1">
        <v>20</v>
      </c>
      <c r="G160" s="1">
        <v>17</v>
      </c>
      <c r="H160" s="1" t="s">
        <v>7</v>
      </c>
      <c r="I160" s="1" t="s">
        <v>21</v>
      </c>
      <c r="J160" s="1">
        <f t="shared" si="8"/>
        <v>3</v>
      </c>
      <c r="K160" s="1">
        <f t="shared" si="7"/>
        <v>-4.9437497901256915</v>
      </c>
      <c r="L160" s="1">
        <f t="shared" si="9"/>
        <v>7.9437497901256915</v>
      </c>
    </row>
    <row r="161" spans="5:12" x14ac:dyDescent="0.25">
      <c r="E161" s="1">
        <v>154</v>
      </c>
      <c r="F161" s="1">
        <v>23</v>
      </c>
      <c r="G161" s="1">
        <v>10</v>
      </c>
      <c r="H161" s="1" t="s">
        <v>37</v>
      </c>
      <c r="I161" s="1" t="s">
        <v>10</v>
      </c>
      <c r="J161" s="1">
        <f t="shared" si="8"/>
        <v>13</v>
      </c>
      <c r="K161" s="1">
        <f t="shared" si="7"/>
        <v>3.9569134994097439</v>
      </c>
      <c r="L161" s="1">
        <f t="shared" si="9"/>
        <v>9.0430865005902561</v>
      </c>
    </row>
    <row r="162" spans="5:12" x14ac:dyDescent="0.25">
      <c r="E162" s="1">
        <v>155</v>
      </c>
      <c r="F162" s="1">
        <v>49</v>
      </c>
      <c r="G162" s="1">
        <v>17</v>
      </c>
      <c r="H162" s="1" t="s">
        <v>28</v>
      </c>
      <c r="I162" s="1" t="s">
        <v>22</v>
      </c>
      <c r="J162" s="1">
        <f t="shared" si="8"/>
        <v>32</v>
      </c>
      <c r="K162" s="1">
        <f t="shared" si="7"/>
        <v>11.013819526627589</v>
      </c>
      <c r="L162" s="1">
        <f t="shared" si="9"/>
        <v>20.986180473372411</v>
      </c>
    </row>
    <row r="163" spans="5:12" x14ac:dyDescent="0.25">
      <c r="E163" s="1">
        <v>156</v>
      </c>
      <c r="F163" s="1">
        <v>22</v>
      </c>
      <c r="G163" s="1">
        <v>19</v>
      </c>
      <c r="H163" s="1" t="s">
        <v>36</v>
      </c>
      <c r="I163" s="1" t="s">
        <v>27</v>
      </c>
      <c r="J163" s="1">
        <f t="shared" si="8"/>
        <v>3</v>
      </c>
      <c r="K163" s="1">
        <f t="shared" si="7"/>
        <v>-2.495930332747422</v>
      </c>
      <c r="L163" s="1">
        <f t="shared" si="9"/>
        <v>5.495930332747422</v>
      </c>
    </row>
    <row r="164" spans="5:12" x14ac:dyDescent="0.25">
      <c r="E164" s="1">
        <v>157</v>
      </c>
      <c r="F164" s="1" t="s">
        <v>46</v>
      </c>
      <c r="G164" s="1" t="s">
        <v>47</v>
      </c>
      <c r="H164" s="1" t="s">
        <v>48</v>
      </c>
      <c r="I164" s="1" t="s">
        <v>49</v>
      </c>
      <c r="J164" s="1" t="str">
        <f t="shared" si="8"/>
        <v>_</v>
      </c>
      <c r="K164" s="1" t="str">
        <f t="shared" si="7"/>
        <v>_</v>
      </c>
      <c r="L164" s="1">
        <f t="shared" si="9"/>
        <v>0</v>
      </c>
    </row>
    <row r="165" spans="5:12" x14ac:dyDescent="0.25">
      <c r="E165" s="1">
        <v>158</v>
      </c>
      <c r="F165" s="1">
        <v>27</v>
      </c>
      <c r="G165" s="1">
        <v>30</v>
      </c>
      <c r="H165" s="1" t="s">
        <v>38</v>
      </c>
      <c r="I165" s="1" t="s">
        <v>32</v>
      </c>
      <c r="J165" s="1">
        <f t="shared" si="8"/>
        <v>-3</v>
      </c>
      <c r="K165" s="1">
        <f t="shared" si="7"/>
        <v>-2.9922203423252083</v>
      </c>
      <c r="L165" s="1">
        <f t="shared" si="9"/>
        <v>7.7796576747917179E-3</v>
      </c>
    </row>
    <row r="166" spans="5:12" x14ac:dyDescent="0.25">
      <c r="E166" s="1">
        <v>159</v>
      </c>
      <c r="F166" s="1">
        <v>41</v>
      </c>
      <c r="G166" s="1">
        <v>20</v>
      </c>
      <c r="H166" s="1" t="s">
        <v>30</v>
      </c>
      <c r="I166" s="1" t="s">
        <v>39</v>
      </c>
      <c r="J166" s="1">
        <f t="shared" si="8"/>
        <v>21</v>
      </c>
      <c r="K166" s="1">
        <f t="shared" si="7"/>
        <v>19.032067377889451</v>
      </c>
      <c r="L166" s="1">
        <f t="shared" si="9"/>
        <v>1.9679326221105491</v>
      </c>
    </row>
    <row r="167" spans="5:12" x14ac:dyDescent="0.25">
      <c r="E167" s="1">
        <v>160</v>
      </c>
      <c r="F167" s="1">
        <v>23</v>
      </c>
      <c r="G167" s="1">
        <v>20</v>
      </c>
      <c r="H167" s="1" t="s">
        <v>28</v>
      </c>
      <c r="I167" s="1" t="s">
        <v>41</v>
      </c>
      <c r="J167" s="1">
        <f t="shared" si="8"/>
        <v>3</v>
      </c>
      <c r="K167" s="1">
        <f t="shared" si="7"/>
        <v>0.98217644075633359</v>
      </c>
      <c r="L167" s="1">
        <f t="shared" si="9"/>
        <v>2.0178235592436664</v>
      </c>
    </row>
    <row r="168" spans="5:12" x14ac:dyDescent="0.25">
      <c r="E168" s="1">
        <v>161</v>
      </c>
      <c r="F168" s="1">
        <v>41</v>
      </c>
      <c r="G168" s="1">
        <v>28</v>
      </c>
      <c r="H168" s="1" t="s">
        <v>36</v>
      </c>
      <c r="I168" s="1" t="s">
        <v>5</v>
      </c>
      <c r="J168" s="1">
        <f t="shared" si="8"/>
        <v>13</v>
      </c>
      <c r="K168" s="1">
        <f t="shared" si="7"/>
        <v>-1.4793935479141198</v>
      </c>
      <c r="L168" s="1">
        <f t="shared" si="9"/>
        <v>14.479393547914119</v>
      </c>
    </row>
    <row r="169" spans="5:12" x14ac:dyDescent="0.25">
      <c r="E169" s="1">
        <v>162</v>
      </c>
      <c r="F169" s="1">
        <v>14</v>
      </c>
      <c r="G169" s="1">
        <v>27</v>
      </c>
      <c r="H169" s="1" t="s">
        <v>25</v>
      </c>
      <c r="I169" s="1" t="s">
        <v>4</v>
      </c>
      <c r="J169" s="1">
        <f t="shared" si="8"/>
        <v>-13</v>
      </c>
      <c r="K169" s="1">
        <f t="shared" si="7"/>
        <v>-12.416891541161554</v>
      </c>
      <c r="L169" s="1">
        <f t="shared" si="9"/>
        <v>0.58310845883844564</v>
      </c>
    </row>
    <row r="170" spans="5:12" x14ac:dyDescent="0.25">
      <c r="E170" s="1">
        <v>163</v>
      </c>
      <c r="F170" s="1">
        <v>23</v>
      </c>
      <c r="G170" s="1">
        <v>20</v>
      </c>
      <c r="H170" s="1" t="s">
        <v>19</v>
      </c>
      <c r="I170" s="1" t="s">
        <v>7</v>
      </c>
      <c r="J170" s="1">
        <f t="shared" si="8"/>
        <v>3</v>
      </c>
      <c r="K170" s="1">
        <f t="shared" si="7"/>
        <v>3.0035826469315512</v>
      </c>
      <c r="L170" s="1">
        <f t="shared" si="9"/>
        <v>3.5826469315511922E-3</v>
      </c>
    </row>
    <row r="171" spans="5:12" x14ac:dyDescent="0.25">
      <c r="E171" s="1">
        <v>164</v>
      </c>
      <c r="F171" s="1">
        <v>37</v>
      </c>
      <c r="G171" s="1">
        <v>27</v>
      </c>
      <c r="H171" s="1" t="s">
        <v>37</v>
      </c>
      <c r="I171" s="1" t="s">
        <v>29</v>
      </c>
      <c r="J171" s="1">
        <f t="shared" si="8"/>
        <v>10</v>
      </c>
      <c r="K171" s="1">
        <f t="shared" si="7"/>
        <v>2.0114078610226982</v>
      </c>
      <c r="L171" s="1">
        <f t="shared" si="9"/>
        <v>7.9885921389773014</v>
      </c>
    </row>
    <row r="172" spans="5:12" x14ac:dyDescent="0.25">
      <c r="E172" s="1">
        <v>165</v>
      </c>
      <c r="F172" s="1">
        <v>27</v>
      </c>
      <c r="G172" s="1">
        <v>13</v>
      </c>
      <c r="H172" s="1" t="s">
        <v>23</v>
      </c>
      <c r="I172" s="1" t="s">
        <v>31</v>
      </c>
      <c r="J172" s="1">
        <f t="shared" si="8"/>
        <v>14</v>
      </c>
      <c r="K172" s="1">
        <f t="shared" si="7"/>
        <v>-6.6288809558083619</v>
      </c>
      <c r="L172" s="1">
        <f t="shared" si="9"/>
        <v>20.628880955808363</v>
      </c>
    </row>
    <row r="173" spans="5:12" x14ac:dyDescent="0.25">
      <c r="E173" s="1">
        <v>166</v>
      </c>
      <c r="F173" s="1">
        <v>23</v>
      </c>
      <c r="G173" s="1">
        <v>28</v>
      </c>
      <c r="H173" s="1" t="s">
        <v>34</v>
      </c>
      <c r="I173" s="1" t="s">
        <v>33</v>
      </c>
      <c r="J173" s="1">
        <f t="shared" si="8"/>
        <v>-5</v>
      </c>
      <c r="K173" s="1">
        <f t="shared" si="7"/>
        <v>-2.9785115767303649</v>
      </c>
      <c r="L173" s="1">
        <f t="shared" si="9"/>
        <v>2.0214884232696351</v>
      </c>
    </row>
    <row r="174" spans="5:12" x14ac:dyDescent="0.25">
      <c r="E174" s="1">
        <v>167</v>
      </c>
      <c r="F174" s="1">
        <v>27</v>
      </c>
      <c r="G174" s="1">
        <v>17</v>
      </c>
      <c r="H174" s="1" t="s">
        <v>20</v>
      </c>
      <c r="I174" s="1" t="s">
        <v>26</v>
      </c>
      <c r="J174" s="1">
        <f t="shared" si="8"/>
        <v>10</v>
      </c>
      <c r="K174" s="1">
        <f t="shared" si="7"/>
        <v>9.9991089217556386</v>
      </c>
      <c r="L174" s="1">
        <f t="shared" si="9"/>
        <v>8.9107824436140959E-4</v>
      </c>
    </row>
    <row r="175" spans="5:12" x14ac:dyDescent="0.25">
      <c r="E175" s="1">
        <v>168</v>
      </c>
      <c r="F175" s="1">
        <v>20</v>
      </c>
      <c r="G175" s="1">
        <v>16</v>
      </c>
      <c r="H175" s="1" t="s">
        <v>27</v>
      </c>
      <c r="I175" s="1" t="s">
        <v>45</v>
      </c>
      <c r="J175" s="1">
        <f t="shared" si="8"/>
        <v>4</v>
      </c>
      <c r="K175" s="1">
        <f t="shared" si="7"/>
        <v>-1.0516214757729125</v>
      </c>
      <c r="L175" s="1">
        <f t="shared" si="9"/>
        <v>5.0516214757729125</v>
      </c>
    </row>
    <row r="176" spans="5:12" x14ac:dyDescent="0.25">
      <c r="E176" s="1">
        <v>169</v>
      </c>
      <c r="F176" s="1">
        <v>24</v>
      </c>
      <c r="G176" s="1">
        <v>16</v>
      </c>
      <c r="H176" s="1" t="s">
        <v>44</v>
      </c>
      <c r="I176" s="1" t="s">
        <v>43</v>
      </c>
      <c r="J176" s="1">
        <f t="shared" si="8"/>
        <v>8</v>
      </c>
      <c r="K176" s="1">
        <f t="shared" si="7"/>
        <v>12.243543993451551</v>
      </c>
      <c r="L176" s="1">
        <f t="shared" si="9"/>
        <v>4.2435439934515511</v>
      </c>
    </row>
    <row r="177" spans="5:12" x14ac:dyDescent="0.25">
      <c r="E177" s="1">
        <v>170</v>
      </c>
      <c r="F177" s="1">
        <v>37</v>
      </c>
      <c r="G177" s="1">
        <v>14</v>
      </c>
      <c r="H177" s="1" t="s">
        <v>10</v>
      </c>
      <c r="I177" s="1" t="s">
        <v>35</v>
      </c>
      <c r="J177" s="1">
        <f t="shared" si="8"/>
        <v>23</v>
      </c>
      <c r="K177" s="1">
        <f t="shared" si="7"/>
        <v>3.1880082650777819</v>
      </c>
      <c r="L177" s="1">
        <f t="shared" si="9"/>
        <v>19.811991734922216</v>
      </c>
    </row>
    <row r="178" spans="5:12" x14ac:dyDescent="0.25">
      <c r="E178" s="1">
        <v>171</v>
      </c>
      <c r="F178" s="1">
        <v>41</v>
      </c>
      <c r="G178" s="1">
        <v>20</v>
      </c>
      <c r="H178" s="1" t="s">
        <v>21</v>
      </c>
      <c r="I178" s="1" t="s">
        <v>24</v>
      </c>
      <c r="J178" s="1">
        <f t="shared" si="8"/>
        <v>21</v>
      </c>
      <c r="K178" s="1">
        <f t="shared" si="7"/>
        <v>19.143253006304427</v>
      </c>
      <c r="L178" s="1">
        <f t="shared" si="9"/>
        <v>1.8567469936955732</v>
      </c>
    </row>
    <row r="179" spans="5:12" x14ac:dyDescent="0.25">
      <c r="E179" s="1">
        <v>172</v>
      </c>
      <c r="F179" s="1">
        <v>24</v>
      </c>
      <c r="G179" s="1">
        <v>20</v>
      </c>
      <c r="H179" s="1" t="s">
        <v>11</v>
      </c>
      <c r="I179" s="1" t="s">
        <v>42</v>
      </c>
      <c r="J179" s="1">
        <f t="shared" si="8"/>
        <v>4</v>
      </c>
      <c r="K179" s="1">
        <f t="shared" si="7"/>
        <v>3.9795839621862727</v>
      </c>
      <c r="L179" s="1">
        <f t="shared" si="9"/>
        <v>2.041603781372725E-2</v>
      </c>
    </row>
    <row r="180" spans="5:12" x14ac:dyDescent="0.25">
      <c r="E180" s="1">
        <v>173</v>
      </c>
      <c r="F180" s="1" t="s">
        <v>46</v>
      </c>
      <c r="G180" s="1" t="s">
        <v>47</v>
      </c>
      <c r="H180" s="1" t="s">
        <v>48</v>
      </c>
      <c r="I180" s="1" t="s">
        <v>49</v>
      </c>
      <c r="J180" s="1" t="str">
        <f t="shared" si="8"/>
        <v>_</v>
      </c>
      <c r="K180" s="1" t="str">
        <f t="shared" si="7"/>
        <v>_</v>
      </c>
      <c r="L180" s="1">
        <f t="shared" si="9"/>
        <v>0</v>
      </c>
    </row>
    <row r="181" spans="5:12" x14ac:dyDescent="0.25">
      <c r="E181" s="1">
        <v>174</v>
      </c>
      <c r="F181" s="1">
        <v>13</v>
      </c>
      <c r="G181" s="1">
        <v>17</v>
      </c>
      <c r="H181" s="1" t="s">
        <v>5</v>
      </c>
      <c r="I181" s="1" t="s">
        <v>28</v>
      </c>
      <c r="J181" s="1">
        <f t="shared" si="8"/>
        <v>-4</v>
      </c>
      <c r="K181" s="1">
        <f t="shared" si="7"/>
        <v>-4.0040306114945032</v>
      </c>
      <c r="L181" s="1">
        <f t="shared" si="9"/>
        <v>4.0306114945032334E-3</v>
      </c>
    </row>
    <row r="182" spans="5:12" x14ac:dyDescent="0.25">
      <c r="E182" s="1">
        <v>175</v>
      </c>
      <c r="F182" s="1">
        <v>34</v>
      </c>
      <c r="G182" s="1">
        <v>31</v>
      </c>
      <c r="H182" s="1" t="s">
        <v>42</v>
      </c>
      <c r="I182" s="1" t="s">
        <v>20</v>
      </c>
      <c r="J182" s="1">
        <f t="shared" si="8"/>
        <v>3</v>
      </c>
      <c r="K182" s="1">
        <f t="shared" si="7"/>
        <v>-4.0343261995661095</v>
      </c>
      <c r="L182" s="1">
        <f t="shared" si="9"/>
        <v>7.0343261995661095</v>
      </c>
    </row>
    <row r="183" spans="5:12" x14ac:dyDescent="0.25">
      <c r="E183" s="1">
        <v>176</v>
      </c>
      <c r="F183" s="1">
        <v>11</v>
      </c>
      <c r="G183" s="1">
        <v>27</v>
      </c>
      <c r="H183" s="1" t="s">
        <v>24</v>
      </c>
      <c r="I183" s="1" t="s">
        <v>37</v>
      </c>
      <c r="J183" s="1">
        <f t="shared" si="8"/>
        <v>-16</v>
      </c>
      <c r="K183" s="1">
        <f t="shared" si="7"/>
        <v>-6.2309735312570105</v>
      </c>
      <c r="L183" s="1">
        <f t="shared" si="9"/>
        <v>9.7690264687429895</v>
      </c>
    </row>
    <row r="184" spans="5:12" x14ac:dyDescent="0.25">
      <c r="E184" s="1">
        <v>177</v>
      </c>
      <c r="F184" s="1">
        <v>16</v>
      </c>
      <c r="G184" s="1">
        <v>20</v>
      </c>
      <c r="H184" s="1" t="s">
        <v>27</v>
      </c>
      <c r="I184" s="1" t="s">
        <v>11</v>
      </c>
      <c r="J184" s="1">
        <f t="shared" si="8"/>
        <v>-4</v>
      </c>
      <c r="K184" s="1">
        <f t="shared" si="7"/>
        <v>-4.0015323048168856</v>
      </c>
      <c r="L184" s="1">
        <f t="shared" si="9"/>
        <v>1.5323048168855991E-3</v>
      </c>
    </row>
    <row r="185" spans="5:12" x14ac:dyDescent="0.25">
      <c r="E185" s="1">
        <v>178</v>
      </c>
      <c r="F185" s="1">
        <v>21</v>
      </c>
      <c r="G185" s="1">
        <v>24</v>
      </c>
      <c r="H185" s="1" t="s">
        <v>29</v>
      </c>
      <c r="I185" s="1" t="s">
        <v>36</v>
      </c>
      <c r="J185" s="1">
        <f t="shared" si="8"/>
        <v>-3</v>
      </c>
      <c r="K185" s="1">
        <f t="shared" si="7"/>
        <v>5.3834764751599975</v>
      </c>
      <c r="L185" s="1">
        <f t="shared" si="9"/>
        <v>8.3834764751599984</v>
      </c>
    </row>
    <row r="186" spans="5:12" x14ac:dyDescent="0.25">
      <c r="E186" s="1">
        <v>179</v>
      </c>
      <c r="F186" s="1">
        <v>38</v>
      </c>
      <c r="G186" s="1">
        <v>41</v>
      </c>
      <c r="H186" s="1" t="s">
        <v>26</v>
      </c>
      <c r="I186" s="1" t="s">
        <v>45</v>
      </c>
      <c r="J186" s="1">
        <f t="shared" si="8"/>
        <v>-3</v>
      </c>
      <c r="K186" s="1">
        <f t="shared" si="7"/>
        <v>4.9387505042931581</v>
      </c>
      <c r="L186" s="1">
        <f t="shared" si="9"/>
        <v>7.9387505042931581</v>
      </c>
    </row>
    <row r="187" spans="5:12" x14ac:dyDescent="0.25">
      <c r="E187" s="1">
        <v>180</v>
      </c>
      <c r="F187" s="1">
        <v>42</v>
      </c>
      <c r="G187" s="1">
        <v>21</v>
      </c>
      <c r="H187" s="1" t="s">
        <v>40</v>
      </c>
      <c r="I187" s="1" t="s">
        <v>19</v>
      </c>
      <c r="J187" s="1">
        <f t="shared" si="8"/>
        <v>21</v>
      </c>
      <c r="K187" s="1">
        <f t="shared" si="7"/>
        <v>7.5129687822727194</v>
      </c>
      <c r="L187" s="1">
        <f t="shared" si="9"/>
        <v>13.487031217727282</v>
      </c>
    </row>
    <row r="188" spans="5:12" x14ac:dyDescent="0.25">
      <c r="E188" s="1">
        <v>181</v>
      </c>
      <c r="F188" s="1">
        <v>19</v>
      </c>
      <c r="G188" s="1">
        <v>3</v>
      </c>
      <c r="H188" s="1" t="s">
        <v>7</v>
      </c>
      <c r="I188" s="1" t="s">
        <v>35</v>
      </c>
      <c r="J188" s="1">
        <f t="shared" si="8"/>
        <v>16</v>
      </c>
      <c r="K188" s="1">
        <f t="shared" si="7"/>
        <v>3.1802450897842647</v>
      </c>
      <c r="L188" s="1">
        <f t="shared" si="9"/>
        <v>12.819754910215735</v>
      </c>
    </row>
    <row r="189" spans="5:12" x14ac:dyDescent="0.25">
      <c r="E189" s="1">
        <v>182</v>
      </c>
      <c r="F189" s="1">
        <v>21</v>
      </c>
      <c r="G189" s="1">
        <v>24</v>
      </c>
      <c r="H189" s="1" t="s">
        <v>23</v>
      </c>
      <c r="I189" s="1" t="s">
        <v>22</v>
      </c>
      <c r="J189" s="1">
        <f t="shared" si="8"/>
        <v>-3</v>
      </c>
      <c r="K189" s="1">
        <f t="shared" si="7"/>
        <v>-2.8179430468599813</v>
      </c>
      <c r="L189" s="1">
        <f t="shared" si="9"/>
        <v>0.18205695314001868</v>
      </c>
    </row>
    <row r="190" spans="5:12" x14ac:dyDescent="0.25">
      <c r="E190" s="1">
        <v>183</v>
      </c>
      <c r="F190" s="1">
        <v>6</v>
      </c>
      <c r="G190" s="1">
        <v>13</v>
      </c>
      <c r="H190" s="1" t="s">
        <v>34</v>
      </c>
      <c r="I190" s="1" t="s">
        <v>25</v>
      </c>
      <c r="J190" s="1">
        <f t="shared" si="8"/>
        <v>-7</v>
      </c>
      <c r="K190" s="1">
        <f t="shared" si="7"/>
        <v>3.9166240723634118</v>
      </c>
      <c r="L190" s="1">
        <f t="shared" si="9"/>
        <v>10.916624072363412</v>
      </c>
    </row>
    <row r="191" spans="5:12" x14ac:dyDescent="0.25">
      <c r="E191" s="1">
        <v>184</v>
      </c>
      <c r="F191" s="1">
        <v>40</v>
      </c>
      <c r="G191" s="1">
        <v>11</v>
      </c>
      <c r="H191" s="1" t="s">
        <v>4</v>
      </c>
      <c r="I191" s="1" t="s">
        <v>32</v>
      </c>
      <c r="J191" s="1">
        <f t="shared" si="8"/>
        <v>29</v>
      </c>
      <c r="K191" s="1">
        <f t="shared" si="7"/>
        <v>3.0018431071856515</v>
      </c>
      <c r="L191" s="1">
        <f t="shared" si="9"/>
        <v>25.99815689281435</v>
      </c>
    </row>
    <row r="192" spans="5:12" x14ac:dyDescent="0.25">
      <c r="E192" s="1">
        <v>185</v>
      </c>
      <c r="F192" s="1">
        <v>26</v>
      </c>
      <c r="G192" s="1">
        <v>26</v>
      </c>
      <c r="H192" s="1" t="s">
        <v>31</v>
      </c>
      <c r="I192" s="1" t="s">
        <v>39</v>
      </c>
      <c r="J192" s="1">
        <f t="shared" si="8"/>
        <v>0</v>
      </c>
      <c r="K192" s="1">
        <f t="shared" si="7"/>
        <v>9.797740734355159</v>
      </c>
      <c r="L192" s="1">
        <f t="shared" si="9"/>
        <v>9.797740734355159</v>
      </c>
    </row>
    <row r="193" spans="5:12" x14ac:dyDescent="0.25">
      <c r="E193" s="1">
        <v>186</v>
      </c>
      <c r="F193" s="1">
        <v>19</v>
      </c>
      <c r="G193" s="1">
        <v>23</v>
      </c>
      <c r="H193" s="1" t="s">
        <v>33</v>
      </c>
      <c r="I193" s="1" t="s">
        <v>38</v>
      </c>
      <c r="J193" s="1">
        <f t="shared" si="8"/>
        <v>-4</v>
      </c>
      <c r="K193" s="1">
        <f t="shared" si="7"/>
        <v>0.47230755744308306</v>
      </c>
      <c r="L193" s="1">
        <f t="shared" si="9"/>
        <v>4.4723075574430826</v>
      </c>
    </row>
    <row r="194" spans="5:12" x14ac:dyDescent="0.25">
      <c r="E194" s="1">
        <v>187</v>
      </c>
      <c r="F194" s="1">
        <v>6</v>
      </c>
      <c r="G194" s="1">
        <v>27</v>
      </c>
      <c r="H194" s="1" t="s">
        <v>43</v>
      </c>
      <c r="I194" s="1" t="s">
        <v>41</v>
      </c>
      <c r="J194" s="1">
        <f t="shared" si="8"/>
        <v>-21</v>
      </c>
      <c r="K194" s="1">
        <f t="shared" si="7"/>
        <v>-13.730063408100234</v>
      </c>
      <c r="L194" s="1">
        <f t="shared" si="9"/>
        <v>7.269936591899766</v>
      </c>
    </row>
    <row r="195" spans="5:12" x14ac:dyDescent="0.25">
      <c r="E195" s="1">
        <v>188</v>
      </c>
      <c r="F195" s="1" t="s">
        <v>46</v>
      </c>
      <c r="G195" s="1" t="s">
        <v>47</v>
      </c>
      <c r="H195" s="1" t="s">
        <v>48</v>
      </c>
      <c r="I195" s="1" t="s">
        <v>49</v>
      </c>
      <c r="J195" s="1" t="str">
        <f t="shared" si="8"/>
        <v>_</v>
      </c>
      <c r="K195" s="1" t="str">
        <f t="shared" si="7"/>
        <v>_</v>
      </c>
      <c r="L195" s="1">
        <f t="shared" si="9"/>
        <v>0</v>
      </c>
    </row>
    <row r="196" spans="5:12" x14ac:dyDescent="0.25">
      <c r="E196" s="1">
        <v>189</v>
      </c>
      <c r="F196" s="1">
        <v>40</v>
      </c>
      <c r="G196" s="1">
        <v>10</v>
      </c>
      <c r="H196" s="1" t="s">
        <v>29</v>
      </c>
      <c r="I196" s="1" t="s">
        <v>31</v>
      </c>
      <c r="J196" s="1">
        <f t="shared" si="8"/>
        <v>30</v>
      </c>
      <c r="K196" s="1">
        <f t="shared" si="7"/>
        <v>-1.8469708362881554</v>
      </c>
      <c r="L196" s="1">
        <f t="shared" si="9"/>
        <v>31.846970836288154</v>
      </c>
    </row>
    <row r="197" spans="5:12" x14ac:dyDescent="0.25">
      <c r="E197" s="1">
        <v>190</v>
      </c>
      <c r="F197" s="1">
        <v>31</v>
      </c>
      <c r="G197" s="1">
        <v>24</v>
      </c>
      <c r="H197" s="1" t="s">
        <v>22</v>
      </c>
      <c r="I197" s="1" t="s">
        <v>33</v>
      </c>
      <c r="J197" s="1">
        <f t="shared" si="8"/>
        <v>7</v>
      </c>
      <c r="K197" s="1">
        <f t="shared" si="7"/>
        <v>8.9245632159412338</v>
      </c>
      <c r="L197" s="1">
        <f t="shared" si="9"/>
        <v>1.9245632159412338</v>
      </c>
    </row>
    <row r="198" spans="5:12" x14ac:dyDescent="0.25">
      <c r="E198" s="1">
        <v>191</v>
      </c>
      <c r="F198" s="1">
        <v>22</v>
      </c>
      <c r="G198" s="1">
        <v>20</v>
      </c>
      <c r="H198" s="1" t="s">
        <v>7</v>
      </c>
      <c r="I198" s="1" t="s">
        <v>37</v>
      </c>
      <c r="J198" s="1">
        <f t="shared" si="8"/>
        <v>2</v>
      </c>
      <c r="K198" s="1">
        <f t="shared" si="7"/>
        <v>2.001926505109231</v>
      </c>
      <c r="L198" s="1">
        <f t="shared" si="9"/>
        <v>1.9265051092309804E-3</v>
      </c>
    </row>
    <row r="199" spans="5:12" x14ac:dyDescent="0.25">
      <c r="E199" s="1">
        <v>192</v>
      </c>
      <c r="F199" s="1">
        <v>10</v>
      </c>
      <c r="G199" s="1">
        <v>17</v>
      </c>
      <c r="H199" s="1" t="s">
        <v>45</v>
      </c>
      <c r="I199" s="1" t="s">
        <v>21</v>
      </c>
      <c r="J199" s="1">
        <f t="shared" si="8"/>
        <v>-7</v>
      </c>
      <c r="K199" s="1">
        <f t="shared" si="7"/>
        <v>4.1234991266339467</v>
      </c>
      <c r="L199" s="1">
        <f t="shared" si="9"/>
        <v>11.123499126633947</v>
      </c>
    </row>
    <row r="200" spans="5:12" x14ac:dyDescent="0.25">
      <c r="E200" s="1">
        <v>193</v>
      </c>
      <c r="F200" s="1">
        <v>23</v>
      </c>
      <c r="G200" s="1">
        <v>13</v>
      </c>
      <c r="H200" s="1" t="s">
        <v>41</v>
      </c>
      <c r="I200" s="1" t="s">
        <v>40</v>
      </c>
      <c r="J200" s="1">
        <f t="shared" si="8"/>
        <v>10</v>
      </c>
      <c r="K200" s="1">
        <f t="shared" ref="K200:K263" si="10">IFERROR(homeedge+VLOOKUP(H200,lookup,2,FALSE)-VLOOKUP(I200,lookup,2,FALSE),"_")</f>
        <v>11.437599757312308</v>
      </c>
      <c r="L200" s="1">
        <f t="shared" si="9"/>
        <v>1.4375997573123076</v>
      </c>
    </row>
    <row r="201" spans="5:12" x14ac:dyDescent="0.25">
      <c r="E201" s="1">
        <v>194</v>
      </c>
      <c r="F201" s="1">
        <v>28</v>
      </c>
      <c r="G201" s="1">
        <v>32</v>
      </c>
      <c r="H201" s="1" t="s">
        <v>24</v>
      </c>
      <c r="I201" s="1" t="s">
        <v>25</v>
      </c>
      <c r="J201" s="1">
        <f t="shared" ref="J201:J264" si="11">IFERROR(F201-G201,"_")</f>
        <v>-4</v>
      </c>
      <c r="K201" s="1">
        <f t="shared" si="10"/>
        <v>4.6141954977421857</v>
      </c>
      <c r="L201" s="1">
        <f t="shared" ref="L201:L264" si="12">IFERROR(ABS(J201-K201),0)</f>
        <v>8.6141954977421857</v>
      </c>
    </row>
    <row r="202" spans="5:12" x14ac:dyDescent="0.25">
      <c r="E202" s="1">
        <v>195</v>
      </c>
      <c r="F202" s="1">
        <v>28</v>
      </c>
      <c r="G202" s="1">
        <v>35</v>
      </c>
      <c r="H202" s="1" t="s">
        <v>26</v>
      </c>
      <c r="I202" s="1" t="s">
        <v>20</v>
      </c>
      <c r="J202" s="1">
        <f t="shared" si="11"/>
        <v>-7</v>
      </c>
      <c r="K202" s="1">
        <f t="shared" si="10"/>
        <v>-4.0325057419431438</v>
      </c>
      <c r="L202" s="1">
        <f t="shared" si="12"/>
        <v>2.9674942580568562</v>
      </c>
    </row>
    <row r="203" spans="5:12" x14ac:dyDescent="0.25">
      <c r="E203" s="1">
        <v>196</v>
      </c>
      <c r="F203" s="1">
        <v>24</v>
      </c>
      <c r="G203" s="1">
        <v>21</v>
      </c>
      <c r="H203" s="1" t="s">
        <v>44</v>
      </c>
      <c r="I203" s="1" t="s">
        <v>4</v>
      </c>
      <c r="J203" s="1">
        <f t="shared" si="11"/>
        <v>3</v>
      </c>
      <c r="K203" s="1">
        <f t="shared" si="10"/>
        <v>2.998026225377294</v>
      </c>
      <c r="L203" s="1">
        <f t="shared" si="12"/>
        <v>1.9737746227059816E-3</v>
      </c>
    </row>
    <row r="204" spans="5:12" x14ac:dyDescent="0.25">
      <c r="E204" s="1">
        <v>197</v>
      </c>
      <c r="F204" s="1">
        <v>17</v>
      </c>
      <c r="G204" s="1">
        <v>24</v>
      </c>
      <c r="H204" s="1" t="s">
        <v>43</v>
      </c>
      <c r="I204" s="1" t="s">
        <v>23</v>
      </c>
      <c r="J204" s="1">
        <f t="shared" si="11"/>
        <v>-7</v>
      </c>
      <c r="K204" s="1">
        <f t="shared" si="10"/>
        <v>2.1028243145372496</v>
      </c>
      <c r="L204" s="1">
        <f t="shared" si="12"/>
        <v>9.1028243145372496</v>
      </c>
    </row>
    <row r="205" spans="5:12" x14ac:dyDescent="0.25">
      <c r="E205" s="1">
        <v>198</v>
      </c>
      <c r="F205" s="1">
        <v>22</v>
      </c>
      <c r="G205" s="1">
        <v>14</v>
      </c>
      <c r="H205" s="1" t="s">
        <v>32</v>
      </c>
      <c r="I205" s="1" t="s">
        <v>38</v>
      </c>
      <c r="J205" s="1">
        <f t="shared" si="11"/>
        <v>8</v>
      </c>
      <c r="K205" s="1">
        <f t="shared" si="10"/>
        <v>8.9588235221376991</v>
      </c>
      <c r="L205" s="1">
        <f t="shared" si="12"/>
        <v>0.95882352213769906</v>
      </c>
    </row>
    <row r="206" spans="5:12" x14ac:dyDescent="0.25">
      <c r="E206" s="1">
        <v>199</v>
      </c>
      <c r="F206" s="1">
        <v>3</v>
      </c>
      <c r="G206" s="1">
        <v>23</v>
      </c>
      <c r="H206" s="1" t="s">
        <v>35</v>
      </c>
      <c r="I206" s="1" t="s">
        <v>27</v>
      </c>
      <c r="J206" s="1">
        <f t="shared" si="11"/>
        <v>-20</v>
      </c>
      <c r="K206" s="1">
        <f t="shared" si="10"/>
        <v>-2.2459677610522517</v>
      </c>
      <c r="L206" s="1">
        <f t="shared" si="12"/>
        <v>17.754032238947747</v>
      </c>
    </row>
    <row r="207" spans="5:12" x14ac:dyDescent="0.25">
      <c r="E207" s="1">
        <v>200</v>
      </c>
      <c r="F207" s="1">
        <v>31</v>
      </c>
      <c r="G207" s="1">
        <v>34</v>
      </c>
      <c r="H207" s="1" t="s">
        <v>10</v>
      </c>
      <c r="I207" s="1" t="s">
        <v>5</v>
      </c>
      <c r="J207" s="1">
        <f t="shared" si="11"/>
        <v>-3</v>
      </c>
      <c r="K207" s="1">
        <f t="shared" si="10"/>
        <v>-1.0247243010474141</v>
      </c>
      <c r="L207" s="1">
        <f t="shared" si="12"/>
        <v>1.9752756989525859</v>
      </c>
    </row>
    <row r="208" spans="5:12" x14ac:dyDescent="0.25">
      <c r="E208" s="1">
        <v>201</v>
      </c>
      <c r="F208" s="1">
        <v>23</v>
      </c>
      <c r="G208" s="1">
        <v>20</v>
      </c>
      <c r="H208" s="1" t="s">
        <v>39</v>
      </c>
      <c r="I208" s="1" t="s">
        <v>19</v>
      </c>
      <c r="J208" s="1">
        <f t="shared" si="11"/>
        <v>3</v>
      </c>
      <c r="K208" s="1">
        <f t="shared" si="10"/>
        <v>2.9321226283069914</v>
      </c>
      <c r="L208" s="1">
        <f t="shared" si="12"/>
        <v>6.7877371693008559E-2</v>
      </c>
    </row>
    <row r="209" spans="5:12" x14ac:dyDescent="0.25">
      <c r="E209" s="1">
        <v>202</v>
      </c>
      <c r="F209" s="1">
        <v>27</v>
      </c>
      <c r="G209" s="1">
        <v>6</v>
      </c>
      <c r="H209" s="1" t="s">
        <v>11</v>
      </c>
      <c r="I209" s="1" t="s">
        <v>36</v>
      </c>
      <c r="J209" s="1">
        <f t="shared" si="11"/>
        <v>21</v>
      </c>
      <c r="K209" s="1">
        <f t="shared" si="10"/>
        <v>15.447367407283046</v>
      </c>
      <c r="L209" s="1">
        <f t="shared" si="12"/>
        <v>5.5526325927169538</v>
      </c>
    </row>
    <row r="210" spans="5:12" x14ac:dyDescent="0.25">
      <c r="E210" s="1">
        <v>203</v>
      </c>
      <c r="F210" s="1">
        <v>31</v>
      </c>
      <c r="G210" s="1">
        <v>34</v>
      </c>
      <c r="H210" s="1" t="s">
        <v>34</v>
      </c>
      <c r="I210" s="1" t="s">
        <v>42</v>
      </c>
      <c r="J210" s="1">
        <f t="shared" si="11"/>
        <v>-3</v>
      </c>
      <c r="K210" s="1">
        <f t="shared" si="10"/>
        <v>-16.968047245362353</v>
      </c>
      <c r="L210" s="1">
        <f t="shared" si="12"/>
        <v>13.968047245362353</v>
      </c>
    </row>
    <row r="211" spans="5:12" x14ac:dyDescent="0.25">
      <c r="E211" s="1">
        <v>204</v>
      </c>
      <c r="F211" s="1">
        <v>34</v>
      </c>
      <c r="G211" s="1">
        <v>7</v>
      </c>
      <c r="H211" s="1" t="s">
        <v>30</v>
      </c>
      <c r="I211" s="1" t="s">
        <v>28</v>
      </c>
      <c r="J211" s="1">
        <f t="shared" si="11"/>
        <v>27</v>
      </c>
      <c r="K211" s="1">
        <f t="shared" si="10"/>
        <v>7.9980482056675735</v>
      </c>
      <c r="L211" s="1">
        <f t="shared" si="12"/>
        <v>19.001951794332427</v>
      </c>
    </row>
    <row r="212" spans="5:12" x14ac:dyDescent="0.25">
      <c r="E212" s="1">
        <v>205</v>
      </c>
      <c r="F212" s="1" t="s">
        <v>46</v>
      </c>
      <c r="G212" s="1" t="s">
        <v>47</v>
      </c>
      <c r="H212" s="1" t="s">
        <v>48</v>
      </c>
      <c r="I212" s="1" t="s">
        <v>49</v>
      </c>
      <c r="J212" s="1" t="str">
        <f t="shared" si="11"/>
        <v>_</v>
      </c>
      <c r="K212" s="1" t="str">
        <f t="shared" si="10"/>
        <v>_</v>
      </c>
      <c r="L212" s="1">
        <f t="shared" si="12"/>
        <v>0</v>
      </c>
    </row>
    <row r="213" spans="5:12" x14ac:dyDescent="0.25">
      <c r="E213" s="1">
        <v>206</v>
      </c>
      <c r="F213" s="1">
        <v>27</v>
      </c>
      <c r="G213" s="1">
        <v>20</v>
      </c>
      <c r="H213" s="1" t="s">
        <v>25</v>
      </c>
      <c r="I213" s="1" t="s">
        <v>34</v>
      </c>
      <c r="J213" s="1">
        <f t="shared" si="11"/>
        <v>7</v>
      </c>
      <c r="K213" s="1">
        <f t="shared" si="10"/>
        <v>2.0499791074490794</v>
      </c>
      <c r="L213" s="1">
        <f t="shared" si="12"/>
        <v>4.9500208925509206</v>
      </c>
    </row>
    <row r="214" spans="5:12" x14ac:dyDescent="0.25">
      <c r="E214" s="1">
        <v>207</v>
      </c>
      <c r="F214" s="1">
        <v>51</v>
      </c>
      <c r="G214" s="1">
        <v>28</v>
      </c>
      <c r="H214" s="1" t="s">
        <v>20</v>
      </c>
      <c r="I214" s="1" t="s">
        <v>38</v>
      </c>
      <c r="J214" s="1">
        <f t="shared" si="11"/>
        <v>23</v>
      </c>
      <c r="K214" s="1">
        <f t="shared" si="10"/>
        <v>21.479471015547428</v>
      </c>
      <c r="L214" s="1">
        <f t="shared" si="12"/>
        <v>1.5205289844525716</v>
      </c>
    </row>
    <row r="215" spans="5:12" x14ac:dyDescent="0.25">
      <c r="E215" s="1">
        <v>208</v>
      </c>
      <c r="F215" s="1">
        <v>42</v>
      </c>
      <c r="G215" s="1">
        <v>28</v>
      </c>
      <c r="H215" s="1" t="s">
        <v>21</v>
      </c>
      <c r="I215" s="1" t="s">
        <v>32</v>
      </c>
      <c r="J215" s="1">
        <f t="shared" si="11"/>
        <v>14</v>
      </c>
      <c r="K215" s="1">
        <f t="shared" si="10"/>
        <v>5.3924953003519711</v>
      </c>
      <c r="L215" s="1">
        <f t="shared" si="12"/>
        <v>8.6075046996480289</v>
      </c>
    </row>
    <row r="216" spans="5:12" x14ac:dyDescent="0.25">
      <c r="E216" s="1">
        <v>209</v>
      </c>
      <c r="F216" s="1">
        <v>27</v>
      </c>
      <c r="G216" s="1">
        <v>26</v>
      </c>
      <c r="H216" s="1" t="s">
        <v>42</v>
      </c>
      <c r="I216" s="1" t="s">
        <v>24</v>
      </c>
      <c r="J216" s="1">
        <f t="shared" si="11"/>
        <v>1</v>
      </c>
      <c r="K216" s="1">
        <f t="shared" si="10"/>
        <v>22.237078999796072</v>
      </c>
      <c r="L216" s="1">
        <f t="shared" si="12"/>
        <v>21.237078999796072</v>
      </c>
    </row>
    <row r="217" spans="5:12" x14ac:dyDescent="0.25">
      <c r="E217" s="1">
        <v>210</v>
      </c>
      <c r="F217" s="1">
        <v>31</v>
      </c>
      <c r="G217" s="1">
        <v>13</v>
      </c>
      <c r="H217" s="1" t="s">
        <v>28</v>
      </c>
      <c r="I217" s="1" t="s">
        <v>11</v>
      </c>
      <c r="J217" s="1">
        <f t="shared" si="11"/>
        <v>18</v>
      </c>
      <c r="K217" s="1">
        <f t="shared" si="10"/>
        <v>1.9692631117505623</v>
      </c>
      <c r="L217" s="1">
        <f t="shared" si="12"/>
        <v>16.030736888249436</v>
      </c>
    </row>
    <row r="218" spans="5:12" x14ac:dyDescent="0.25">
      <c r="E218" s="1">
        <v>211</v>
      </c>
      <c r="F218" s="1">
        <v>28</v>
      </c>
      <c r="G218" s="1">
        <v>34</v>
      </c>
      <c r="H218" s="1" t="s">
        <v>37</v>
      </c>
      <c r="I218" s="1" t="s">
        <v>27</v>
      </c>
      <c r="J218" s="1">
        <f t="shared" si="11"/>
        <v>-6</v>
      </c>
      <c r="K218" s="1">
        <f t="shared" si="10"/>
        <v>-1.0676491763772182</v>
      </c>
      <c r="L218" s="1">
        <f t="shared" si="12"/>
        <v>4.932350823622782</v>
      </c>
    </row>
    <row r="219" spans="5:12" x14ac:dyDescent="0.25">
      <c r="E219" s="1">
        <v>212</v>
      </c>
      <c r="F219" s="1">
        <v>34</v>
      </c>
      <c r="G219" s="1">
        <v>20</v>
      </c>
      <c r="H219" s="1" t="s">
        <v>44</v>
      </c>
      <c r="I219" s="1" t="s">
        <v>29</v>
      </c>
      <c r="J219" s="1">
        <f t="shared" si="11"/>
        <v>14</v>
      </c>
      <c r="K219" s="1">
        <f t="shared" si="10"/>
        <v>6.5811565985623481</v>
      </c>
      <c r="L219" s="1">
        <f t="shared" si="12"/>
        <v>7.4188434014376519</v>
      </c>
    </row>
    <row r="220" spans="5:12" x14ac:dyDescent="0.25">
      <c r="E220" s="1">
        <v>213</v>
      </c>
      <c r="F220" s="1">
        <v>30</v>
      </c>
      <c r="G220" s="1">
        <v>10</v>
      </c>
      <c r="H220" s="1" t="s">
        <v>4</v>
      </c>
      <c r="I220" s="1" t="s">
        <v>40</v>
      </c>
      <c r="J220" s="1">
        <f t="shared" si="11"/>
        <v>20</v>
      </c>
      <c r="K220" s="1">
        <f t="shared" si="10"/>
        <v>3.9697525273800855</v>
      </c>
      <c r="L220" s="1">
        <f t="shared" si="12"/>
        <v>16.030247472619916</v>
      </c>
    </row>
    <row r="221" spans="5:12" x14ac:dyDescent="0.25">
      <c r="E221" s="1">
        <v>214</v>
      </c>
      <c r="F221" s="1">
        <v>37</v>
      </c>
      <c r="G221" s="1">
        <v>14</v>
      </c>
      <c r="H221" s="1" t="s">
        <v>45</v>
      </c>
      <c r="I221" s="1" t="s">
        <v>23</v>
      </c>
      <c r="J221" s="1">
        <f t="shared" si="11"/>
        <v>23</v>
      </c>
      <c r="K221" s="1">
        <f t="shared" si="10"/>
        <v>14.879191812505528</v>
      </c>
      <c r="L221" s="1">
        <f t="shared" si="12"/>
        <v>8.1208081874944718</v>
      </c>
    </row>
    <row r="222" spans="5:12" x14ac:dyDescent="0.25">
      <c r="E222" s="1">
        <v>215</v>
      </c>
      <c r="F222" s="1">
        <v>37</v>
      </c>
      <c r="G222" s="1">
        <v>27</v>
      </c>
      <c r="H222" s="1" t="s">
        <v>35</v>
      </c>
      <c r="I222" s="1" t="s">
        <v>33</v>
      </c>
      <c r="J222" s="1">
        <f t="shared" si="11"/>
        <v>10</v>
      </c>
      <c r="K222" s="1">
        <f t="shared" si="10"/>
        <v>5.7550163851366323</v>
      </c>
      <c r="L222" s="1">
        <f t="shared" si="12"/>
        <v>4.2449836148633677</v>
      </c>
    </row>
    <row r="223" spans="5:12" x14ac:dyDescent="0.25">
      <c r="E223" s="1">
        <v>216</v>
      </c>
      <c r="F223" s="1">
        <v>22</v>
      </c>
      <c r="G223" s="1">
        <v>21</v>
      </c>
      <c r="H223" s="1" t="s">
        <v>31</v>
      </c>
      <c r="I223" s="1" t="s">
        <v>5</v>
      </c>
      <c r="J223" s="1">
        <f t="shared" si="11"/>
        <v>1</v>
      </c>
      <c r="K223" s="1">
        <f t="shared" si="10"/>
        <v>5.7510537635340331</v>
      </c>
      <c r="L223" s="1">
        <f t="shared" si="12"/>
        <v>4.7510537635340331</v>
      </c>
    </row>
    <row r="224" spans="5:12" x14ac:dyDescent="0.25">
      <c r="E224" s="1">
        <v>217</v>
      </c>
      <c r="F224" s="1">
        <v>10</v>
      </c>
      <c r="G224" s="1">
        <v>45</v>
      </c>
      <c r="H224" s="1" t="s">
        <v>43</v>
      </c>
      <c r="I224" s="1" t="s">
        <v>26</v>
      </c>
      <c r="J224" s="1">
        <f t="shared" si="11"/>
        <v>-35</v>
      </c>
      <c r="K224" s="1">
        <f t="shared" si="10"/>
        <v>-11.748514822448943</v>
      </c>
      <c r="L224" s="1">
        <f t="shared" si="12"/>
        <v>23.251485177551057</v>
      </c>
    </row>
    <row r="225" spans="5:12" x14ac:dyDescent="0.25">
      <c r="E225" s="1">
        <v>218</v>
      </c>
      <c r="F225" s="1">
        <v>29</v>
      </c>
      <c r="G225" s="1">
        <v>26</v>
      </c>
      <c r="H225" s="1" t="s">
        <v>7</v>
      </c>
      <c r="I225" s="1" t="s">
        <v>39</v>
      </c>
      <c r="J225" s="1">
        <f t="shared" si="11"/>
        <v>3</v>
      </c>
      <c r="K225" s="1">
        <f t="shared" si="10"/>
        <v>3.0141994944801955</v>
      </c>
      <c r="L225" s="1">
        <f t="shared" si="12"/>
        <v>1.4199494480195529E-2</v>
      </c>
    </row>
    <row r="226" spans="5:12" x14ac:dyDescent="0.25">
      <c r="E226" s="1">
        <v>219</v>
      </c>
      <c r="F226" s="1">
        <v>27</v>
      </c>
      <c r="G226" s="1">
        <v>6</v>
      </c>
      <c r="H226" s="1" t="s">
        <v>36</v>
      </c>
      <c r="I226" s="1" t="s">
        <v>10</v>
      </c>
      <c r="J226" s="1">
        <f t="shared" si="11"/>
        <v>21</v>
      </c>
      <c r="K226" s="1">
        <f t="shared" si="10"/>
        <v>2.5286323430395403</v>
      </c>
      <c r="L226" s="1">
        <f t="shared" si="12"/>
        <v>18.47136765696046</v>
      </c>
    </row>
    <row r="227" spans="5:12" x14ac:dyDescent="0.25">
      <c r="E227" s="1">
        <v>220</v>
      </c>
      <c r="F227" s="1">
        <v>19</v>
      </c>
      <c r="G227" s="1">
        <v>17</v>
      </c>
      <c r="H227" s="1" t="s">
        <v>41</v>
      </c>
      <c r="I227" s="1" t="s">
        <v>30</v>
      </c>
      <c r="J227" s="1">
        <f t="shared" si="11"/>
        <v>2</v>
      </c>
      <c r="K227" s="1">
        <f t="shared" si="10"/>
        <v>-3.0319876705169335E-2</v>
      </c>
      <c r="L227" s="1">
        <f t="shared" si="12"/>
        <v>2.0303198767051693</v>
      </c>
    </row>
    <row r="228" spans="5:12" x14ac:dyDescent="0.25">
      <c r="E228" s="1">
        <v>221</v>
      </c>
      <c r="F228" s="1">
        <v>45</v>
      </c>
      <c r="G228" s="1">
        <v>28</v>
      </c>
      <c r="H228" s="1" t="s">
        <v>19</v>
      </c>
      <c r="I228" s="1" t="s">
        <v>22</v>
      </c>
      <c r="J228" s="1">
        <f t="shared" si="11"/>
        <v>17</v>
      </c>
      <c r="K228" s="1">
        <f t="shared" si="10"/>
        <v>3.0979316004967616E-2</v>
      </c>
      <c r="L228" s="1">
        <f t="shared" si="12"/>
        <v>16.969020683995033</v>
      </c>
    </row>
    <row r="229" spans="5:12" x14ac:dyDescent="0.25">
      <c r="E229" s="1">
        <v>222</v>
      </c>
      <c r="F229" s="1" t="s">
        <v>46</v>
      </c>
      <c r="G229" s="1" t="s">
        <v>47</v>
      </c>
      <c r="H229" s="1" t="s">
        <v>48</v>
      </c>
      <c r="I229" s="1" t="s">
        <v>49</v>
      </c>
      <c r="J229" s="1" t="str">
        <f t="shared" si="11"/>
        <v>_</v>
      </c>
      <c r="K229" s="1" t="str">
        <f t="shared" si="10"/>
        <v>_</v>
      </c>
      <c r="L229" s="1">
        <f t="shared" si="12"/>
        <v>0</v>
      </c>
    </row>
    <row r="230" spans="5:12" x14ac:dyDescent="0.25">
      <c r="E230" s="1">
        <v>223</v>
      </c>
      <c r="F230" s="1">
        <v>20</v>
      </c>
      <c r="G230" s="1">
        <v>27</v>
      </c>
      <c r="H230" s="1" t="s">
        <v>20</v>
      </c>
      <c r="I230" s="1" t="s">
        <v>45</v>
      </c>
      <c r="J230" s="1">
        <f t="shared" si="11"/>
        <v>-7</v>
      </c>
      <c r="K230" s="1">
        <f t="shared" si="10"/>
        <v>11.954557836142548</v>
      </c>
      <c r="L230" s="1">
        <f t="shared" si="12"/>
        <v>18.954557836142548</v>
      </c>
    </row>
    <row r="231" spans="5:12" x14ac:dyDescent="0.25">
      <c r="E231" s="1">
        <v>224</v>
      </c>
      <c r="F231" s="1">
        <v>27</v>
      </c>
      <c r="G231" s="1">
        <v>26</v>
      </c>
      <c r="H231" s="1" t="s">
        <v>5</v>
      </c>
      <c r="I231" s="1" t="s">
        <v>43</v>
      </c>
      <c r="J231" s="1">
        <f t="shared" si="11"/>
        <v>1</v>
      </c>
      <c r="K231" s="1">
        <f t="shared" si="10"/>
        <v>10.708209237362063</v>
      </c>
      <c r="L231" s="1">
        <f t="shared" si="12"/>
        <v>9.7082092373620625</v>
      </c>
    </row>
    <row r="232" spans="5:12" x14ac:dyDescent="0.25">
      <c r="E232" s="1">
        <v>225</v>
      </c>
      <c r="F232" s="1">
        <v>14</v>
      </c>
      <c r="G232" s="1">
        <v>33</v>
      </c>
      <c r="H232" s="1" t="s">
        <v>36</v>
      </c>
      <c r="I232" s="1" t="s">
        <v>41</v>
      </c>
      <c r="J232" s="1">
        <f t="shared" si="11"/>
        <v>-19</v>
      </c>
      <c r="K232" s="1">
        <f t="shared" si="10"/>
        <v>-10.467850898464782</v>
      </c>
      <c r="L232" s="1">
        <f t="shared" si="12"/>
        <v>8.532149101535218</v>
      </c>
    </row>
    <row r="233" spans="5:12" x14ac:dyDescent="0.25">
      <c r="E233" s="1">
        <v>226</v>
      </c>
      <c r="F233" s="1">
        <v>30</v>
      </c>
      <c r="G233" s="1">
        <v>20</v>
      </c>
      <c r="H233" s="1" t="s">
        <v>37</v>
      </c>
      <c r="I233" s="1" t="s">
        <v>21</v>
      </c>
      <c r="J233" s="1">
        <f t="shared" si="11"/>
        <v>10</v>
      </c>
      <c r="K233" s="1">
        <f t="shared" si="10"/>
        <v>-3.9623747053286769</v>
      </c>
      <c r="L233" s="1">
        <f t="shared" si="12"/>
        <v>13.962374705328678</v>
      </c>
    </row>
    <row r="234" spans="5:12" x14ac:dyDescent="0.25">
      <c r="E234" s="1">
        <v>227</v>
      </c>
      <c r="F234" s="1">
        <v>30</v>
      </c>
      <c r="G234" s="1">
        <v>20</v>
      </c>
      <c r="H234" s="1" t="s">
        <v>11</v>
      </c>
      <c r="I234" s="1" t="s">
        <v>35</v>
      </c>
      <c r="J234" s="1">
        <f t="shared" si="11"/>
        <v>10</v>
      </c>
      <c r="K234" s="1">
        <f t="shared" si="10"/>
        <v>15.197404835587875</v>
      </c>
      <c r="L234" s="1">
        <f t="shared" si="12"/>
        <v>5.197404835587875</v>
      </c>
    </row>
    <row r="235" spans="5:12" x14ac:dyDescent="0.25">
      <c r="E235" s="1">
        <v>228</v>
      </c>
      <c r="F235" s="1">
        <v>25</v>
      </c>
      <c r="G235" s="1">
        <v>3</v>
      </c>
      <c r="H235" s="1" t="s">
        <v>32</v>
      </c>
      <c r="I235" s="1" t="s">
        <v>34</v>
      </c>
      <c r="J235" s="1">
        <f t="shared" si="11"/>
        <v>22</v>
      </c>
      <c r="K235" s="1">
        <f t="shared" si="10"/>
        <v>17.431630721237475</v>
      </c>
      <c r="L235" s="1">
        <f t="shared" si="12"/>
        <v>4.5683692787625247</v>
      </c>
    </row>
    <row r="236" spans="5:12" x14ac:dyDescent="0.25">
      <c r="E236" s="1">
        <v>229</v>
      </c>
      <c r="F236" s="1">
        <v>36</v>
      </c>
      <c r="G236" s="1">
        <v>37</v>
      </c>
      <c r="H236" s="1" t="s">
        <v>22</v>
      </c>
      <c r="I236" s="1" t="s">
        <v>31</v>
      </c>
      <c r="J236" s="1">
        <f t="shared" si="11"/>
        <v>-1</v>
      </c>
      <c r="K236" s="1">
        <f t="shared" si="10"/>
        <v>-0.82763631904213453</v>
      </c>
      <c r="L236" s="1">
        <f t="shared" si="12"/>
        <v>0.17236368095786547</v>
      </c>
    </row>
    <row r="237" spans="5:12" x14ac:dyDescent="0.25">
      <c r="E237" s="1">
        <v>230</v>
      </c>
      <c r="F237" s="1">
        <v>48</v>
      </c>
      <c r="G237" s="1">
        <v>30</v>
      </c>
      <c r="H237" s="1" t="s">
        <v>39</v>
      </c>
      <c r="I237" s="1" t="s">
        <v>44</v>
      </c>
      <c r="J237" s="1">
        <f t="shared" si="11"/>
        <v>18</v>
      </c>
      <c r="K237" s="1">
        <f t="shared" si="10"/>
        <v>-2.5987201370043689</v>
      </c>
      <c r="L237" s="1">
        <f t="shared" si="12"/>
        <v>20.598720137004371</v>
      </c>
    </row>
    <row r="238" spans="5:12" x14ac:dyDescent="0.25">
      <c r="E238" s="1">
        <v>231</v>
      </c>
      <c r="F238" s="1">
        <v>0</v>
      </c>
      <c r="G238" s="1">
        <v>23</v>
      </c>
      <c r="H238" s="1" t="s">
        <v>23</v>
      </c>
      <c r="I238" s="1" t="s">
        <v>30</v>
      </c>
      <c r="J238" s="1">
        <f t="shared" si="11"/>
        <v>-23</v>
      </c>
      <c r="K238" s="1">
        <f t="shared" si="10"/>
        <v>-15.863207599342653</v>
      </c>
      <c r="L238" s="1">
        <f t="shared" si="12"/>
        <v>7.1367924006573471</v>
      </c>
    </row>
    <row r="239" spans="5:12" x14ac:dyDescent="0.25">
      <c r="E239" s="1">
        <v>232</v>
      </c>
      <c r="F239" s="1">
        <v>24</v>
      </c>
      <c r="G239" s="1">
        <v>20</v>
      </c>
      <c r="H239" s="1" t="s">
        <v>27</v>
      </c>
      <c r="I239" s="1" t="s">
        <v>42</v>
      </c>
      <c r="J239" s="1">
        <f t="shared" si="11"/>
        <v>4</v>
      </c>
      <c r="K239" s="1">
        <f t="shared" si="10"/>
        <v>-3.0052499325368585</v>
      </c>
      <c r="L239" s="1">
        <f t="shared" si="12"/>
        <v>7.0052499325368585</v>
      </c>
    </row>
    <row r="240" spans="5:12" x14ac:dyDescent="0.25">
      <c r="E240" s="1">
        <v>233</v>
      </c>
      <c r="F240" s="1">
        <v>34</v>
      </c>
      <c r="G240" s="1">
        <v>37</v>
      </c>
      <c r="H240" s="1" t="s">
        <v>38</v>
      </c>
      <c r="I240" s="1" t="s">
        <v>4</v>
      </c>
      <c r="J240" s="1">
        <f t="shared" si="11"/>
        <v>-3</v>
      </c>
      <c r="K240" s="1">
        <f t="shared" si="10"/>
        <v>-3.0107618596046137</v>
      </c>
      <c r="L240" s="1">
        <f t="shared" si="12"/>
        <v>1.0761859604613733E-2</v>
      </c>
    </row>
    <row r="241" spans="5:12" x14ac:dyDescent="0.25">
      <c r="E241" s="1">
        <v>234</v>
      </c>
      <c r="F241" s="1">
        <v>27</v>
      </c>
      <c r="G241" s="1">
        <v>16</v>
      </c>
      <c r="H241" s="1" t="s">
        <v>40</v>
      </c>
      <c r="I241" s="1" t="s">
        <v>28</v>
      </c>
      <c r="J241" s="1">
        <f t="shared" si="11"/>
        <v>11</v>
      </c>
      <c r="K241" s="1">
        <f t="shared" si="10"/>
        <v>-3.4698714283499026</v>
      </c>
      <c r="L241" s="1">
        <f t="shared" si="12"/>
        <v>14.469871428349903</v>
      </c>
    </row>
    <row r="242" spans="5:12" x14ac:dyDescent="0.25">
      <c r="E242" s="1">
        <v>235</v>
      </c>
      <c r="F242" s="1">
        <v>31</v>
      </c>
      <c r="G242" s="1">
        <v>38</v>
      </c>
      <c r="H242" s="1" t="s">
        <v>24</v>
      </c>
      <c r="I242" s="1" t="s">
        <v>19</v>
      </c>
      <c r="J242" s="1">
        <f t="shared" si="11"/>
        <v>-7</v>
      </c>
      <c r="K242" s="1">
        <f t="shared" si="10"/>
        <v>-5.269879503485301</v>
      </c>
      <c r="L242" s="1">
        <f t="shared" si="12"/>
        <v>1.730120496514699</v>
      </c>
    </row>
    <row r="243" spans="5:12" x14ac:dyDescent="0.25">
      <c r="E243" s="1">
        <v>236</v>
      </c>
      <c r="F243" s="1">
        <v>20</v>
      </c>
      <c r="G243" s="1">
        <v>27</v>
      </c>
      <c r="H243" s="1" t="s">
        <v>25</v>
      </c>
      <c r="I243" s="1" t="s">
        <v>10</v>
      </c>
      <c r="J243" s="1">
        <f t="shared" si="11"/>
        <v>-7</v>
      </c>
      <c r="K243" s="1">
        <f t="shared" si="10"/>
        <v>-6.8882555295894532</v>
      </c>
      <c r="L243" s="1">
        <f t="shared" si="12"/>
        <v>0.1117444704105468</v>
      </c>
    </row>
    <row r="244" spans="5:12" x14ac:dyDescent="0.25">
      <c r="E244" s="1">
        <v>237</v>
      </c>
      <c r="F244" s="1">
        <v>31</v>
      </c>
      <c r="G244" s="1">
        <v>56</v>
      </c>
      <c r="H244" s="1" t="s">
        <v>33</v>
      </c>
      <c r="I244" s="1" t="s">
        <v>26</v>
      </c>
      <c r="J244" s="1">
        <f t="shared" si="11"/>
        <v>-25</v>
      </c>
      <c r="K244" s="1">
        <f t="shared" si="10"/>
        <v>-11.008054536348709</v>
      </c>
      <c r="L244" s="1">
        <f t="shared" si="12"/>
        <v>13.991945463651291</v>
      </c>
    </row>
    <row r="245" spans="5:12" x14ac:dyDescent="0.25">
      <c r="E245" s="1">
        <v>238</v>
      </c>
      <c r="F245" s="1">
        <v>16</v>
      </c>
      <c r="G245" s="1">
        <v>18</v>
      </c>
      <c r="H245" s="1" t="s">
        <v>29</v>
      </c>
      <c r="I245" s="1" t="s">
        <v>7</v>
      </c>
      <c r="J245" s="1">
        <f t="shared" si="11"/>
        <v>-2</v>
      </c>
      <c r="K245" s="1">
        <f t="shared" si="10"/>
        <v>4.936570403586809</v>
      </c>
      <c r="L245" s="1">
        <f t="shared" si="12"/>
        <v>6.936570403586809</v>
      </c>
    </row>
    <row r="246" spans="5:12" x14ac:dyDescent="0.25">
      <c r="E246" s="1">
        <v>239</v>
      </c>
      <c r="F246" s="1" t="s">
        <v>46</v>
      </c>
      <c r="G246" s="1" t="s">
        <v>47</v>
      </c>
      <c r="H246" s="1" t="s">
        <v>48</v>
      </c>
      <c r="I246" s="1" t="s">
        <v>49</v>
      </c>
      <c r="J246" s="1" t="str">
        <f t="shared" si="11"/>
        <v>_</v>
      </c>
      <c r="K246" s="1" t="str">
        <f t="shared" si="10"/>
        <v>_</v>
      </c>
      <c r="L246" s="1">
        <f t="shared" si="12"/>
        <v>0</v>
      </c>
    </row>
    <row r="247" spans="5:12" x14ac:dyDescent="0.25">
      <c r="E247" s="1">
        <v>240</v>
      </c>
      <c r="F247" s="1">
        <v>23</v>
      </c>
      <c r="G247" s="1">
        <v>13</v>
      </c>
      <c r="H247" s="1" t="s">
        <v>40</v>
      </c>
      <c r="I247" s="1" t="s">
        <v>36</v>
      </c>
      <c r="J247" s="1">
        <f t="shared" si="11"/>
        <v>10</v>
      </c>
      <c r="K247" s="1">
        <f t="shared" si="10"/>
        <v>7.980155910871213</v>
      </c>
      <c r="L247" s="1">
        <f t="shared" si="12"/>
        <v>2.019844089128787</v>
      </c>
    </row>
    <row r="248" spans="5:12" x14ac:dyDescent="0.25">
      <c r="E248" s="1">
        <v>241</v>
      </c>
      <c r="F248" s="1">
        <v>7</v>
      </c>
      <c r="G248" s="1">
        <v>23</v>
      </c>
      <c r="H248" s="1" t="s">
        <v>26</v>
      </c>
      <c r="I248" s="1" t="s">
        <v>32</v>
      </c>
      <c r="J248" s="1">
        <f t="shared" si="11"/>
        <v>-16</v>
      </c>
      <c r="K248" s="1">
        <f t="shared" si="10"/>
        <v>8.4881417514665838</v>
      </c>
      <c r="L248" s="1">
        <f t="shared" si="12"/>
        <v>24.488141751466586</v>
      </c>
    </row>
    <row r="249" spans="5:12" x14ac:dyDescent="0.25">
      <c r="E249" s="1">
        <v>242</v>
      </c>
      <c r="F249" s="1">
        <v>10</v>
      </c>
      <c r="G249" s="1">
        <v>17</v>
      </c>
      <c r="H249" s="1" t="s">
        <v>30</v>
      </c>
      <c r="I249" s="1" t="s">
        <v>4</v>
      </c>
      <c r="J249" s="1">
        <f t="shared" si="11"/>
        <v>-7</v>
      </c>
      <c r="K249" s="1">
        <f t="shared" si="10"/>
        <v>13.464770286449882</v>
      </c>
      <c r="L249" s="1">
        <f t="shared" si="12"/>
        <v>20.464770286449884</v>
      </c>
    </row>
    <row r="250" spans="5:12" x14ac:dyDescent="0.25">
      <c r="E250" s="1">
        <v>243</v>
      </c>
      <c r="F250" s="1">
        <v>26</v>
      </c>
      <c r="G250" s="1">
        <v>13</v>
      </c>
      <c r="H250" s="1" t="s">
        <v>45</v>
      </c>
      <c r="I250" s="1" t="s">
        <v>33</v>
      </c>
      <c r="J250" s="1">
        <f t="shared" si="11"/>
        <v>13</v>
      </c>
      <c r="K250" s="1">
        <f t="shared" si="10"/>
        <v>15.01920880177429</v>
      </c>
      <c r="L250" s="1">
        <f t="shared" si="12"/>
        <v>2.0192088017742904</v>
      </c>
    </row>
    <row r="251" spans="5:12" x14ac:dyDescent="0.25">
      <c r="E251" s="1">
        <v>244</v>
      </c>
      <c r="F251" s="1">
        <v>24</v>
      </c>
      <c r="G251" s="1">
        <v>13</v>
      </c>
      <c r="H251" s="1" t="s">
        <v>35</v>
      </c>
      <c r="I251" s="1" t="s">
        <v>24</v>
      </c>
      <c r="J251" s="1">
        <f t="shared" si="11"/>
        <v>11</v>
      </c>
      <c r="K251" s="1">
        <f t="shared" si="10"/>
        <v>11.019258126394469</v>
      </c>
      <c r="L251" s="1">
        <f t="shared" si="12"/>
        <v>1.9258126394468889E-2</v>
      </c>
    </row>
    <row r="252" spans="5:12" x14ac:dyDescent="0.25">
      <c r="E252" s="1">
        <v>245</v>
      </c>
      <c r="F252" s="1">
        <v>17</v>
      </c>
      <c r="G252" s="1">
        <v>13</v>
      </c>
      <c r="H252" s="1" t="s">
        <v>11</v>
      </c>
      <c r="I252" s="1" t="s">
        <v>28</v>
      </c>
      <c r="J252" s="1">
        <f t="shared" si="11"/>
        <v>4</v>
      </c>
      <c r="K252" s="1">
        <f t="shared" si="10"/>
        <v>3.9973400680619298</v>
      </c>
      <c r="L252" s="1">
        <f t="shared" si="12"/>
        <v>2.6599319380702369E-3</v>
      </c>
    </row>
    <row r="253" spans="5:12" x14ac:dyDescent="0.25">
      <c r="E253" s="1">
        <v>246</v>
      </c>
      <c r="F253" s="1">
        <v>16</v>
      </c>
      <c r="G253" s="1">
        <v>20</v>
      </c>
      <c r="H253" s="1" t="s">
        <v>25</v>
      </c>
      <c r="I253" s="1" t="s">
        <v>38</v>
      </c>
      <c r="J253" s="1">
        <f t="shared" si="11"/>
        <v>-4</v>
      </c>
      <c r="K253" s="1">
        <f t="shared" si="10"/>
        <v>-6.4228280916506941</v>
      </c>
      <c r="L253" s="1">
        <f t="shared" si="12"/>
        <v>2.4228280916506941</v>
      </c>
    </row>
    <row r="254" spans="5:12" x14ac:dyDescent="0.25">
      <c r="E254" s="1">
        <v>247</v>
      </c>
      <c r="F254" s="1">
        <v>42</v>
      </c>
      <c r="G254" s="1">
        <v>14</v>
      </c>
      <c r="H254" s="1" t="s">
        <v>21</v>
      </c>
      <c r="I254" s="1" t="s">
        <v>39</v>
      </c>
      <c r="J254" s="1">
        <f t="shared" si="11"/>
        <v>28</v>
      </c>
      <c r="K254" s="1">
        <f t="shared" si="10"/>
        <v>10.941250874512132</v>
      </c>
      <c r="L254" s="1">
        <f t="shared" si="12"/>
        <v>17.058749125487868</v>
      </c>
    </row>
    <row r="255" spans="5:12" x14ac:dyDescent="0.25">
      <c r="E255" s="1">
        <v>248</v>
      </c>
      <c r="F255" s="1">
        <v>54</v>
      </c>
      <c r="G255" s="1">
        <v>11</v>
      </c>
      <c r="H255" s="1" t="s">
        <v>44</v>
      </c>
      <c r="I255" s="1" t="s">
        <v>19</v>
      </c>
      <c r="J255" s="1">
        <f t="shared" si="11"/>
        <v>43</v>
      </c>
      <c r="K255" s="1">
        <f t="shared" si="10"/>
        <v>8.5141443552176064</v>
      </c>
      <c r="L255" s="1">
        <f t="shared" si="12"/>
        <v>34.48585564478239</v>
      </c>
    </row>
    <row r="256" spans="5:12" x14ac:dyDescent="0.25">
      <c r="E256" s="1">
        <v>249</v>
      </c>
      <c r="F256" s="1">
        <v>31</v>
      </c>
      <c r="G256" s="1">
        <v>38</v>
      </c>
      <c r="H256" s="1" t="s">
        <v>31</v>
      </c>
      <c r="I256" s="1" t="s">
        <v>37</v>
      </c>
      <c r="J256" s="1">
        <f t="shared" si="11"/>
        <v>-7</v>
      </c>
      <c r="K256" s="1">
        <f t="shared" si="10"/>
        <v>8.7854677449841958</v>
      </c>
      <c r="L256" s="1">
        <f t="shared" si="12"/>
        <v>15.785467744984196</v>
      </c>
    </row>
    <row r="257" spans="5:12" x14ac:dyDescent="0.25">
      <c r="E257" s="1">
        <v>250</v>
      </c>
      <c r="F257" s="1">
        <v>19</v>
      </c>
      <c r="G257" s="1">
        <v>0</v>
      </c>
      <c r="H257" s="1" t="s">
        <v>10</v>
      </c>
      <c r="I257" s="1" t="s">
        <v>27</v>
      </c>
      <c r="J257" s="1">
        <f t="shared" si="11"/>
        <v>19</v>
      </c>
      <c r="K257" s="1">
        <f t="shared" si="10"/>
        <v>-2.0412610858807163</v>
      </c>
      <c r="L257" s="1">
        <f t="shared" si="12"/>
        <v>21.041261085880716</v>
      </c>
    </row>
    <row r="258" spans="5:12" x14ac:dyDescent="0.25">
      <c r="E258" s="1">
        <v>251</v>
      </c>
      <c r="F258" s="1">
        <v>23</v>
      </c>
      <c r="G258" s="1">
        <v>24</v>
      </c>
      <c r="H258" s="1" t="s">
        <v>43</v>
      </c>
      <c r="I258" s="1" t="s">
        <v>22</v>
      </c>
      <c r="J258" s="1">
        <f t="shared" si="11"/>
        <v>-1</v>
      </c>
      <c r="K258" s="1">
        <f t="shared" si="10"/>
        <v>-3.6984203222289773</v>
      </c>
      <c r="L258" s="1">
        <f t="shared" si="12"/>
        <v>2.6984203222289773</v>
      </c>
    </row>
    <row r="259" spans="5:12" x14ac:dyDescent="0.25">
      <c r="E259" s="1">
        <v>252</v>
      </c>
      <c r="F259" s="1">
        <v>13</v>
      </c>
      <c r="G259" s="1">
        <v>37</v>
      </c>
      <c r="H259" s="1" t="s">
        <v>34</v>
      </c>
      <c r="I259" s="1" t="s">
        <v>20</v>
      </c>
      <c r="J259" s="1">
        <f t="shared" si="11"/>
        <v>-24</v>
      </c>
      <c r="K259" s="1">
        <f t="shared" si="10"/>
        <v>-23.98567503483471</v>
      </c>
      <c r="L259" s="1">
        <f t="shared" si="12"/>
        <v>1.4324965165290138E-2</v>
      </c>
    </row>
    <row r="260" spans="5:12" x14ac:dyDescent="0.25">
      <c r="E260" s="1">
        <v>253</v>
      </c>
      <c r="F260" s="1">
        <v>20</v>
      </c>
      <c r="G260" s="1">
        <v>23</v>
      </c>
      <c r="H260" s="1" t="s">
        <v>29</v>
      </c>
      <c r="I260" s="1" t="s">
        <v>23</v>
      </c>
      <c r="J260" s="1">
        <f t="shared" si="11"/>
        <v>-3</v>
      </c>
      <c r="K260" s="1">
        <f t="shared" si="10"/>
        <v>7.7652117094264526</v>
      </c>
      <c r="L260" s="1">
        <f t="shared" si="12"/>
        <v>10.765211709426453</v>
      </c>
    </row>
    <row r="261" spans="5:12" x14ac:dyDescent="0.25">
      <c r="E261" s="1">
        <v>254</v>
      </c>
      <c r="F261" s="1">
        <v>7</v>
      </c>
      <c r="G261" s="1">
        <v>41</v>
      </c>
      <c r="H261" s="1" t="s">
        <v>7</v>
      </c>
      <c r="I261" s="1" t="s">
        <v>42</v>
      </c>
      <c r="J261" s="1">
        <f t="shared" si="11"/>
        <v>-34</v>
      </c>
      <c r="K261" s="1">
        <f t="shared" si="10"/>
        <v>-8.0375757836173385</v>
      </c>
      <c r="L261" s="1">
        <f t="shared" si="12"/>
        <v>25.962424216382662</v>
      </c>
    </row>
    <row r="262" spans="5:12" x14ac:dyDescent="0.25">
      <c r="E262" s="1">
        <v>255</v>
      </c>
      <c r="F262" s="1">
        <v>34</v>
      </c>
      <c r="G262" s="1">
        <v>24</v>
      </c>
      <c r="H262" s="1" t="s">
        <v>41</v>
      </c>
      <c r="I262" s="1" t="s">
        <v>5</v>
      </c>
      <c r="J262" s="1">
        <f t="shared" si="11"/>
        <v>10</v>
      </c>
      <c r="K262" s="1">
        <f t="shared" si="10"/>
        <v>11.971758940456908</v>
      </c>
      <c r="L262" s="1">
        <f t="shared" si="12"/>
        <v>1.9717589404569082</v>
      </c>
    </row>
    <row r="263" spans="5:12" x14ac:dyDescent="0.25">
      <c r="E263" s="1">
        <v>256</v>
      </c>
      <c r="F263" s="1" t="s">
        <v>46</v>
      </c>
      <c r="G263" s="1" t="s">
        <v>47</v>
      </c>
      <c r="H263" s="1" t="s">
        <v>48</v>
      </c>
      <c r="I263" s="1" t="s">
        <v>49</v>
      </c>
      <c r="J263" s="1" t="str">
        <f t="shared" si="11"/>
        <v>_</v>
      </c>
      <c r="K263" s="1" t="str">
        <f t="shared" si="10"/>
        <v>_</v>
      </c>
      <c r="L263" s="1">
        <f t="shared" si="12"/>
        <v>0</v>
      </c>
    </row>
    <row r="264" spans="5:12" x14ac:dyDescent="0.25">
      <c r="E264" s="1">
        <v>257</v>
      </c>
      <c r="F264" s="1">
        <v>27</v>
      </c>
      <c r="G264" s="1">
        <v>24</v>
      </c>
      <c r="H264" s="1" t="s">
        <v>45</v>
      </c>
      <c r="I264" s="1" t="s">
        <v>26</v>
      </c>
      <c r="J264" s="1">
        <f t="shared" si="11"/>
        <v>3</v>
      </c>
      <c r="K264" s="1">
        <f t="shared" ref="K264:K290" si="13">IFERROR(homeedge+VLOOKUP(H264,lookup,2,FALSE)-VLOOKUP(I264,lookup,2,FALSE),"_")</f>
        <v>1.0278526755193349</v>
      </c>
      <c r="L264" s="1">
        <f t="shared" si="12"/>
        <v>1.9721473244806651</v>
      </c>
    </row>
    <row r="265" spans="5:12" x14ac:dyDescent="0.25">
      <c r="E265" s="1">
        <v>258</v>
      </c>
      <c r="F265" s="1">
        <v>20</v>
      </c>
      <c r="G265" s="1">
        <v>23</v>
      </c>
      <c r="H265" s="1" t="s">
        <v>4</v>
      </c>
      <c r="I265" s="1" t="s">
        <v>41</v>
      </c>
      <c r="J265" s="1">
        <f t="shared" ref="J265:J290" si="14">IFERROR(F265-G265,"_")</f>
        <v>-3</v>
      </c>
      <c r="K265" s="1">
        <f t="shared" si="13"/>
        <v>-4.484545640025976</v>
      </c>
      <c r="L265" s="1">
        <f t="shared" ref="L265:L290" si="15">IFERROR(ABS(J265-K265),0)</f>
        <v>1.484545640025976</v>
      </c>
    </row>
    <row r="266" spans="5:12" x14ac:dyDescent="0.25">
      <c r="E266" s="1">
        <v>259</v>
      </c>
      <c r="F266" s="1">
        <v>20</v>
      </c>
      <c r="G266" s="1">
        <v>21</v>
      </c>
      <c r="H266" s="1" t="s">
        <v>5</v>
      </c>
      <c r="I266" s="1" t="s">
        <v>11</v>
      </c>
      <c r="J266" s="1">
        <f t="shared" si="14"/>
        <v>-1</v>
      </c>
      <c r="K266" s="1">
        <f t="shared" si="13"/>
        <v>-5.0180690896501883</v>
      </c>
      <c r="L266" s="1">
        <f t="shared" si="15"/>
        <v>4.0180690896501883</v>
      </c>
    </row>
    <row r="267" spans="5:12" x14ac:dyDescent="0.25">
      <c r="E267" s="1">
        <v>260</v>
      </c>
      <c r="F267" s="1">
        <v>22</v>
      </c>
      <c r="G267" s="1">
        <v>24</v>
      </c>
      <c r="H267" s="1" t="s">
        <v>22</v>
      </c>
      <c r="I267" s="1" t="s">
        <v>44</v>
      </c>
      <c r="J267" s="1">
        <f t="shared" si="14"/>
        <v>-2</v>
      </c>
      <c r="K267" s="1">
        <f t="shared" si="13"/>
        <v>0.40478109849616417</v>
      </c>
      <c r="L267" s="1">
        <f t="shared" si="15"/>
        <v>2.4047810984961639</v>
      </c>
    </row>
    <row r="268" spans="5:12" x14ac:dyDescent="0.25">
      <c r="E268" s="1">
        <v>261</v>
      </c>
      <c r="F268" s="1">
        <v>30</v>
      </c>
      <c r="G268" s="1">
        <v>10</v>
      </c>
      <c r="H268" s="1" t="s">
        <v>32</v>
      </c>
      <c r="I268" s="1" t="s">
        <v>25</v>
      </c>
      <c r="J268" s="1">
        <f t="shared" si="14"/>
        <v>20</v>
      </c>
      <c r="K268" s="1">
        <f t="shared" si="13"/>
        <v>18.36495320369464</v>
      </c>
      <c r="L268" s="1">
        <f t="shared" si="15"/>
        <v>1.6350467963053603</v>
      </c>
    </row>
    <row r="269" spans="5:12" x14ac:dyDescent="0.25">
      <c r="E269" s="1">
        <v>262</v>
      </c>
      <c r="F269" s="1">
        <v>27</v>
      </c>
      <c r="G269" s="1">
        <v>9</v>
      </c>
      <c r="H269" s="1" t="s">
        <v>30</v>
      </c>
      <c r="I269" s="1" t="s">
        <v>40</v>
      </c>
      <c r="J269" s="1">
        <f t="shared" si="14"/>
        <v>18</v>
      </c>
      <c r="K269" s="1">
        <f t="shared" si="13"/>
        <v>14.451221223923723</v>
      </c>
      <c r="L269" s="1">
        <f t="shared" si="15"/>
        <v>3.5487787760762775</v>
      </c>
    </row>
    <row r="270" spans="5:12" x14ac:dyDescent="0.25">
      <c r="E270" s="1">
        <v>263</v>
      </c>
      <c r="F270" s="1">
        <v>28</v>
      </c>
      <c r="G270" s="1">
        <v>33</v>
      </c>
      <c r="H270" s="1" t="s">
        <v>19</v>
      </c>
      <c r="I270" s="1" t="s">
        <v>31</v>
      </c>
      <c r="J270" s="1">
        <f t="shared" si="14"/>
        <v>-5</v>
      </c>
      <c r="K270" s="1">
        <f t="shared" si="13"/>
        <v>-3.7799585929434132</v>
      </c>
      <c r="L270" s="1">
        <f t="shared" si="15"/>
        <v>1.2200414070565868</v>
      </c>
    </row>
    <row r="271" spans="5:12" x14ac:dyDescent="0.25">
      <c r="E271" s="1">
        <v>264</v>
      </c>
      <c r="F271" s="1">
        <v>42</v>
      </c>
      <c r="G271" s="1">
        <v>17</v>
      </c>
      <c r="H271" s="1" t="s">
        <v>28</v>
      </c>
      <c r="I271" s="1" t="s">
        <v>36</v>
      </c>
      <c r="J271" s="1">
        <f t="shared" si="14"/>
        <v>25</v>
      </c>
      <c r="K271" s="1">
        <f t="shared" si="13"/>
        <v>14.433328929127363</v>
      </c>
      <c r="L271" s="1">
        <f t="shared" si="15"/>
        <v>10.566671070872637</v>
      </c>
    </row>
    <row r="272" spans="5:12" x14ac:dyDescent="0.25">
      <c r="E272" s="1">
        <v>265</v>
      </c>
      <c r="F272" s="1">
        <v>16</v>
      </c>
      <c r="G272" s="1">
        <v>10</v>
      </c>
      <c r="H272" s="1" t="s">
        <v>38</v>
      </c>
      <c r="I272" s="1" t="s">
        <v>34</v>
      </c>
      <c r="J272" s="1">
        <f t="shared" si="14"/>
        <v>6</v>
      </c>
      <c r="K272" s="1">
        <f t="shared" si="13"/>
        <v>11.45610878900602</v>
      </c>
      <c r="L272" s="1">
        <f t="shared" si="15"/>
        <v>5.45610878900602</v>
      </c>
    </row>
    <row r="273" spans="5:12" x14ac:dyDescent="0.25">
      <c r="E273" s="1">
        <v>266</v>
      </c>
      <c r="F273" s="1">
        <v>14</v>
      </c>
      <c r="G273" s="1">
        <v>13</v>
      </c>
      <c r="H273" s="1" t="s">
        <v>39</v>
      </c>
      <c r="I273" s="1" t="s">
        <v>29</v>
      </c>
      <c r="J273" s="1">
        <f t="shared" si="14"/>
        <v>1</v>
      </c>
      <c r="K273" s="1">
        <f t="shared" si="13"/>
        <v>0.99913487165173365</v>
      </c>
      <c r="L273" s="1">
        <f t="shared" si="15"/>
        <v>8.6512834826635299E-4</v>
      </c>
    </row>
    <row r="274" spans="5:12" x14ac:dyDescent="0.25">
      <c r="E274" s="1">
        <v>267</v>
      </c>
      <c r="F274" s="1">
        <v>34</v>
      </c>
      <c r="G274" s="1">
        <v>17</v>
      </c>
      <c r="H274" s="1" t="s">
        <v>21</v>
      </c>
      <c r="I274" s="1" t="s">
        <v>7</v>
      </c>
      <c r="J274" s="1">
        <f t="shared" si="14"/>
        <v>17</v>
      </c>
      <c r="K274" s="1">
        <f t="shared" si="13"/>
        <v>10.910352969938184</v>
      </c>
      <c r="L274" s="1">
        <f t="shared" si="15"/>
        <v>6.0896470300618155</v>
      </c>
    </row>
    <row r="275" spans="5:12" x14ac:dyDescent="0.25">
      <c r="E275" s="1">
        <v>268</v>
      </c>
      <c r="F275" s="1">
        <v>34</v>
      </c>
      <c r="G275" s="1">
        <v>20</v>
      </c>
      <c r="H275" s="1" t="s">
        <v>42</v>
      </c>
      <c r="I275" s="1" t="s">
        <v>10</v>
      </c>
      <c r="J275" s="1">
        <f t="shared" si="14"/>
        <v>14</v>
      </c>
      <c r="K275" s="1">
        <f t="shared" si="13"/>
        <v>13.996415788136314</v>
      </c>
      <c r="L275" s="1">
        <f t="shared" si="15"/>
        <v>3.5842118636857379E-3</v>
      </c>
    </row>
    <row r="276" spans="5:12" x14ac:dyDescent="0.25">
      <c r="E276" s="1">
        <v>269</v>
      </c>
      <c r="F276" s="1">
        <v>7</v>
      </c>
      <c r="G276" s="1">
        <v>20</v>
      </c>
      <c r="H276" s="1" t="s">
        <v>27</v>
      </c>
      <c r="I276" s="1" t="s">
        <v>35</v>
      </c>
      <c r="J276" s="1">
        <f t="shared" si="14"/>
        <v>-13</v>
      </c>
      <c r="K276" s="1">
        <f t="shared" si="13"/>
        <v>8.2125709408647438</v>
      </c>
      <c r="L276" s="1">
        <f t="shared" si="15"/>
        <v>21.212570940864744</v>
      </c>
    </row>
    <row r="277" spans="5:12" x14ac:dyDescent="0.25">
      <c r="E277" s="1">
        <v>270</v>
      </c>
      <c r="F277" s="1">
        <v>14</v>
      </c>
      <c r="G277" s="1">
        <v>34</v>
      </c>
      <c r="H277" s="1" t="s">
        <v>33</v>
      </c>
      <c r="I277" s="1" t="s">
        <v>20</v>
      </c>
      <c r="J277" s="1">
        <f t="shared" si="14"/>
        <v>-20</v>
      </c>
      <c r="K277" s="1">
        <f t="shared" si="13"/>
        <v>-18.0238618681981</v>
      </c>
      <c r="L277" s="1">
        <f t="shared" si="15"/>
        <v>1.9761381318018998</v>
      </c>
    </row>
    <row r="278" spans="5:12" x14ac:dyDescent="0.25">
      <c r="E278" s="1">
        <v>271</v>
      </c>
      <c r="F278" s="1">
        <v>20</v>
      </c>
      <c r="G278" s="1">
        <v>7</v>
      </c>
      <c r="H278" s="1" t="s">
        <v>37</v>
      </c>
      <c r="I278" s="1" t="s">
        <v>24</v>
      </c>
      <c r="J278" s="1">
        <f t="shared" si="14"/>
        <v>13</v>
      </c>
      <c r="K278" s="1">
        <f t="shared" si="13"/>
        <v>12.197576711069502</v>
      </c>
      <c r="L278" s="1">
        <f t="shared" si="15"/>
        <v>0.8024232889304983</v>
      </c>
    </row>
    <row r="279" spans="5:12" x14ac:dyDescent="0.25">
      <c r="E279" s="1">
        <v>272</v>
      </c>
      <c r="F279" s="1">
        <v>20</v>
      </c>
      <c r="G279" s="1">
        <v>6</v>
      </c>
      <c r="H279" s="1" t="s">
        <v>23</v>
      </c>
      <c r="I279" s="1" t="s">
        <v>43</v>
      </c>
      <c r="J279" s="1">
        <f t="shared" si="14"/>
        <v>14</v>
      </c>
      <c r="K279" s="1">
        <f t="shared" si="13"/>
        <v>3.8637788652752421</v>
      </c>
      <c r="L279" s="1">
        <f t="shared" si="15"/>
        <v>10.136221134724758</v>
      </c>
    </row>
    <row r="280" spans="5:12" x14ac:dyDescent="0.25">
      <c r="E280" s="1">
        <v>273</v>
      </c>
      <c r="J280" s="1">
        <f t="shared" si="14"/>
        <v>0</v>
      </c>
      <c r="K280" s="1" t="str">
        <f t="shared" si="13"/>
        <v>_</v>
      </c>
      <c r="L280" s="1">
        <f t="shared" si="15"/>
        <v>0</v>
      </c>
    </row>
    <row r="281" spans="5:12" x14ac:dyDescent="0.25">
      <c r="E281" s="6">
        <v>274</v>
      </c>
      <c r="F281" s="6">
        <v>45</v>
      </c>
      <c r="G281" s="6">
        <v>44</v>
      </c>
      <c r="H281" s="6" t="s">
        <v>32</v>
      </c>
      <c r="I281" s="6" t="s">
        <v>26</v>
      </c>
      <c r="J281" s="6">
        <f t="shared" si="14"/>
        <v>1</v>
      </c>
      <c r="K281" s="6">
        <f t="shared" si="13"/>
        <v>-2.5215385716540917</v>
      </c>
      <c r="L281" s="6">
        <f t="shared" si="15"/>
        <v>3.5215385716540917</v>
      </c>
    </row>
    <row r="282" spans="5:12" x14ac:dyDescent="0.25">
      <c r="E282" s="6">
        <v>275</v>
      </c>
      <c r="F282" s="6">
        <v>24</v>
      </c>
      <c r="G282" s="6">
        <v>26</v>
      </c>
      <c r="H282" s="6" t="s">
        <v>44</v>
      </c>
      <c r="I282" s="6" t="s">
        <v>28</v>
      </c>
      <c r="J282" s="6">
        <f t="shared" si="14"/>
        <v>-2</v>
      </c>
      <c r="K282" s="6">
        <f t="shared" si="13"/>
        <v>-2.4686958554050156</v>
      </c>
      <c r="L282" s="6">
        <f t="shared" si="15"/>
        <v>0.46869585540501557</v>
      </c>
    </row>
    <row r="283" spans="5:12" x14ac:dyDescent="0.25">
      <c r="E283" s="6">
        <v>276</v>
      </c>
      <c r="F283" s="6">
        <v>20</v>
      </c>
      <c r="G283" s="6">
        <v>23</v>
      </c>
      <c r="H283" s="6" t="s">
        <v>31</v>
      </c>
      <c r="I283" s="6" t="s">
        <v>41</v>
      </c>
      <c r="J283" s="6">
        <f t="shared" si="14"/>
        <v>-3</v>
      </c>
      <c r="K283" s="6">
        <f t="shared" si="13"/>
        <v>-3.2374035870166296</v>
      </c>
      <c r="L283" s="6">
        <f t="shared" si="15"/>
        <v>0.23740358701662956</v>
      </c>
    </row>
    <row r="284" spans="5:12" x14ac:dyDescent="0.25">
      <c r="E284" s="6">
        <v>277</v>
      </c>
      <c r="F284" s="6">
        <v>10</v>
      </c>
      <c r="G284" s="6">
        <v>27</v>
      </c>
      <c r="H284" s="6" t="s">
        <v>21</v>
      </c>
      <c r="I284" s="6" t="s">
        <v>45</v>
      </c>
      <c r="J284" s="6">
        <f t="shared" si="14"/>
        <v>-17</v>
      </c>
      <c r="K284" s="6">
        <f t="shared" si="13"/>
        <v>1.8431040531785454</v>
      </c>
      <c r="L284" s="6">
        <f t="shared" si="15"/>
        <v>18.843104053178546</v>
      </c>
    </row>
    <row r="285" spans="5:12" x14ac:dyDescent="0.25">
      <c r="E285" s="6">
        <v>278</v>
      </c>
      <c r="F285" s="6">
        <v>23</v>
      </c>
      <c r="G285" s="6">
        <v>15</v>
      </c>
      <c r="H285" s="6" t="s">
        <v>30</v>
      </c>
      <c r="I285" s="6" t="s">
        <v>28</v>
      </c>
      <c r="J285" s="6">
        <f t="shared" si="14"/>
        <v>8</v>
      </c>
      <c r="K285" s="6">
        <f t="shared" si="13"/>
        <v>7.9980482056675735</v>
      </c>
      <c r="L285" s="6">
        <f t="shared" si="15"/>
        <v>1.9517943324265374E-3</v>
      </c>
    </row>
    <row r="286" spans="5:12" x14ac:dyDescent="0.25">
      <c r="E286" s="6">
        <v>279</v>
      </c>
      <c r="F286" s="6">
        <v>43</v>
      </c>
      <c r="G286" s="6">
        <v>22</v>
      </c>
      <c r="H286" s="6" t="s">
        <v>42</v>
      </c>
      <c r="I286" s="6" t="s">
        <v>32</v>
      </c>
      <c r="J286" s="6">
        <f t="shared" si="14"/>
        <v>21</v>
      </c>
      <c r="K286" s="6">
        <f t="shared" si="13"/>
        <v>8.4863212938436181</v>
      </c>
      <c r="L286" s="6">
        <f t="shared" si="15"/>
        <v>12.513678706156382</v>
      </c>
    </row>
    <row r="287" spans="5:12" x14ac:dyDescent="0.25">
      <c r="E287" s="6">
        <v>280</v>
      </c>
      <c r="F287" s="6">
        <v>10</v>
      </c>
      <c r="G287" s="6">
        <v>23</v>
      </c>
      <c r="H287" s="6" t="s">
        <v>11</v>
      </c>
      <c r="I287" s="6" t="s">
        <v>41</v>
      </c>
      <c r="J287" s="6">
        <f t="shared" si="14"/>
        <v>-13</v>
      </c>
      <c r="K287" s="6">
        <f t="shared" si="13"/>
        <v>1.9962149189120169</v>
      </c>
      <c r="L287" s="6">
        <f t="shared" si="15"/>
        <v>14.996214918912017</v>
      </c>
    </row>
    <row r="288" spans="5:12" x14ac:dyDescent="0.25">
      <c r="E288" s="6">
        <v>281</v>
      </c>
      <c r="F288" s="6">
        <v>24</v>
      </c>
      <c r="G288" s="6">
        <v>17</v>
      </c>
      <c r="H288" s="6" t="s">
        <v>20</v>
      </c>
      <c r="I288" s="6" t="s">
        <v>45</v>
      </c>
      <c r="J288" s="6">
        <f t="shared" si="14"/>
        <v>7</v>
      </c>
      <c r="K288" s="6">
        <f t="shared" si="13"/>
        <v>11.954557836142548</v>
      </c>
      <c r="L288" s="6">
        <f t="shared" si="15"/>
        <v>4.9545578361425484</v>
      </c>
    </row>
    <row r="289" spans="5:12" x14ac:dyDescent="0.25">
      <c r="E289" s="6">
        <v>282</v>
      </c>
      <c r="F289" s="6">
        <v>23</v>
      </c>
      <c r="G289" s="6">
        <v>17</v>
      </c>
      <c r="H289" s="6" t="s">
        <v>30</v>
      </c>
      <c r="I289" s="6" t="s">
        <v>41</v>
      </c>
      <c r="J289" s="6">
        <f t="shared" si="14"/>
        <v>6</v>
      </c>
      <c r="K289" s="6">
        <f t="shared" si="13"/>
        <v>5.9969230565176606</v>
      </c>
      <c r="L289" s="6">
        <f t="shared" si="15"/>
        <v>3.0769434823394448E-3</v>
      </c>
    </row>
    <row r="290" spans="5:12" x14ac:dyDescent="0.25">
      <c r="E290" s="6">
        <v>283</v>
      </c>
      <c r="F290" s="6">
        <v>26</v>
      </c>
      <c r="G290" s="6">
        <v>16</v>
      </c>
      <c r="H290" s="6" t="s">
        <v>20</v>
      </c>
      <c r="I290" s="6" t="s">
        <v>42</v>
      </c>
      <c r="J290" s="6">
        <f t="shared" si="14"/>
        <v>10</v>
      </c>
      <c r="K290" s="6">
        <f t="shared" si="13"/>
        <v>10.000929379378604</v>
      </c>
      <c r="L290" s="6">
        <f t="shared" si="15"/>
        <v>9.29379378604267E-4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Least Squares</vt:lpstr>
      <vt:lpstr>Abs errors</vt:lpstr>
      <vt:lpstr>'Abs errors'!homeedge</vt:lpstr>
      <vt:lpstr>homeedge</vt:lpstr>
      <vt:lpstr>'Abs errors'!lookup</vt:lpstr>
      <vt:lpstr>lookup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Ryan Vaughn</cp:lastModifiedBy>
  <dcterms:created xsi:type="dcterms:W3CDTF">2014-06-07T12:20:22Z</dcterms:created>
  <dcterms:modified xsi:type="dcterms:W3CDTF">2015-11-06T16:24:06Z</dcterms:modified>
</cp:coreProperties>
</file>