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5985" yWindow="-15" windowWidth="5970" windowHeight="6570"/>
  </bookViews>
  <sheets>
    <sheet name="Original Model" sheetId="1" r:id="rId1"/>
    <sheet name="Sheet3" sheetId="3" r:id="rId2"/>
  </sheets>
  <definedNames>
    <definedName name="costgrowth">'Original Model'!$C$7</definedName>
    <definedName name="intrate">'Original Model'!$C$6</definedName>
    <definedName name="pricegrowth">'Original Model'!$C$8</definedName>
    <definedName name="Sales_growth">'Original Model'!$C$3</definedName>
    <definedName name="taxrate">'Original Model'!$C$1</definedName>
    <definedName name="Year1cost">'Original Model'!$C$5</definedName>
    <definedName name="Year1price">'Original Model'!$C$4</definedName>
    <definedName name="Year1sales">'Original Model'!$C$2</definedName>
  </definedNames>
  <calcPr calcId="152511"/>
</workbook>
</file>

<file path=xl/calcChain.xml><?xml version="1.0" encoding="utf-8"?>
<calcChain xmlns="http://schemas.openxmlformats.org/spreadsheetml/2006/main">
  <c r="C3" i="1" l="1"/>
  <c r="B11" i="1"/>
  <c r="C11" i="1" s="1"/>
  <c r="D11" i="1" s="1"/>
  <c r="E11" i="1" s="1"/>
  <c r="F11" i="1" s="1"/>
  <c r="B10" i="1"/>
  <c r="B12" i="1"/>
  <c r="C12" i="1" s="1"/>
  <c r="B13" i="1" l="1"/>
  <c r="C10" i="1"/>
  <c r="D12" i="1"/>
  <c r="E12" i="1" s="1"/>
  <c r="F12" i="1" s="1"/>
  <c r="B14" i="1"/>
  <c r="B15" i="1" l="1"/>
  <c r="B16" i="1" s="1"/>
  <c r="B17" i="1" s="1"/>
  <c r="C13" i="1"/>
  <c r="D10" i="1"/>
  <c r="C14" i="1"/>
  <c r="C15" i="1" l="1"/>
  <c r="C16" i="1" s="1"/>
  <c r="C17" i="1" s="1"/>
  <c r="D13" i="1"/>
  <c r="E10" i="1"/>
  <c r="D14" i="1"/>
  <c r="D15" i="1" l="1"/>
  <c r="D16" i="1" s="1"/>
  <c r="D17" i="1" s="1"/>
  <c r="E13" i="1"/>
  <c r="E14" i="1"/>
  <c r="F10" i="1"/>
  <c r="E15" i="1" l="1"/>
  <c r="E16" i="1" s="1"/>
  <c r="E17" i="1" s="1"/>
  <c r="F14" i="1"/>
  <c r="F13" i="1"/>
  <c r="F15" i="1" l="1"/>
  <c r="F16" i="1" s="1"/>
  <c r="F17" i="1" s="1"/>
  <c r="B19" i="1" s="1"/>
  <c r="G3" i="1" s="1"/>
</calcChain>
</file>

<file path=xl/sharedStrings.xml><?xml version="1.0" encoding="utf-8"?>
<sst xmlns="http://schemas.openxmlformats.org/spreadsheetml/2006/main" count="23" uniqueCount="22">
  <si>
    <t>Year</t>
  </si>
  <si>
    <t>Year1sales</t>
  </si>
  <si>
    <t>Sales growth</t>
  </si>
  <si>
    <t>Year1price</t>
  </si>
  <si>
    <t>Year1cost</t>
  </si>
  <si>
    <t>intrate</t>
  </si>
  <si>
    <t>NPV</t>
  </si>
  <si>
    <t>Unit Sales</t>
  </si>
  <si>
    <t>Revenues</t>
  </si>
  <si>
    <t>Costs</t>
  </si>
  <si>
    <t>Tax</t>
  </si>
  <si>
    <t>Aftertax Profits</t>
  </si>
  <si>
    <t>costgrowth</t>
  </si>
  <si>
    <t>pricegrowth</t>
  </si>
  <si>
    <t>taxrate</t>
  </si>
  <si>
    <t>unit price</t>
  </si>
  <si>
    <t>unit cost</t>
  </si>
  <si>
    <t>Before Tax Profits</t>
  </si>
  <si>
    <t>NPVspinnerstemp.xlsx</t>
  </si>
  <si>
    <t>0-50</t>
  </si>
  <si>
    <t>6-20</t>
  </si>
  <si>
    <t>5000-30000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</si>
</sst>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  <xf numFmtId="8" fontId="20" fillId="0" borderId="0" xfId="0" applyNumberFormat="1" applyFont="1"/>
    <xf numFmtId="16" fontId="20" fillId="0" borderId="0" xfId="0" quotePrefix="1" applyNumberFormat="1" applyFont="1"/>
    <xf numFmtId="0" fontId="20" fillId="36" borderId="0" xfId="0" applyFont="1" applyFill="1"/>
    <xf numFmtId="44" fontId="20" fillId="36" borderId="0" xfId="28" applyFont="1" applyFill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22" fmlaLink="$C$2" inc="1000" max="30000" min="5000" page="10" val="25150"/>
</file>

<file path=xl/ctrlProps/ctrlProp2.xml><?xml version="1.0" encoding="utf-8"?>
<formControlPr xmlns="http://schemas.microsoft.com/office/spreadsheetml/2009/9/main" objectType="Spin" dx="22" fmlaLink="$E$3" max="50" page="10" val="3"/>
</file>

<file path=xl/ctrlProps/ctrlProp3.xml><?xml version="1.0" encoding="utf-8"?>
<formControlPr xmlns="http://schemas.microsoft.com/office/spreadsheetml/2009/9/main" objectType="Spin" dx="22" fmlaLink="$C$4" max="20" min="6" page="10" val="10"/>
</file>

<file path=xl/ctrlProps/ctrlProp4.xml><?xml version="1.0" encoding="utf-8"?>
<formControlPr xmlns="http://schemas.microsoft.com/office/spreadsheetml/2009/9/main" objectType="Scroll" dx="22" fmlaLink="$C$2" horiz="1" inc="1000" max="30000" min="5000" page="10" val="25150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1</xdr:row>
          <xdr:rowOff>76200</xdr:rowOff>
        </xdr:from>
        <xdr:to>
          <xdr:col>4</xdr:col>
          <xdr:colOff>0</xdr:colOff>
          <xdr:row>2</xdr:row>
          <xdr:rowOff>19050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2</xdr:row>
          <xdr:rowOff>76200</xdr:rowOff>
        </xdr:from>
        <xdr:to>
          <xdr:col>4</xdr:col>
          <xdr:colOff>0</xdr:colOff>
          <xdr:row>3</xdr:row>
          <xdr:rowOff>19050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3</xdr:row>
          <xdr:rowOff>76200</xdr:rowOff>
        </xdr:from>
        <xdr:to>
          <xdr:col>4</xdr:col>
          <xdr:colOff>0</xdr:colOff>
          <xdr:row>4</xdr:row>
          <xdr:rowOff>19050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</xdr:row>
          <xdr:rowOff>28575</xdr:rowOff>
        </xdr:from>
        <xdr:to>
          <xdr:col>10</xdr:col>
          <xdr:colOff>381000</xdr:colOff>
          <xdr:row>1</xdr:row>
          <xdr:rowOff>419100</xdr:rowOff>
        </xdr:to>
        <xdr:sp macro="" textlink="">
          <xdr:nvSpPr>
            <xdr:cNvPr id="1066" name="Scroll Bar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</xdr:row>
          <xdr:rowOff>38100</xdr:rowOff>
        </xdr:from>
        <xdr:to>
          <xdr:col>11</xdr:col>
          <xdr:colOff>285750</xdr:colOff>
          <xdr:row>4</xdr:row>
          <xdr:rowOff>9525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43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zoomScale="110" zoomScaleNormal="110" workbookViewId="0">
      <selection activeCell="J6" sqref="J6"/>
    </sheetView>
  </sheetViews>
  <sheetFormatPr defaultRowHeight="30" customHeight="1" x14ac:dyDescent="0.2"/>
  <cols>
    <col min="1" max="1" width="16" style="1" customWidth="1"/>
    <col min="2" max="2" width="12.42578125" style="1" customWidth="1"/>
    <col min="3" max="3" width="14" style="1" customWidth="1"/>
    <col min="4" max="4" width="12.28515625" style="1" customWidth="1"/>
    <col min="5" max="6" width="13.140625" style="1" customWidth="1"/>
    <col min="7" max="7" width="12" style="1" bestFit="1" customWidth="1"/>
    <col min="8" max="16384" width="9.140625" style="1"/>
  </cols>
  <sheetData>
    <row r="1" spans="1:7" ht="30" customHeight="1" x14ac:dyDescent="0.2">
      <c r="B1" s="1" t="s">
        <v>14</v>
      </c>
      <c r="C1" s="1">
        <v>0.4</v>
      </c>
    </row>
    <row r="2" spans="1:7" ht="50.1" customHeight="1" x14ac:dyDescent="0.2">
      <c r="A2" s="1" t="s">
        <v>21</v>
      </c>
      <c r="B2" s="1" t="s">
        <v>1</v>
      </c>
      <c r="C2" s="6">
        <v>25150</v>
      </c>
      <c r="D2"/>
      <c r="G2" s="1" t="s">
        <v>6</v>
      </c>
    </row>
    <row r="3" spans="1:7" ht="50.1" customHeight="1" x14ac:dyDescent="0.2">
      <c r="A3" s="1" t="s">
        <v>19</v>
      </c>
      <c r="B3" s="1" t="s">
        <v>2</v>
      </c>
      <c r="C3" s="6">
        <f>E3/100</f>
        <v>0.03</v>
      </c>
      <c r="D3"/>
      <c r="E3" s="1">
        <v>3</v>
      </c>
      <c r="G3" s="4">
        <f>B19</f>
        <v>212531.03024504468</v>
      </c>
    </row>
    <row r="4" spans="1:7" ht="50.1" customHeight="1" x14ac:dyDescent="0.2">
      <c r="A4" s="5" t="s">
        <v>20</v>
      </c>
      <c r="B4" s="1" t="s">
        <v>3</v>
      </c>
      <c r="C4" s="7">
        <v>10</v>
      </c>
      <c r="D4"/>
    </row>
    <row r="5" spans="1:7" ht="30" customHeight="1" x14ac:dyDescent="0.2">
      <c r="B5" s="1" t="s">
        <v>4</v>
      </c>
      <c r="C5" s="2">
        <v>6</v>
      </c>
      <c r="D5"/>
    </row>
    <row r="6" spans="1:7" ht="30" customHeight="1" x14ac:dyDescent="0.2">
      <c r="B6" s="1" t="s">
        <v>5</v>
      </c>
      <c r="C6" s="1">
        <v>0.15</v>
      </c>
      <c r="F6" s="1" t="s">
        <v>18</v>
      </c>
    </row>
    <row r="7" spans="1:7" ht="30" customHeight="1" x14ac:dyDescent="0.2">
      <c r="B7" s="1" t="s">
        <v>12</v>
      </c>
      <c r="C7" s="1">
        <v>0.05</v>
      </c>
    </row>
    <row r="8" spans="1:7" ht="30" customHeight="1" x14ac:dyDescent="0.2">
      <c r="B8" s="1" t="s">
        <v>13</v>
      </c>
      <c r="C8" s="1">
        <v>0.03</v>
      </c>
    </row>
    <row r="9" spans="1:7" ht="30" customHeight="1" x14ac:dyDescent="0.2">
      <c r="A9" s="1" t="s">
        <v>0</v>
      </c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7" ht="30" customHeight="1" x14ac:dyDescent="0.2">
      <c r="A10" s="1" t="s">
        <v>7</v>
      </c>
      <c r="B10" s="1">
        <f>Year1sales</f>
        <v>25150</v>
      </c>
      <c r="C10" s="1">
        <f>B10*(1+Sales_growth)</f>
        <v>25904.5</v>
      </c>
      <c r="D10" s="1">
        <f>C10*(1+Sales_growth)</f>
        <v>26681.635000000002</v>
      </c>
      <c r="E10" s="1">
        <f>D10*(1+Sales_growth)</f>
        <v>27482.084050000001</v>
      </c>
      <c r="F10" s="1">
        <f>E10*(1+Sales_growth)</f>
        <v>28306.546571500003</v>
      </c>
    </row>
    <row r="11" spans="1:7" ht="30" customHeight="1" x14ac:dyDescent="0.2">
      <c r="A11" s="1" t="s">
        <v>15</v>
      </c>
      <c r="B11" s="2">
        <f>Year1price</f>
        <v>10</v>
      </c>
      <c r="C11" s="2">
        <f>B11*(1+pricegrowth)</f>
        <v>10.3</v>
      </c>
      <c r="D11" s="2">
        <f>C11*(1+pricegrowth)</f>
        <v>10.609000000000002</v>
      </c>
      <c r="E11" s="2">
        <f>D11*(1+pricegrowth)</f>
        <v>10.927270000000002</v>
      </c>
      <c r="F11" s="2">
        <f>E11*(1+pricegrowth)</f>
        <v>11.255088100000002</v>
      </c>
    </row>
    <row r="12" spans="1:7" ht="30" customHeight="1" x14ac:dyDescent="0.2">
      <c r="A12" s="1" t="s">
        <v>16</v>
      </c>
      <c r="B12" s="2">
        <f>Year1cost</f>
        <v>6</v>
      </c>
      <c r="C12" s="2">
        <f>B12*(1+costgrowth)</f>
        <v>6.3000000000000007</v>
      </c>
      <c r="D12" s="2">
        <f>C12*(1+costgrowth)</f>
        <v>6.6150000000000011</v>
      </c>
      <c r="E12" s="2">
        <f>D12*(1+costgrowth)</f>
        <v>6.9457500000000012</v>
      </c>
      <c r="F12" s="2">
        <f>E12*(1+costgrowth)</f>
        <v>7.2930375000000014</v>
      </c>
    </row>
    <row r="13" spans="1:7" ht="30" customHeight="1" x14ac:dyDescent="0.2">
      <c r="A13" s="1" t="s">
        <v>8</v>
      </c>
      <c r="B13" s="3">
        <f>B11*B10</f>
        <v>251500</v>
      </c>
      <c r="C13" s="3">
        <f>C11*C10</f>
        <v>266816.35000000003</v>
      </c>
      <c r="D13" s="3">
        <f>D11*D10</f>
        <v>283065.46571500006</v>
      </c>
      <c r="E13" s="3">
        <f>E11*E10</f>
        <v>300304.15257704357</v>
      </c>
      <c r="F13" s="3">
        <f>F11*F10</f>
        <v>318592.67546898552</v>
      </c>
    </row>
    <row r="14" spans="1:7" ht="30" customHeight="1" x14ac:dyDescent="0.2">
      <c r="A14" s="1" t="s">
        <v>9</v>
      </c>
      <c r="B14" s="3">
        <f>B10*B12</f>
        <v>150900</v>
      </c>
      <c r="C14" s="3">
        <f>C10*C12</f>
        <v>163198.35</v>
      </c>
      <c r="D14" s="3">
        <f>D10*D12</f>
        <v>176499.01552500005</v>
      </c>
      <c r="E14" s="3">
        <f>E10*E12</f>
        <v>190883.68529028754</v>
      </c>
      <c r="F14" s="3">
        <f>F10*F12</f>
        <v>206440.70564144599</v>
      </c>
    </row>
    <row r="15" spans="1:7" ht="30" customHeight="1" x14ac:dyDescent="0.2">
      <c r="A15" s="1" t="s">
        <v>17</v>
      </c>
      <c r="B15" s="3">
        <f>B13-B14</f>
        <v>100600</v>
      </c>
      <c r="C15" s="3">
        <f>C13-C14</f>
        <v>103618.00000000003</v>
      </c>
      <c r="D15" s="3">
        <f>D13-D14</f>
        <v>106566.45019</v>
      </c>
      <c r="E15" s="3">
        <f>E13-E14</f>
        <v>109420.46728675603</v>
      </c>
      <c r="F15" s="3">
        <f>F13-F14</f>
        <v>112151.96982753952</v>
      </c>
    </row>
    <row r="16" spans="1:7" ht="30" customHeight="1" x14ac:dyDescent="0.2">
      <c r="A16" s="1" t="s">
        <v>10</v>
      </c>
      <c r="B16" s="3">
        <f>taxrate*B15</f>
        <v>40240</v>
      </c>
      <c r="C16" s="3">
        <f>taxrate*C15</f>
        <v>41447.200000000012</v>
      </c>
      <c r="D16" s="3">
        <f>taxrate*D15</f>
        <v>42626.580076000006</v>
      </c>
      <c r="E16" s="3">
        <f>taxrate*E15</f>
        <v>43768.186914702412</v>
      </c>
      <c r="F16" s="3">
        <f>taxrate*F15</f>
        <v>44860.78793101581</v>
      </c>
    </row>
    <row r="17" spans="1:6" ht="30" customHeight="1" x14ac:dyDescent="0.2">
      <c r="A17" s="1" t="s">
        <v>11</v>
      </c>
      <c r="B17" s="3">
        <f>B15-B16</f>
        <v>60360</v>
      </c>
      <c r="C17" s="3">
        <f>C15-C16</f>
        <v>62170.800000000017</v>
      </c>
      <c r="D17" s="3">
        <f>D15-D16</f>
        <v>63939.870113999998</v>
      </c>
      <c r="E17" s="3">
        <f>E15-E16</f>
        <v>65652.280372053618</v>
      </c>
      <c r="F17" s="3">
        <f>F15-F16</f>
        <v>67291.181896523718</v>
      </c>
    </row>
    <row r="19" spans="1:6" ht="30" customHeight="1" x14ac:dyDescent="0.2">
      <c r="A19" s="1" t="s">
        <v>6</v>
      </c>
      <c r="B19" s="4">
        <f>NPV(intrate,B17:F17)</f>
        <v>212531.03024504468</v>
      </c>
    </row>
  </sheetData>
  <phoneticPr fontId="2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3" name="Spinner 38">
              <controlPr defaultSize="0" autoPict="0">
                <anchor moveWithCells="1" sizeWithCells="1">
                  <from>
                    <xdr:col>3</xdr:col>
                    <xdr:colOff>304800</xdr:colOff>
                    <xdr:row>1</xdr:row>
                    <xdr:rowOff>76200</xdr:rowOff>
                  </from>
                  <to>
                    <xdr:col>4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" name="Spinner 39">
              <controlPr defaultSize="0" autoPict="0">
                <anchor moveWithCells="1" sizeWithCells="1">
                  <from>
                    <xdr:col>3</xdr:col>
                    <xdr:colOff>304800</xdr:colOff>
                    <xdr:row>2</xdr:row>
                    <xdr:rowOff>76200</xdr:rowOff>
                  </from>
                  <to>
                    <xdr:col>4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Spinner 41">
              <controlPr defaultSize="0" autoPict="0">
                <anchor moveWithCells="1" sizeWithCells="1">
                  <from>
                    <xdr:col>3</xdr:col>
                    <xdr:colOff>304800</xdr:colOff>
                    <xdr:row>3</xdr:row>
                    <xdr:rowOff>76200</xdr:rowOff>
                  </from>
                  <to>
                    <xdr:col>4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Scroll Bar 42">
              <controlPr defaultSize="0" autoPict="0">
                <anchor moveWithCells="1">
                  <from>
                    <xdr:col>8</xdr:col>
                    <xdr:colOff>95250</xdr:colOff>
                    <xdr:row>1</xdr:row>
                    <xdr:rowOff>28575</xdr:rowOff>
                  </from>
                  <to>
                    <xdr:col>10</xdr:col>
                    <xdr:colOff>381000</xdr:colOff>
                    <xdr:row>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Button 43">
              <controlPr defaultSize="0" print="0" autoFill="0" autoPict="0">
                <anchor moveWithCells="1" sizeWithCells="1">
                  <from>
                    <xdr:col>9</xdr:col>
                    <xdr:colOff>381000</xdr:colOff>
                    <xdr:row>3</xdr:row>
                    <xdr:rowOff>38100</xdr:rowOff>
                  </from>
                  <to>
                    <xdr:col>11</xdr:col>
                    <xdr:colOff>285750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52052-8513-4A12-80A9-400CC292D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EC8FB62-83A4-489E-B877-76632F41BE7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d1607db4-bd3f-4f82-a312-bf7e283d0a6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EBB5E8-1DA6-4DBD-B312-E7EA3BEAB7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Original Model</vt:lpstr>
      <vt:lpstr>Sheet3</vt:lpstr>
      <vt:lpstr>costgrowth</vt:lpstr>
      <vt:lpstr>intrate</vt:lpstr>
      <vt:lpstr>pricegrowth</vt:lpstr>
      <vt:lpstr>Sales_growth</vt:lpstr>
      <vt:lpstr>taxrate</vt:lpstr>
      <vt:lpstr>Year1cost</vt:lpstr>
      <vt:lpstr>Year1price</vt:lpstr>
      <vt:lpstr>Year1sales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cp:revision/>
  <dcterms:created xsi:type="dcterms:W3CDTF">2006-08-10T19:01:41Z</dcterms:created>
  <dcterms:modified xsi:type="dcterms:W3CDTF">2015-06-21T21:25:26Z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