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E:\DTGSSM\"/>
    </mc:Choice>
  </mc:AlternateContent>
  <bookViews>
    <workbookView xWindow="360" yWindow="120" windowWidth="11340" windowHeight="5520"/>
  </bookViews>
  <sheets>
    <sheet name="Original Model" sheetId="1" r:id="rId1"/>
    <sheet name="Sheet2" sheetId="2" r:id="rId2"/>
    <sheet name="Sheet3" sheetId="3" r:id="rId3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52511" calcMode="autoNoTable" iterate="1" iterateCount="1"/>
</workbook>
</file>

<file path=xl/calcChain.xml><?xml version="1.0" encoding="utf-8"?>
<calcChain xmlns="http://schemas.openxmlformats.org/spreadsheetml/2006/main">
  <c r="B11" i="1" l="1"/>
  <c r="C11" i="1" s="1"/>
  <c r="B10" i="1"/>
  <c r="B12" i="1"/>
  <c r="B14" i="1"/>
  <c r="C10" i="1"/>
  <c r="C14" i="1" s="1"/>
  <c r="C12" i="1"/>
  <c r="D12" i="1" s="1"/>
  <c r="E12" i="1" s="1"/>
  <c r="F12" i="1" s="1"/>
  <c r="D10" i="1"/>
  <c r="D14" i="1" s="1"/>
  <c r="E10" i="1"/>
  <c r="F10" i="1" s="1"/>
  <c r="F14" i="1" s="1"/>
  <c r="D11" i="1" l="1"/>
  <c r="C13" i="1"/>
  <c r="C15" i="1" s="1"/>
  <c r="E14" i="1"/>
  <c r="B13" i="1"/>
  <c r="B15" i="1" s="1"/>
  <c r="B16" i="1" s="1"/>
  <c r="B17" i="1" s="1"/>
  <c r="C16" i="1"/>
  <c r="C17" i="1" s="1"/>
  <c r="E11" i="1" l="1"/>
  <c r="D13" i="1"/>
  <c r="D15" i="1" s="1"/>
  <c r="D16" i="1" s="1"/>
  <c r="D17" i="1" s="1"/>
  <c r="E13" i="1" l="1"/>
  <c r="E15" i="1" s="1"/>
  <c r="E16" i="1" s="1"/>
  <c r="E17" i="1" s="1"/>
  <c r="B19" i="1" s="1"/>
  <c r="F11" i="1"/>
  <c r="F13" i="1" s="1"/>
  <c r="F15" i="1" s="1"/>
  <c r="F16" i="1" s="1"/>
  <c r="F17" i="1" s="1"/>
</calcChain>
</file>

<file path=xl/sharedStrings.xml><?xml version="1.0" encoding="utf-8"?>
<sst xmlns="http://schemas.openxmlformats.org/spreadsheetml/2006/main" count="25" uniqueCount="25">
  <si>
    <t>Year</t>
  </si>
  <si>
    <t>Year1sales</t>
  </si>
  <si>
    <t>Sales growth</t>
  </si>
  <si>
    <t>Year1price</t>
  </si>
  <si>
    <t>Year1cost</t>
  </si>
  <si>
    <t>intrate</t>
  </si>
  <si>
    <t>NPV</t>
  </si>
  <si>
    <t>Unit Sales</t>
  </si>
  <si>
    <t>Revenues</t>
  </si>
  <si>
    <t>Costs</t>
  </si>
  <si>
    <t>Tax</t>
  </si>
  <si>
    <t>Aftertax Profits</t>
  </si>
  <si>
    <t>costgrowth</t>
  </si>
  <si>
    <t>pricegrowth</t>
  </si>
  <si>
    <t>taxrate</t>
  </si>
  <si>
    <t>unit price</t>
  </si>
  <si>
    <t>unit cost</t>
  </si>
  <si>
    <t>Before Tax Profits</t>
  </si>
  <si>
    <t>Worst</t>
  </si>
  <si>
    <t>Best</t>
  </si>
  <si>
    <t>Most Likely</t>
  </si>
  <si>
    <t>Year 1 Sales</t>
  </si>
  <si>
    <t>Annual Sales Growth</t>
  </si>
  <si>
    <t>Year 1 Sales price</t>
  </si>
  <si>
    <t>Scenarotemp.xlsx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</si>
</sst>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  <xf numFmtId="8" fontId="20" fillId="0" borderId="0" xfId="0" applyNumberFormat="1" applyFont="1"/>
    <xf numFmtId="0" fontId="20" fillId="0" borderId="0" xfId="0" applyFont="1" applyAlignment="1">
      <alignment wrapText="1"/>
    </xf>
    <xf numFmtId="164" fontId="20" fillId="0" borderId="0" xfId="0" applyNumberFormat="1" applyFont="1"/>
    <xf numFmtId="0" fontId="20" fillId="36" borderId="0" xfId="0" applyFont="1" applyFill="1"/>
    <xf numFmtId="44" fontId="20" fillId="36" borderId="0" xfId="28" applyFont="1" applyFill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20" zoomScaleNormal="120" workbookViewId="0">
      <selection activeCell="E2" sqref="E2"/>
    </sheetView>
  </sheetViews>
  <sheetFormatPr defaultRowHeight="12.75" x14ac:dyDescent="0.2"/>
  <cols>
    <col min="1" max="1" width="16" style="1" customWidth="1"/>
    <col min="2" max="2" width="12.42578125" style="1" customWidth="1"/>
    <col min="3" max="3" width="14" style="1" customWidth="1"/>
    <col min="4" max="4" width="16" style="1" customWidth="1"/>
    <col min="5" max="6" width="13.140625" style="1" customWidth="1"/>
    <col min="7" max="7" width="9.140625" style="1"/>
    <col min="8" max="8" width="16.7109375" style="1" customWidth="1"/>
    <col min="9" max="16384" width="9.140625" style="1"/>
  </cols>
  <sheetData>
    <row r="1" spans="1:10" x14ac:dyDescent="0.2">
      <c r="B1" s="1" t="s">
        <v>14</v>
      </c>
      <c r="C1" s="1">
        <v>0.4</v>
      </c>
      <c r="E1" s="1" t="s">
        <v>24</v>
      </c>
    </row>
    <row r="2" spans="1:10" ht="38.25" x14ac:dyDescent="0.2">
      <c r="B2" s="1" t="s">
        <v>1</v>
      </c>
      <c r="C2" s="7">
        <v>12000</v>
      </c>
      <c r="H2" s="5" t="s">
        <v>21</v>
      </c>
      <c r="I2" s="5" t="s">
        <v>22</v>
      </c>
      <c r="J2" s="5" t="s">
        <v>23</v>
      </c>
    </row>
    <row r="3" spans="1:10" x14ac:dyDescent="0.2">
      <c r="B3" s="1" t="s">
        <v>2</v>
      </c>
      <c r="C3" s="7">
        <v>0.05</v>
      </c>
      <c r="G3" s="1" t="s">
        <v>19</v>
      </c>
      <c r="H3" s="6">
        <v>20000</v>
      </c>
      <c r="I3" s="1">
        <v>0.2</v>
      </c>
      <c r="J3" s="6">
        <v>10</v>
      </c>
    </row>
    <row r="4" spans="1:10" x14ac:dyDescent="0.2">
      <c r="B4" s="1" t="s">
        <v>3</v>
      </c>
      <c r="C4" s="8">
        <v>7.5</v>
      </c>
      <c r="G4" s="1" t="s">
        <v>18</v>
      </c>
      <c r="H4" s="6">
        <v>10000</v>
      </c>
      <c r="I4" s="1">
        <v>0.1</v>
      </c>
      <c r="J4" s="6">
        <v>7.5</v>
      </c>
    </row>
    <row r="5" spans="1:10" x14ac:dyDescent="0.2">
      <c r="B5" s="1" t="s">
        <v>4</v>
      </c>
      <c r="C5" s="2">
        <v>6</v>
      </c>
      <c r="G5" s="1" t="s">
        <v>20</v>
      </c>
      <c r="H5" s="6">
        <v>5000</v>
      </c>
      <c r="I5" s="1">
        <v>0.02</v>
      </c>
      <c r="J5" s="6">
        <v>5</v>
      </c>
    </row>
    <row r="6" spans="1:10" x14ac:dyDescent="0.2">
      <c r="B6" s="1" t="s">
        <v>5</v>
      </c>
      <c r="C6" s="1">
        <v>0.15</v>
      </c>
    </row>
    <row r="7" spans="1:10" x14ac:dyDescent="0.2">
      <c r="B7" s="1" t="s">
        <v>12</v>
      </c>
      <c r="C7" s="1">
        <v>0.05</v>
      </c>
    </row>
    <row r="8" spans="1:10" x14ac:dyDescent="0.2">
      <c r="B8" s="1" t="s">
        <v>13</v>
      </c>
      <c r="C8" s="1">
        <v>0.03</v>
      </c>
    </row>
    <row r="9" spans="1:10" x14ac:dyDescent="0.2">
      <c r="A9" s="1" t="s">
        <v>0</v>
      </c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10" x14ac:dyDescent="0.2">
      <c r="A10" s="1" t="s">
        <v>7</v>
      </c>
      <c r="B10" s="1">
        <f>Year1sales</f>
        <v>12000</v>
      </c>
      <c r="C10" s="1">
        <f>B10*(1+Sales_growth)</f>
        <v>12600</v>
      </c>
      <c r="D10" s="1">
        <f>C10*(1+Sales_growth)</f>
        <v>13230</v>
      </c>
      <c r="E10" s="1">
        <f>D10*(1+Sales_growth)</f>
        <v>13891.5</v>
      </c>
      <c r="F10" s="1">
        <f>E10*(1+Sales_growth)</f>
        <v>14586.075000000001</v>
      </c>
    </row>
    <row r="11" spans="1:10" x14ac:dyDescent="0.2">
      <c r="A11" s="1" t="s">
        <v>15</v>
      </c>
      <c r="B11" s="2">
        <f>Year1price</f>
        <v>7.5</v>
      </c>
      <c r="C11" s="2">
        <f>B11*(1+pricegrowth)</f>
        <v>7.7250000000000005</v>
      </c>
      <c r="D11" s="2">
        <f>C11*(1+pricegrowth)</f>
        <v>7.9567500000000004</v>
      </c>
      <c r="E11" s="2">
        <f>D11*(1+pricegrowth)</f>
        <v>8.1954525</v>
      </c>
      <c r="F11" s="2">
        <f>E11*(1+pricegrowth)</f>
        <v>8.4413160749999996</v>
      </c>
    </row>
    <row r="12" spans="1:10" x14ac:dyDescent="0.2">
      <c r="A12" s="1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  <c r="H12" s="6"/>
    </row>
    <row r="13" spans="1:10" x14ac:dyDescent="0.2">
      <c r="A13" s="1" t="s">
        <v>8</v>
      </c>
      <c r="B13" s="3">
        <f>B11*B10</f>
        <v>90000</v>
      </c>
      <c r="C13" s="3">
        <f>C11*C10</f>
        <v>97335</v>
      </c>
      <c r="D13" s="3">
        <f>D11*D10</f>
        <v>105267.80250000001</v>
      </c>
      <c r="E13" s="3">
        <f>E11*E10</f>
        <v>113847.12840375</v>
      </c>
      <c r="F13" s="3">
        <f>F11*F10</f>
        <v>123125.66936865562</v>
      </c>
    </row>
    <row r="14" spans="1:10" x14ac:dyDescent="0.2">
      <c r="A14" s="1" t="s">
        <v>9</v>
      </c>
      <c r="B14" s="3">
        <f>B10*B12</f>
        <v>72000</v>
      </c>
      <c r="C14" s="3">
        <f>C10*C12</f>
        <v>79380.000000000015</v>
      </c>
      <c r="D14" s="3">
        <f>D10*D12</f>
        <v>87516.450000000012</v>
      </c>
      <c r="E14" s="3">
        <f>E10*E12</f>
        <v>96486.886125000019</v>
      </c>
      <c r="F14" s="3">
        <f>F10*F12</f>
        <v>106376.79195281252</v>
      </c>
    </row>
    <row r="15" spans="1:10" x14ac:dyDescent="0.2">
      <c r="A15" s="1" t="s">
        <v>17</v>
      </c>
      <c r="B15" s="3">
        <f>B13-B14</f>
        <v>18000</v>
      </c>
      <c r="C15" s="3">
        <f>C13-C14</f>
        <v>17954.999999999985</v>
      </c>
      <c r="D15" s="3">
        <f>D13-D14</f>
        <v>17751.352499999994</v>
      </c>
      <c r="E15" s="3">
        <f>E13-E14</f>
        <v>17360.242278749982</v>
      </c>
      <c r="F15" s="3">
        <f>F13-F14</f>
        <v>16748.877415843104</v>
      </c>
    </row>
    <row r="16" spans="1:10" x14ac:dyDescent="0.2">
      <c r="A16" s="1" t="s">
        <v>10</v>
      </c>
      <c r="B16" s="3">
        <f>taxrate*B15</f>
        <v>7200</v>
      </c>
      <c r="C16" s="3">
        <f>taxrate*C15</f>
        <v>7181.9999999999945</v>
      </c>
      <c r="D16" s="3">
        <f>taxrate*D15</f>
        <v>7100.5409999999974</v>
      </c>
      <c r="E16" s="3">
        <f>taxrate*E15</f>
        <v>6944.0969114999934</v>
      </c>
      <c r="F16" s="3">
        <f>taxrate*F15</f>
        <v>6699.5509663372422</v>
      </c>
    </row>
    <row r="17" spans="1:6" x14ac:dyDescent="0.2">
      <c r="A17" s="1" t="s">
        <v>11</v>
      </c>
      <c r="B17" s="3">
        <f>B15-B16</f>
        <v>10800</v>
      </c>
      <c r="C17" s="3">
        <f>C15-C16</f>
        <v>10772.999999999991</v>
      </c>
      <c r="D17" s="3">
        <f>D15-D16</f>
        <v>10650.811499999996</v>
      </c>
      <c r="E17" s="3">
        <f>E15-E16</f>
        <v>10416.145367249988</v>
      </c>
      <c r="F17" s="3">
        <f>F15-F16</f>
        <v>10049.326449505861</v>
      </c>
    </row>
    <row r="19" spans="1:6" x14ac:dyDescent="0.2">
      <c r="A19" s="1" t="s">
        <v>6</v>
      </c>
      <c r="B19" s="4">
        <f>NPV(intrate,B17:F17)</f>
        <v>35492.07776184375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87926FB-6EE2-4007-B4DC-A92545051648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FA8E0C-E6EC-4D7A-AF95-BE1CE20196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C5406-B5A6-425F-84C1-80646DA7C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Original Model</vt:lpstr>
      <vt:lpstr>Sheet2</vt:lpstr>
      <vt:lpstr>Sheet3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cp:revision/>
  <dcterms:created xsi:type="dcterms:W3CDTF">2006-12-28T14:57:14Z</dcterms:created>
  <dcterms:modified xsi:type="dcterms:W3CDTF">2015-06-11T17:51:32Z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