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10" i="1"/>
  <c r="D8" i="1" l="1"/>
  <c r="G6" i="1"/>
</calcChain>
</file>

<file path=xl/sharedStrings.xml><?xml version="1.0" encoding="utf-8"?>
<sst xmlns="http://schemas.openxmlformats.org/spreadsheetml/2006/main" count="82" uniqueCount="81">
  <si>
    <t>Local Price</t>
  </si>
  <si>
    <t>Dollar Exchange</t>
  </si>
  <si>
    <t>Dollar Price</t>
  </si>
  <si>
    <t>Dollar PPP</t>
  </si>
  <si>
    <t>Implied Dollar Valuation</t>
  </si>
  <si>
    <t>Denmark</t>
  </si>
  <si>
    <t>Egypt</t>
  </si>
  <si>
    <t>Euro area</t>
  </si>
  <si>
    <t>Hong Kong</t>
  </si>
  <si>
    <t>Hungary</t>
  </si>
  <si>
    <t>India</t>
  </si>
  <si>
    <t>Indonesia</t>
  </si>
  <si>
    <t>Israel</t>
  </si>
  <si>
    <t>Japan</t>
  </si>
  <si>
    <t>Malaysia</t>
  </si>
  <si>
    <t>Argentina</t>
  </si>
  <si>
    <t>Australia</t>
  </si>
  <si>
    <t>Brazil</t>
  </si>
  <si>
    <t>Britain</t>
  </si>
  <si>
    <t>Canada</t>
  </si>
  <si>
    <t>Chile</t>
  </si>
  <si>
    <t>China</t>
  </si>
  <si>
    <t>Colombia</t>
  </si>
  <si>
    <t>Costa Rica</t>
  </si>
  <si>
    <t>Czech Republic</t>
  </si>
  <si>
    <t>Mexico</t>
  </si>
  <si>
    <t>New Zealand</t>
  </si>
  <si>
    <t>Norway</t>
  </si>
  <si>
    <t>Pakistan</t>
  </si>
  <si>
    <t>Peru</t>
  </si>
  <si>
    <t>Philippines</t>
  </si>
  <si>
    <t>Poland</t>
  </si>
  <si>
    <t>Russia</t>
  </si>
  <si>
    <t>Saudi Arabia</t>
  </si>
  <si>
    <t>Singapore</t>
  </si>
  <si>
    <t>South Africa</t>
  </si>
  <si>
    <t>South Korea</t>
  </si>
  <si>
    <t>Sri Lanka</t>
  </si>
  <si>
    <t>Sweden</t>
  </si>
  <si>
    <t>Switzerland</t>
  </si>
  <si>
    <t>Taiwan</t>
  </si>
  <si>
    <t>Thailand</t>
  </si>
  <si>
    <t>Turkey</t>
  </si>
  <si>
    <t>UAE</t>
  </si>
  <si>
    <t>Ukraine</t>
  </si>
  <si>
    <t>United States</t>
  </si>
  <si>
    <t>Uruguay</t>
  </si>
  <si>
    <t>Venezuela</t>
  </si>
  <si>
    <t>Vietnam</t>
  </si>
  <si>
    <t>Austria</t>
  </si>
  <si>
    <t>Belgium</t>
  </si>
  <si>
    <t>Estonia</t>
  </si>
  <si>
    <t>Finland</t>
  </si>
  <si>
    <t>France</t>
  </si>
  <si>
    <t>Germany</t>
  </si>
  <si>
    <t>Greece</t>
  </si>
  <si>
    <t>Ireland</t>
  </si>
  <si>
    <t>Italy</t>
  </si>
  <si>
    <t>Netherlands</t>
  </si>
  <si>
    <t>Portugal</t>
  </si>
  <si>
    <t>Spain</t>
  </si>
  <si>
    <t>Country</t>
  </si>
  <si>
    <t>BIG MAC 2015</t>
  </si>
  <si>
    <t>Big Mac Price in Local Currency/ Big Mac Price in Dollars = Implied PPP of the Dollar</t>
  </si>
  <si>
    <t>Dollar goes further in China</t>
  </si>
  <si>
    <t>Purchasing Power Parity</t>
  </si>
  <si>
    <t>PPP Calculation</t>
  </si>
  <si>
    <t>Dollar Price Calculation</t>
  </si>
  <si>
    <t>(17.2 yuan Big Mac price)*(True $s per yuan)=4.79</t>
  </si>
  <si>
    <t>True $s per Yuan = 4.79/17.2</t>
  </si>
  <si>
    <t>True Yuan per $ = 17.2/4.79</t>
  </si>
  <si>
    <t>(3.59-6.21)/6.21 is implied dollar valuation</t>
  </si>
  <si>
    <t>True $s Per Country Currency</t>
  </si>
  <si>
    <t>Country Currency per $</t>
  </si>
  <si>
    <t>US Big Mac Price/Country Price</t>
  </si>
  <si>
    <t>17.2 yuan/(6.21yuan/$)</t>
  </si>
  <si>
    <t>6 yuan per $1</t>
  </si>
  <si>
    <t>600 yuan</t>
  </si>
  <si>
    <t>$100 US to buy it</t>
  </si>
  <si>
    <t>3 yuan per $</t>
  </si>
  <si>
    <t>$200 US to buy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</si>
</sst>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1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5</xdr:row>
      <xdr:rowOff>133350</xdr:rowOff>
    </xdr:from>
    <xdr:to>
      <xdr:col>9</xdr:col>
      <xdr:colOff>123825</xdr:colOff>
      <xdr:row>11</xdr:row>
      <xdr:rowOff>95250</xdr:rowOff>
    </xdr:to>
    <xdr:cxnSp macro="">
      <xdr:nvCxnSpPr>
        <xdr:cNvPr id="3" name="Straight Arrow Connector 2"/>
        <xdr:cNvCxnSpPr/>
      </xdr:nvCxnSpPr>
      <xdr:spPr>
        <a:xfrm>
          <a:off x="4676775" y="1085850"/>
          <a:ext cx="1362075" cy="14859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workbookViewId="0">
      <selection activeCell="D9" sqref="D9"/>
    </sheetView>
  </sheetViews>
  <sheetFormatPr defaultRowHeight="15" x14ac:dyDescent="0.25"/>
  <cols>
    <col min="1" max="5" width="9.140625" style="1"/>
    <col min="6" max="6" width="13.42578125" style="1" customWidth="1"/>
    <col min="7" max="7" width="11.28515625" style="1" customWidth="1"/>
    <col min="8" max="10" width="9.140625" style="1"/>
    <col min="11" max="11" width="10.5703125" style="1" customWidth="1"/>
    <col min="12" max="12" width="15.140625" style="1" customWidth="1"/>
    <col min="13" max="13" width="11.5703125" style="1" bestFit="1" customWidth="1"/>
    <col min="14" max="14" width="10.5703125" style="1" customWidth="1"/>
    <col min="15" max="15" width="12.7109375" style="1" customWidth="1"/>
    <col min="16" max="16" width="11.140625" style="1" customWidth="1"/>
    <col min="17" max="16384" width="9.140625" style="1"/>
  </cols>
  <sheetData>
    <row r="1" spans="1:16" x14ac:dyDescent="0.25">
      <c r="E1"/>
      <c r="F1"/>
      <c r="G1" s="4">
        <v>42005</v>
      </c>
      <c r="H1"/>
      <c r="I1"/>
      <c r="J1"/>
      <c r="K1"/>
    </row>
    <row r="2" spans="1:16" x14ac:dyDescent="0.25">
      <c r="E2"/>
      <c r="F2"/>
      <c r="G2"/>
      <c r="H2"/>
      <c r="I2"/>
      <c r="J2"/>
      <c r="K2"/>
      <c r="L2" s="1" t="s">
        <v>65</v>
      </c>
    </row>
    <row r="3" spans="1:16" x14ac:dyDescent="0.25">
      <c r="D3" s="1" t="s">
        <v>68</v>
      </c>
      <c r="E3"/>
      <c r="F3"/>
      <c r="G3"/>
      <c r="H3"/>
      <c r="I3"/>
      <c r="J3"/>
      <c r="K3"/>
      <c r="L3" s="1" t="s">
        <v>63</v>
      </c>
    </row>
    <row r="4" spans="1:16" x14ac:dyDescent="0.25">
      <c r="A4" s="1" t="s">
        <v>62</v>
      </c>
      <c r="E4"/>
      <c r="F4"/>
      <c r="G4"/>
      <c r="H4"/>
      <c r="I4"/>
      <c r="J4"/>
      <c r="K4"/>
    </row>
    <row r="5" spans="1:16" x14ac:dyDescent="0.25">
      <c r="D5" s="1" t="s">
        <v>69</v>
      </c>
      <c r="E5"/>
      <c r="F5"/>
      <c r="G5" t="s">
        <v>74</v>
      </c>
      <c r="H5"/>
      <c r="I5"/>
      <c r="J5"/>
      <c r="K5"/>
      <c r="L5" s="1" t="s">
        <v>64</v>
      </c>
    </row>
    <row r="6" spans="1:16" x14ac:dyDescent="0.25">
      <c r="D6" s="1" t="s">
        <v>70</v>
      </c>
      <c r="E6"/>
      <c r="F6"/>
      <c r="G6" s="1">
        <f>17.2/4.79</f>
        <v>3.5908141962421709</v>
      </c>
      <c r="H6"/>
      <c r="I6"/>
      <c r="J6"/>
      <c r="K6" t="s">
        <v>76</v>
      </c>
      <c r="M6" s="1" t="s">
        <v>79</v>
      </c>
    </row>
    <row r="7" spans="1:16" x14ac:dyDescent="0.25">
      <c r="D7" s="1" t="s">
        <v>71</v>
      </c>
      <c r="E7"/>
      <c r="F7"/>
      <c r="G7"/>
      <c r="H7"/>
      <c r="I7"/>
      <c r="J7"/>
      <c r="K7" t="s">
        <v>77</v>
      </c>
      <c r="L7" s="1" t="s">
        <v>78</v>
      </c>
      <c r="M7" s="1" t="s">
        <v>80</v>
      </c>
    </row>
    <row r="8" spans="1:16" x14ac:dyDescent="0.25">
      <c r="D8" s="1">
        <f>(3.59-6.21)/6.21</f>
        <v>-0.42190016103059585</v>
      </c>
      <c r="E8"/>
      <c r="F8"/>
      <c r="G8"/>
      <c r="H8"/>
      <c r="I8"/>
      <c r="J8"/>
      <c r="K8"/>
    </row>
    <row r="9" spans="1:16" ht="45" x14ac:dyDescent="0.25">
      <c r="F9" s="1" t="s">
        <v>61</v>
      </c>
      <c r="G9" s="3" t="s">
        <v>0</v>
      </c>
      <c r="H9" s="3" t="s">
        <v>1</v>
      </c>
      <c r="I9" s="3" t="s">
        <v>2</v>
      </c>
      <c r="J9" s="3" t="s">
        <v>3</v>
      </c>
      <c r="K9" s="3" t="s">
        <v>4</v>
      </c>
      <c r="L9" s="3" t="s">
        <v>72</v>
      </c>
      <c r="M9" s="3" t="s">
        <v>73</v>
      </c>
      <c r="N9" s="3" t="s">
        <v>4</v>
      </c>
      <c r="O9" s="3" t="s">
        <v>66</v>
      </c>
      <c r="P9" s="3" t="s">
        <v>67</v>
      </c>
    </row>
    <row r="10" spans="1:16" x14ac:dyDescent="0.25">
      <c r="F10" s="1" t="s">
        <v>39</v>
      </c>
      <c r="G10" s="1">
        <v>6.5</v>
      </c>
      <c r="H10" s="1">
        <v>0.86</v>
      </c>
      <c r="I10" s="1">
        <v>7.54</v>
      </c>
      <c r="J10" s="1">
        <v>1.36</v>
      </c>
      <c r="K10" s="1">
        <v>57.49</v>
      </c>
      <c r="L10" s="3">
        <f>$G$11/G10</f>
        <v>0.7369230769230769</v>
      </c>
      <c r="M10" s="3">
        <f>1/L10</f>
        <v>1.3569937369519833</v>
      </c>
      <c r="N10" s="3">
        <f>(M10-H10)/H10</f>
        <v>0.57789969413021325</v>
      </c>
      <c r="O10" s="1">
        <f>G10/$G$11</f>
        <v>1.3569937369519833</v>
      </c>
      <c r="P10" s="1">
        <f>G10/H10</f>
        <v>7.558139534883721</v>
      </c>
    </row>
    <row r="11" spans="1:16" x14ac:dyDescent="0.25">
      <c r="F11" s="1" t="s">
        <v>45</v>
      </c>
      <c r="G11" s="1">
        <v>4.79</v>
      </c>
      <c r="H11" s="1">
        <v>1</v>
      </c>
      <c r="I11" s="1">
        <v>4.79</v>
      </c>
      <c r="J11" s="1">
        <v>1</v>
      </c>
      <c r="K11" s="1">
        <v>0</v>
      </c>
      <c r="L11" s="3">
        <f t="shared" ref="L11:L45" si="0">$G$11/G11</f>
        <v>1</v>
      </c>
      <c r="M11" s="3">
        <f t="shared" ref="M11:M45" si="1">1/L11</f>
        <v>1</v>
      </c>
      <c r="N11" s="3">
        <f t="shared" ref="N11:N45" si="2">(M11-H11)/H11</f>
        <v>0</v>
      </c>
      <c r="O11" s="1">
        <f t="shared" ref="O11:O45" si="3">G11/$G$11</f>
        <v>1</v>
      </c>
      <c r="P11" s="1">
        <f t="shared" ref="P11:P45" si="4">G11/H11</f>
        <v>4.79</v>
      </c>
    </row>
    <row r="12" spans="1:16" x14ac:dyDescent="0.25">
      <c r="A12" s="1" t="s">
        <v>75</v>
      </c>
      <c r="F12" s="1" t="s">
        <v>21</v>
      </c>
      <c r="G12" s="1">
        <v>17.2</v>
      </c>
      <c r="H12" s="2">
        <v>6.21</v>
      </c>
      <c r="I12" s="1">
        <v>2.77</v>
      </c>
      <c r="J12" s="1">
        <v>3.59</v>
      </c>
      <c r="K12" s="1">
        <v>-42.19</v>
      </c>
      <c r="L12" s="3">
        <f t="shared" si="0"/>
        <v>0.2784883720930233</v>
      </c>
      <c r="M12" s="3">
        <f t="shared" si="1"/>
        <v>3.5908141962421705</v>
      </c>
      <c r="N12" s="3">
        <f t="shared" si="2"/>
        <v>-0.42176905052461022</v>
      </c>
      <c r="O12" s="1">
        <f t="shared" si="3"/>
        <v>3.5908141962421709</v>
      </c>
      <c r="P12" s="1">
        <f t="shared" si="4"/>
        <v>2.7697262479871174</v>
      </c>
    </row>
    <row r="13" spans="1:16" x14ac:dyDescent="0.25">
      <c r="F13" s="1" t="s">
        <v>5</v>
      </c>
      <c r="G13" s="1">
        <v>34.5</v>
      </c>
      <c r="H13" s="1">
        <v>6.42</v>
      </c>
      <c r="I13" s="1">
        <v>5.38</v>
      </c>
      <c r="J13" s="1">
        <v>7.2</v>
      </c>
      <c r="K13" s="1">
        <v>12.23</v>
      </c>
      <c r="L13" s="3">
        <f t="shared" si="0"/>
        <v>0.13884057971014493</v>
      </c>
      <c r="M13" s="3">
        <f t="shared" si="1"/>
        <v>7.2025052192066799</v>
      </c>
      <c r="N13" s="3">
        <f t="shared" si="2"/>
        <v>0.12188554816303426</v>
      </c>
      <c r="O13" s="1">
        <f t="shared" si="3"/>
        <v>7.2025052192066807</v>
      </c>
      <c r="P13" s="1">
        <f t="shared" si="4"/>
        <v>5.3738317757009346</v>
      </c>
    </row>
    <row r="14" spans="1:16" x14ac:dyDescent="0.25">
      <c r="F14" s="1" t="s">
        <v>6</v>
      </c>
      <c r="G14" s="1">
        <v>16.93</v>
      </c>
      <c r="H14" s="1">
        <v>7.35</v>
      </c>
      <c r="I14" s="1">
        <v>2.2999999999999998</v>
      </c>
      <c r="J14" s="1">
        <v>3.53</v>
      </c>
      <c r="K14" s="1">
        <v>-51.91</v>
      </c>
      <c r="L14" s="3">
        <f t="shared" si="0"/>
        <v>0.28292971057294741</v>
      </c>
      <c r="M14" s="3">
        <f t="shared" si="1"/>
        <v>3.5344467640918582</v>
      </c>
      <c r="N14" s="3">
        <f t="shared" si="2"/>
        <v>-0.51912288923920291</v>
      </c>
      <c r="O14" s="1">
        <f t="shared" si="3"/>
        <v>3.5344467640918578</v>
      </c>
      <c r="P14" s="1">
        <f t="shared" si="4"/>
        <v>2.3034013605442176</v>
      </c>
    </row>
    <row r="15" spans="1:16" x14ac:dyDescent="0.25">
      <c r="F15" s="1" t="s">
        <v>7</v>
      </c>
      <c r="G15" s="1">
        <v>3.68</v>
      </c>
      <c r="H15" s="1">
        <v>0.86</v>
      </c>
      <c r="I15" s="1">
        <v>4.26</v>
      </c>
      <c r="J15" s="1">
        <v>0.77</v>
      </c>
      <c r="K15" s="1">
        <v>-10.98</v>
      </c>
      <c r="L15" s="3">
        <f t="shared" si="0"/>
        <v>1.3016304347826086</v>
      </c>
      <c r="M15" s="3">
        <f t="shared" si="1"/>
        <v>0.76826722338204601</v>
      </c>
      <c r="N15" s="3">
        <f t="shared" si="2"/>
        <v>-0.1066660193232023</v>
      </c>
      <c r="O15" s="1">
        <f t="shared" si="3"/>
        <v>0.76826722338204601</v>
      </c>
      <c r="P15" s="1">
        <f t="shared" si="4"/>
        <v>4.279069767441861</v>
      </c>
    </row>
    <row r="16" spans="1:16" x14ac:dyDescent="0.25">
      <c r="F16" s="1" t="s">
        <v>8</v>
      </c>
      <c r="G16" s="1">
        <v>18.8</v>
      </c>
      <c r="H16" s="1">
        <v>7.75</v>
      </c>
      <c r="I16" s="1">
        <v>2.4300000000000002</v>
      </c>
      <c r="J16" s="1">
        <v>3.92</v>
      </c>
      <c r="K16" s="1">
        <v>-49.37</v>
      </c>
      <c r="L16" s="3">
        <f t="shared" si="0"/>
        <v>0.25478723404255316</v>
      </c>
      <c r="M16" s="3">
        <f t="shared" si="1"/>
        <v>3.9248434237995831</v>
      </c>
      <c r="N16" s="3">
        <f t="shared" si="2"/>
        <v>-0.49356859047747315</v>
      </c>
      <c r="O16" s="1">
        <f t="shared" si="3"/>
        <v>3.9248434237995826</v>
      </c>
      <c r="P16" s="1">
        <f t="shared" si="4"/>
        <v>2.4258064516129032</v>
      </c>
    </row>
    <row r="17" spans="6:16" x14ac:dyDescent="0.25">
      <c r="F17" s="1" t="s">
        <v>9</v>
      </c>
      <c r="G17" s="1">
        <v>860</v>
      </c>
      <c r="H17" s="1">
        <v>271.39</v>
      </c>
      <c r="I17" s="1">
        <v>3.17</v>
      </c>
      <c r="J17" s="1">
        <v>179.54</v>
      </c>
      <c r="K17" s="1">
        <v>-33.840000000000003</v>
      </c>
      <c r="L17" s="3">
        <f t="shared" si="0"/>
        <v>5.5697674418604655E-3</v>
      </c>
      <c r="M17" s="3">
        <f t="shared" si="1"/>
        <v>179.54070981210856</v>
      </c>
      <c r="N17" s="3">
        <f t="shared" si="2"/>
        <v>-0.33844021588080414</v>
      </c>
      <c r="O17" s="1">
        <f t="shared" si="3"/>
        <v>179.54070981210856</v>
      </c>
      <c r="P17" s="1">
        <f t="shared" si="4"/>
        <v>3.1688713659309484</v>
      </c>
    </row>
    <row r="18" spans="6:16" x14ac:dyDescent="0.25">
      <c r="F18" s="1" t="s">
        <v>10</v>
      </c>
      <c r="G18" s="1">
        <v>116.25</v>
      </c>
      <c r="H18" s="1">
        <v>61.62</v>
      </c>
      <c r="I18" s="1">
        <v>1.89</v>
      </c>
      <c r="J18" s="1">
        <v>24.27</v>
      </c>
      <c r="K18" s="1">
        <v>-60.61</v>
      </c>
      <c r="L18" s="3">
        <f t="shared" si="0"/>
        <v>4.1204301075268818E-2</v>
      </c>
      <c r="M18" s="3">
        <f t="shared" si="1"/>
        <v>24.269311064718163</v>
      </c>
      <c r="N18" s="3">
        <f t="shared" si="2"/>
        <v>-0.60614555234147738</v>
      </c>
      <c r="O18" s="1">
        <f t="shared" si="3"/>
        <v>24.269311064718163</v>
      </c>
      <c r="P18" s="1">
        <f t="shared" si="4"/>
        <v>1.8865628042843234</v>
      </c>
    </row>
    <row r="19" spans="6:16" x14ac:dyDescent="0.25">
      <c r="F19" s="1" t="s">
        <v>11</v>
      </c>
      <c r="G19" s="1">
        <v>27939</v>
      </c>
      <c r="H19" s="1">
        <v>12480</v>
      </c>
      <c r="I19" s="1">
        <v>2.2400000000000002</v>
      </c>
      <c r="J19" s="1">
        <v>5832.78</v>
      </c>
      <c r="K19" s="1">
        <v>-53.26</v>
      </c>
      <c r="L19" s="3">
        <f t="shared" si="0"/>
        <v>1.7144493360535452E-4</v>
      </c>
      <c r="M19" s="3">
        <f t="shared" si="1"/>
        <v>5832.7766179540713</v>
      </c>
      <c r="N19" s="3">
        <f t="shared" si="2"/>
        <v>-0.53263007868957757</v>
      </c>
      <c r="O19" s="1">
        <f t="shared" si="3"/>
        <v>5832.7766179540713</v>
      </c>
      <c r="P19" s="1">
        <f t="shared" si="4"/>
        <v>2.2387019230769232</v>
      </c>
    </row>
    <row r="20" spans="6:16" x14ac:dyDescent="0.25">
      <c r="F20" s="1" t="s">
        <v>12</v>
      </c>
      <c r="G20" s="1">
        <v>17.5</v>
      </c>
      <c r="H20" s="1">
        <v>3.93</v>
      </c>
      <c r="I20" s="1">
        <v>4.45</v>
      </c>
      <c r="J20" s="1">
        <v>3.65</v>
      </c>
      <c r="K20" s="1">
        <v>-7.14</v>
      </c>
      <c r="L20" s="3">
        <f t="shared" si="0"/>
        <v>0.27371428571428574</v>
      </c>
      <c r="M20" s="3">
        <f t="shared" si="1"/>
        <v>3.6534446764091855</v>
      </c>
      <c r="N20" s="3">
        <f t="shared" si="2"/>
        <v>-7.0370311346263273E-2</v>
      </c>
      <c r="O20" s="1">
        <f t="shared" si="3"/>
        <v>3.6534446764091859</v>
      </c>
      <c r="P20" s="1">
        <f t="shared" si="4"/>
        <v>4.452926208651399</v>
      </c>
    </row>
    <row r="21" spans="6:16" x14ac:dyDescent="0.25">
      <c r="F21" s="1" t="s">
        <v>13</v>
      </c>
      <c r="G21" s="1">
        <v>370</v>
      </c>
      <c r="H21" s="1">
        <v>117.77</v>
      </c>
      <c r="I21" s="1">
        <v>3.14</v>
      </c>
      <c r="J21" s="1">
        <v>77.239999999999995</v>
      </c>
      <c r="K21" s="1">
        <v>-34.409999999999997</v>
      </c>
      <c r="L21" s="3">
        <f t="shared" si="0"/>
        <v>1.2945945945945945E-2</v>
      </c>
      <c r="M21" s="3">
        <f t="shared" si="1"/>
        <v>77.244258872651358</v>
      </c>
      <c r="N21" s="3">
        <f t="shared" si="2"/>
        <v>-0.34410920546275486</v>
      </c>
      <c r="O21" s="1">
        <f t="shared" si="3"/>
        <v>77.244258872651358</v>
      </c>
      <c r="P21" s="1">
        <f t="shared" si="4"/>
        <v>3.141716905833404</v>
      </c>
    </row>
    <row r="22" spans="6:16" x14ac:dyDescent="0.25">
      <c r="F22" s="1" t="s">
        <v>14</v>
      </c>
      <c r="G22" s="1">
        <v>7.63</v>
      </c>
      <c r="H22" s="1">
        <v>3.62</v>
      </c>
      <c r="I22" s="1">
        <v>2.11</v>
      </c>
      <c r="J22" s="1">
        <v>1.59</v>
      </c>
      <c r="K22" s="1">
        <v>-55.94</v>
      </c>
      <c r="L22" s="3">
        <f t="shared" si="0"/>
        <v>0.62778505897771952</v>
      </c>
      <c r="M22" s="3">
        <f t="shared" si="1"/>
        <v>1.5929018789144049</v>
      </c>
      <c r="N22" s="3">
        <f t="shared" si="2"/>
        <v>-0.55997185665347937</v>
      </c>
      <c r="O22" s="1">
        <f t="shared" si="3"/>
        <v>1.5929018789144049</v>
      </c>
      <c r="P22" s="1">
        <f t="shared" si="4"/>
        <v>2.1077348066298343</v>
      </c>
    </row>
    <row r="23" spans="6:16" x14ac:dyDescent="0.25">
      <c r="F23" s="1" t="s">
        <v>15</v>
      </c>
      <c r="G23" s="1">
        <v>28</v>
      </c>
      <c r="H23" s="1">
        <v>8.61</v>
      </c>
      <c r="I23" s="1">
        <v>3.25</v>
      </c>
      <c r="J23" s="1">
        <v>5.85</v>
      </c>
      <c r="K23" s="1">
        <v>-32.11</v>
      </c>
      <c r="L23" s="3">
        <f t="shared" si="0"/>
        <v>0.17107142857142857</v>
      </c>
      <c r="M23" s="3">
        <f t="shared" si="1"/>
        <v>5.8455114822546976</v>
      </c>
      <c r="N23" s="3">
        <f t="shared" si="2"/>
        <v>-0.32107880577761927</v>
      </c>
      <c r="O23" s="1">
        <f t="shared" si="3"/>
        <v>5.8455114822546976</v>
      </c>
      <c r="P23" s="1">
        <f t="shared" si="4"/>
        <v>3.2520325203252036</v>
      </c>
    </row>
    <row r="24" spans="6:16" x14ac:dyDescent="0.25">
      <c r="F24" s="1" t="s">
        <v>16</v>
      </c>
      <c r="G24" s="1">
        <v>5.3</v>
      </c>
      <c r="H24" s="1">
        <v>1.23</v>
      </c>
      <c r="I24" s="1">
        <v>4.32</v>
      </c>
      <c r="J24" s="1">
        <v>1.1100000000000001</v>
      </c>
      <c r="K24" s="1">
        <v>-9.84</v>
      </c>
      <c r="L24" s="3">
        <f t="shared" si="0"/>
        <v>0.9037735849056604</v>
      </c>
      <c r="M24" s="3">
        <f t="shared" si="1"/>
        <v>1.1064718162839249</v>
      </c>
      <c r="N24" s="3">
        <f t="shared" si="2"/>
        <v>-0.10042941765534562</v>
      </c>
      <c r="O24" s="1">
        <f t="shared" si="3"/>
        <v>1.1064718162839249</v>
      </c>
      <c r="P24" s="1">
        <f t="shared" si="4"/>
        <v>4.308943089430894</v>
      </c>
    </row>
    <row r="25" spans="6:16" x14ac:dyDescent="0.25">
      <c r="F25" s="1" t="s">
        <v>17</v>
      </c>
      <c r="G25" s="1">
        <v>13.5</v>
      </c>
      <c r="H25" s="1">
        <v>2.59</v>
      </c>
      <c r="I25" s="1">
        <v>5.21</v>
      </c>
      <c r="J25" s="1">
        <v>2.82</v>
      </c>
      <c r="K25" s="1">
        <v>8.6999999999999993</v>
      </c>
      <c r="L25" s="3">
        <f t="shared" si="0"/>
        <v>0.35481481481481481</v>
      </c>
      <c r="M25" s="3">
        <f t="shared" si="1"/>
        <v>2.8183716075156577</v>
      </c>
      <c r="N25" s="3">
        <f t="shared" si="2"/>
        <v>8.8174365836161353E-2</v>
      </c>
      <c r="O25" s="1">
        <f t="shared" si="3"/>
        <v>2.8183716075156577</v>
      </c>
      <c r="P25" s="1">
        <f t="shared" si="4"/>
        <v>5.212355212355213</v>
      </c>
    </row>
    <row r="26" spans="6:16" x14ac:dyDescent="0.25">
      <c r="F26" s="1" t="s">
        <v>18</v>
      </c>
      <c r="G26" s="1">
        <v>2.89</v>
      </c>
      <c r="H26" s="1">
        <v>0.66</v>
      </c>
      <c r="I26" s="1">
        <v>4.37</v>
      </c>
      <c r="J26" s="1">
        <v>0.6</v>
      </c>
      <c r="K26" s="1">
        <v>-8.81</v>
      </c>
      <c r="L26" s="3">
        <f t="shared" si="0"/>
        <v>1.6574394463667819</v>
      </c>
      <c r="M26" s="3">
        <f t="shared" si="1"/>
        <v>0.60334029227557417</v>
      </c>
      <c r="N26" s="3">
        <f t="shared" si="2"/>
        <v>-8.5848042006705844E-2</v>
      </c>
      <c r="O26" s="1">
        <f t="shared" si="3"/>
        <v>0.60334029227557417</v>
      </c>
      <c r="P26" s="1">
        <f t="shared" si="4"/>
        <v>4.3787878787878789</v>
      </c>
    </row>
    <row r="27" spans="6:16" x14ac:dyDescent="0.25">
      <c r="F27" s="1" t="s">
        <v>19</v>
      </c>
      <c r="G27" s="1">
        <v>5.7</v>
      </c>
      <c r="H27" s="1">
        <v>1.23</v>
      </c>
      <c r="I27" s="1">
        <v>4.6399999999999997</v>
      </c>
      <c r="J27" s="1">
        <v>1.19</v>
      </c>
      <c r="K27" s="1">
        <v>-3.14</v>
      </c>
      <c r="L27" s="3">
        <f t="shared" si="0"/>
        <v>0.8403508771929824</v>
      </c>
      <c r="M27" s="3">
        <f t="shared" si="1"/>
        <v>1.1899791231732777</v>
      </c>
      <c r="N27" s="3">
        <f t="shared" si="2"/>
        <v>-3.2537298233107546E-2</v>
      </c>
      <c r="O27" s="1">
        <f t="shared" si="3"/>
        <v>1.1899791231732777</v>
      </c>
      <c r="P27" s="1">
        <f t="shared" si="4"/>
        <v>4.6341463414634152</v>
      </c>
    </row>
    <row r="28" spans="6:16" x14ac:dyDescent="0.25">
      <c r="F28" s="1" t="s">
        <v>20</v>
      </c>
      <c r="G28" s="1">
        <v>2100</v>
      </c>
      <c r="H28" s="1">
        <v>627.49</v>
      </c>
      <c r="I28" s="1">
        <v>3.35</v>
      </c>
      <c r="J28" s="1">
        <v>438.41</v>
      </c>
      <c r="K28" s="1">
        <v>-30.13</v>
      </c>
      <c r="L28" s="3">
        <f t="shared" si="0"/>
        <v>2.2809523809523809E-3</v>
      </c>
      <c r="M28" s="3">
        <f t="shared" si="1"/>
        <v>438.4133611691023</v>
      </c>
      <c r="N28" s="3">
        <f t="shared" si="2"/>
        <v>-0.30132215466524997</v>
      </c>
      <c r="O28" s="1">
        <f t="shared" si="3"/>
        <v>438.4133611691023</v>
      </c>
      <c r="P28" s="1">
        <f t="shared" si="4"/>
        <v>3.3466668791534526</v>
      </c>
    </row>
    <row r="29" spans="6:16" x14ac:dyDescent="0.25">
      <c r="F29" s="1" t="s">
        <v>22</v>
      </c>
      <c r="G29" s="1">
        <v>7900</v>
      </c>
      <c r="H29" s="1">
        <v>2364.98</v>
      </c>
      <c r="I29" s="1">
        <v>3.34</v>
      </c>
      <c r="J29" s="1">
        <v>1649.27</v>
      </c>
      <c r="K29" s="1">
        <v>-30.26</v>
      </c>
      <c r="L29" s="3">
        <f t="shared" si="0"/>
        <v>6.063291139240506E-4</v>
      </c>
      <c r="M29" s="3">
        <f t="shared" si="1"/>
        <v>1649.2693110647183</v>
      </c>
      <c r="N29" s="3">
        <f t="shared" si="2"/>
        <v>-0.30262864334382605</v>
      </c>
      <c r="O29" s="1">
        <f t="shared" si="3"/>
        <v>1649.2693110647181</v>
      </c>
      <c r="P29" s="1">
        <f t="shared" si="4"/>
        <v>3.340408798383073</v>
      </c>
    </row>
    <row r="30" spans="6:16" x14ac:dyDescent="0.25">
      <c r="F30" s="1" t="s">
        <v>23</v>
      </c>
      <c r="G30" s="1">
        <v>2150</v>
      </c>
      <c r="H30" s="1">
        <v>536.09</v>
      </c>
      <c r="I30" s="1">
        <v>4.01</v>
      </c>
      <c r="J30" s="1">
        <v>448.85</v>
      </c>
      <c r="K30" s="1">
        <v>-16.27</v>
      </c>
      <c r="L30" s="3">
        <f t="shared" si="0"/>
        <v>2.2279069767441859E-3</v>
      </c>
      <c r="M30" s="3">
        <f t="shared" si="1"/>
        <v>448.85177453027143</v>
      </c>
      <c r="N30" s="3">
        <f t="shared" si="2"/>
        <v>-0.1627305591779899</v>
      </c>
      <c r="O30" s="1">
        <f t="shared" si="3"/>
        <v>448.85177453027137</v>
      </c>
      <c r="P30" s="1">
        <f t="shared" si="4"/>
        <v>4.0105206215374283</v>
      </c>
    </row>
    <row r="31" spans="6:16" x14ac:dyDescent="0.25">
      <c r="F31" s="1" t="s">
        <v>24</v>
      </c>
      <c r="G31" s="1">
        <v>70.45</v>
      </c>
      <c r="H31" s="1">
        <v>24.13</v>
      </c>
      <c r="I31" s="1">
        <v>2.92</v>
      </c>
      <c r="J31" s="1">
        <v>14.71</v>
      </c>
      <c r="K31" s="1">
        <v>-39.06</v>
      </c>
      <c r="L31" s="3">
        <f t="shared" si="0"/>
        <v>6.7991483321504606E-2</v>
      </c>
      <c r="M31" s="3">
        <f t="shared" si="1"/>
        <v>14.707724425887267</v>
      </c>
      <c r="N31" s="3">
        <f t="shared" si="2"/>
        <v>-0.39047971712029556</v>
      </c>
      <c r="O31" s="1">
        <f t="shared" si="3"/>
        <v>14.707724425887266</v>
      </c>
      <c r="P31" s="1">
        <f t="shared" si="4"/>
        <v>2.9196021549937838</v>
      </c>
    </row>
    <row r="32" spans="6:16" x14ac:dyDescent="0.25">
      <c r="F32" s="1" t="s">
        <v>25</v>
      </c>
      <c r="G32" s="1">
        <v>49</v>
      </c>
      <c r="H32" s="1">
        <v>14.63</v>
      </c>
      <c r="I32" s="1">
        <v>3.35</v>
      </c>
      <c r="J32" s="1">
        <v>10.23</v>
      </c>
      <c r="K32" s="1">
        <v>-30.07</v>
      </c>
      <c r="L32" s="3">
        <f t="shared" si="0"/>
        <v>9.7755102040816333E-2</v>
      </c>
      <c r="M32" s="3">
        <f t="shared" si="1"/>
        <v>10.22964509394572</v>
      </c>
      <c r="N32" s="3">
        <f t="shared" si="2"/>
        <v>-0.30077613848628026</v>
      </c>
      <c r="O32" s="1">
        <f t="shared" si="3"/>
        <v>10.22964509394572</v>
      </c>
      <c r="P32" s="1">
        <f t="shared" si="4"/>
        <v>3.3492822966507174</v>
      </c>
    </row>
    <row r="33" spans="6:16" x14ac:dyDescent="0.25">
      <c r="F33" s="1" t="s">
        <v>26</v>
      </c>
      <c r="G33" s="1">
        <v>5.9</v>
      </c>
      <c r="H33" s="1">
        <v>1.31</v>
      </c>
      <c r="I33" s="1">
        <v>4.49</v>
      </c>
      <c r="J33" s="1">
        <v>1.23</v>
      </c>
      <c r="K33" s="1">
        <v>-6.21</v>
      </c>
      <c r="L33" s="3">
        <f t="shared" si="0"/>
        <v>0.81186440677966099</v>
      </c>
      <c r="M33" s="3">
        <f t="shared" si="1"/>
        <v>1.2317327766179542</v>
      </c>
      <c r="N33" s="3">
        <f t="shared" si="2"/>
        <v>-5.9745972047363233E-2</v>
      </c>
      <c r="O33" s="1">
        <f t="shared" si="3"/>
        <v>1.2317327766179542</v>
      </c>
      <c r="P33" s="1">
        <f t="shared" si="4"/>
        <v>4.5038167938931295</v>
      </c>
    </row>
    <row r="34" spans="6:16" x14ac:dyDescent="0.25">
      <c r="F34" s="1" t="s">
        <v>27</v>
      </c>
      <c r="G34" s="1">
        <v>48</v>
      </c>
      <c r="H34" s="1">
        <v>7.62</v>
      </c>
      <c r="I34" s="1">
        <v>6.3</v>
      </c>
      <c r="J34" s="1">
        <v>10.02</v>
      </c>
      <c r="K34" s="1">
        <v>31.46</v>
      </c>
      <c r="L34" s="3">
        <f t="shared" si="0"/>
        <v>9.9791666666666667E-2</v>
      </c>
      <c r="M34" s="3">
        <f t="shared" si="1"/>
        <v>10.020876826722338</v>
      </c>
      <c r="N34" s="3">
        <f t="shared" si="2"/>
        <v>0.31507569904492622</v>
      </c>
      <c r="O34" s="1">
        <f t="shared" si="3"/>
        <v>10.020876826722338</v>
      </c>
      <c r="P34" s="1">
        <f t="shared" si="4"/>
        <v>6.2992125984251963</v>
      </c>
    </row>
    <row r="35" spans="6:16" x14ac:dyDescent="0.25">
      <c r="F35" s="1" t="s">
        <v>28</v>
      </c>
      <c r="G35" s="1">
        <v>300</v>
      </c>
      <c r="H35" s="1">
        <v>100.74</v>
      </c>
      <c r="I35" s="1">
        <v>2.98</v>
      </c>
      <c r="J35" s="1">
        <v>62.63</v>
      </c>
      <c r="K35" s="1">
        <v>-37.83</v>
      </c>
      <c r="L35" s="3">
        <f t="shared" si="0"/>
        <v>1.5966666666666667E-2</v>
      </c>
      <c r="M35" s="3">
        <f t="shared" si="1"/>
        <v>62.630480167014611</v>
      </c>
      <c r="N35" s="3">
        <f t="shared" si="2"/>
        <v>-0.37829580934073243</v>
      </c>
      <c r="O35" s="1">
        <f t="shared" si="3"/>
        <v>62.630480167014611</v>
      </c>
      <c r="P35" s="1">
        <f t="shared" si="4"/>
        <v>2.9779630732578917</v>
      </c>
    </row>
    <row r="36" spans="6:16" x14ac:dyDescent="0.25">
      <c r="F36" s="1" t="s">
        <v>29</v>
      </c>
      <c r="G36" s="1">
        <v>10</v>
      </c>
      <c r="H36" s="1">
        <v>3.01</v>
      </c>
      <c r="I36" s="1">
        <v>3.32</v>
      </c>
      <c r="J36" s="1">
        <v>2.09</v>
      </c>
      <c r="K36" s="1">
        <v>-30.6</v>
      </c>
      <c r="L36" s="3">
        <f t="shared" si="0"/>
        <v>0.47899999999999998</v>
      </c>
      <c r="M36" s="3">
        <f t="shared" si="1"/>
        <v>2.0876826722338206</v>
      </c>
      <c r="N36" s="3">
        <f t="shared" si="2"/>
        <v>-0.30641771686584029</v>
      </c>
      <c r="O36" s="1">
        <f t="shared" si="3"/>
        <v>2.0876826722338206</v>
      </c>
      <c r="P36" s="1">
        <f t="shared" si="4"/>
        <v>3.322259136212625</v>
      </c>
    </row>
    <row r="37" spans="6:16" x14ac:dyDescent="0.25">
      <c r="F37" s="1" t="s">
        <v>30</v>
      </c>
      <c r="G37" s="1">
        <v>163</v>
      </c>
      <c r="H37" s="1">
        <v>44.41</v>
      </c>
      <c r="I37" s="1">
        <v>3.67</v>
      </c>
      <c r="J37" s="1">
        <v>34.03</v>
      </c>
      <c r="K37" s="1">
        <v>-23.37</v>
      </c>
      <c r="L37" s="3">
        <f t="shared" si="0"/>
        <v>2.9386503067484662E-2</v>
      </c>
      <c r="M37" s="3">
        <f t="shared" si="1"/>
        <v>34.029227557411275</v>
      </c>
      <c r="N37" s="3">
        <f t="shared" si="2"/>
        <v>-0.23374853507292778</v>
      </c>
      <c r="O37" s="1">
        <f t="shared" si="3"/>
        <v>34.029227557411275</v>
      </c>
      <c r="P37" s="1">
        <f t="shared" si="4"/>
        <v>3.6703445170006757</v>
      </c>
    </row>
    <row r="38" spans="6:16" x14ac:dyDescent="0.25">
      <c r="F38" s="1" t="s">
        <v>31</v>
      </c>
      <c r="G38" s="1">
        <v>9.1999999999999993</v>
      </c>
      <c r="H38" s="1">
        <v>3.71</v>
      </c>
      <c r="I38" s="1">
        <v>2.48</v>
      </c>
      <c r="J38" s="1">
        <v>1.92</v>
      </c>
      <c r="K38" s="1">
        <v>-48.18</v>
      </c>
      <c r="L38" s="3">
        <f t="shared" si="0"/>
        <v>0.52065217391304353</v>
      </c>
      <c r="M38" s="3">
        <f t="shared" si="1"/>
        <v>1.9206680584551146</v>
      </c>
      <c r="N38" s="3">
        <f t="shared" si="2"/>
        <v>-0.48229971470212546</v>
      </c>
      <c r="O38" s="1">
        <f t="shared" si="3"/>
        <v>1.9206680584551146</v>
      </c>
      <c r="P38" s="1">
        <f t="shared" si="4"/>
        <v>2.4797843665768191</v>
      </c>
    </row>
    <row r="39" spans="6:16" x14ac:dyDescent="0.25">
      <c r="F39" s="1" t="s">
        <v>32</v>
      </c>
      <c r="G39" s="1">
        <v>89</v>
      </c>
      <c r="H39" s="1">
        <v>65.23</v>
      </c>
      <c r="I39" s="1">
        <v>1.36</v>
      </c>
      <c r="J39" s="1">
        <v>18.579999999999998</v>
      </c>
      <c r="K39" s="1">
        <v>-71.510000000000005</v>
      </c>
      <c r="L39" s="3">
        <f t="shared" si="0"/>
        <v>5.3820224719101126E-2</v>
      </c>
      <c r="M39" s="3">
        <f t="shared" si="1"/>
        <v>18.580375782881003</v>
      </c>
      <c r="N39" s="3">
        <f t="shared" si="2"/>
        <v>-0.71515597450741986</v>
      </c>
      <c r="O39" s="1">
        <f t="shared" si="3"/>
        <v>18.580375782881003</v>
      </c>
      <c r="P39" s="1">
        <f t="shared" si="4"/>
        <v>1.3644028821094587</v>
      </c>
    </row>
    <row r="40" spans="6:16" x14ac:dyDescent="0.25">
      <c r="F40" s="1" t="s">
        <v>33</v>
      </c>
      <c r="G40" s="1">
        <v>11</v>
      </c>
      <c r="H40" s="1">
        <v>3.76</v>
      </c>
      <c r="I40" s="1">
        <v>2.93</v>
      </c>
      <c r="J40" s="1">
        <v>2.2999999999999998</v>
      </c>
      <c r="K40" s="1">
        <v>-38.869999999999997</v>
      </c>
      <c r="L40" s="3">
        <f t="shared" si="0"/>
        <v>0.43545454545454548</v>
      </c>
      <c r="M40" s="3">
        <f t="shared" si="1"/>
        <v>2.2964509394572024</v>
      </c>
      <c r="N40" s="3">
        <f t="shared" si="2"/>
        <v>-0.38924177142095678</v>
      </c>
      <c r="O40" s="1">
        <f t="shared" si="3"/>
        <v>2.2964509394572024</v>
      </c>
      <c r="P40" s="1">
        <f t="shared" si="4"/>
        <v>2.9255319148936172</v>
      </c>
    </row>
    <row r="41" spans="6:16" x14ac:dyDescent="0.25">
      <c r="F41" s="1" t="s">
        <v>34</v>
      </c>
      <c r="G41" s="1">
        <v>4.7</v>
      </c>
      <c r="H41" s="1">
        <v>1.33</v>
      </c>
      <c r="I41" s="1">
        <v>3.53</v>
      </c>
      <c r="J41" s="1">
        <v>0.98</v>
      </c>
      <c r="K41" s="1">
        <v>-26.4</v>
      </c>
      <c r="L41" s="3">
        <f t="shared" si="0"/>
        <v>1.0191489361702126</v>
      </c>
      <c r="M41" s="3">
        <f t="shared" si="1"/>
        <v>0.98121085594989577</v>
      </c>
      <c r="N41" s="3">
        <f t="shared" si="2"/>
        <v>-0.26224747672940174</v>
      </c>
      <c r="O41" s="1">
        <f t="shared" si="3"/>
        <v>0.98121085594989566</v>
      </c>
      <c r="P41" s="1">
        <f t="shared" si="4"/>
        <v>3.5338345864661656</v>
      </c>
    </row>
    <row r="42" spans="6:16" x14ac:dyDescent="0.25">
      <c r="F42" s="1" t="s">
        <v>35</v>
      </c>
      <c r="G42" s="1">
        <v>25.5</v>
      </c>
      <c r="H42" s="1">
        <v>11.48</v>
      </c>
      <c r="I42" s="1">
        <v>2.2200000000000002</v>
      </c>
      <c r="J42" s="1">
        <v>5.32</v>
      </c>
      <c r="K42" s="1">
        <v>-53.62</v>
      </c>
      <c r="L42" s="3">
        <f t="shared" si="0"/>
        <v>0.18784313725490195</v>
      </c>
      <c r="M42" s="3">
        <f t="shared" si="1"/>
        <v>5.3235908141962422</v>
      </c>
      <c r="N42" s="3">
        <f t="shared" si="2"/>
        <v>-0.53627257716060606</v>
      </c>
      <c r="O42" s="1">
        <f t="shared" si="3"/>
        <v>5.3235908141962422</v>
      </c>
      <c r="P42" s="1">
        <f t="shared" si="4"/>
        <v>2.2212543554006969</v>
      </c>
    </row>
    <row r="43" spans="6:16" x14ac:dyDescent="0.25">
      <c r="F43" s="1" t="s">
        <v>36</v>
      </c>
      <c r="G43" s="1">
        <v>4100</v>
      </c>
      <c r="H43" s="1">
        <v>1083.3</v>
      </c>
      <c r="I43" s="1">
        <v>3.78</v>
      </c>
      <c r="J43" s="1">
        <v>855.95</v>
      </c>
      <c r="K43" s="1">
        <v>-20.99</v>
      </c>
      <c r="L43" s="3">
        <f t="shared" si="0"/>
        <v>1.1682926829268293E-3</v>
      </c>
      <c r="M43" s="3">
        <f t="shared" si="1"/>
        <v>855.94989561586635</v>
      </c>
      <c r="N43" s="3">
        <f t="shared" si="2"/>
        <v>-0.20986809229588629</v>
      </c>
      <c r="O43" s="1">
        <f t="shared" si="3"/>
        <v>855.94989561586635</v>
      </c>
      <c r="P43" s="1">
        <f t="shared" si="4"/>
        <v>3.7847318379027048</v>
      </c>
    </row>
    <row r="44" spans="6:16" x14ac:dyDescent="0.25">
      <c r="F44" s="1" t="s">
        <v>37</v>
      </c>
      <c r="G44" s="1">
        <v>350</v>
      </c>
      <c r="H44" s="1">
        <v>131.88</v>
      </c>
      <c r="I44" s="1">
        <v>2.65</v>
      </c>
      <c r="J44" s="1">
        <v>73.069999999999993</v>
      </c>
      <c r="K44" s="1">
        <v>-44.59</v>
      </c>
      <c r="L44" s="3">
        <f t="shared" si="0"/>
        <v>1.3685714285714285E-2</v>
      </c>
      <c r="M44" s="3">
        <f t="shared" si="1"/>
        <v>73.068893528183722</v>
      </c>
      <c r="N44" s="3">
        <f t="shared" si="2"/>
        <v>-0.44594408910992017</v>
      </c>
      <c r="O44" s="1">
        <f t="shared" si="3"/>
        <v>73.068893528183722</v>
      </c>
      <c r="P44" s="1">
        <f t="shared" si="4"/>
        <v>2.6539278131634823</v>
      </c>
    </row>
    <row r="45" spans="6:16" x14ac:dyDescent="0.25">
      <c r="F45" s="1" t="s">
        <v>38</v>
      </c>
      <c r="G45" s="1">
        <v>40.700000000000003</v>
      </c>
      <c r="H45" s="1">
        <v>8.19</v>
      </c>
      <c r="I45" s="1">
        <v>4.97</v>
      </c>
      <c r="J45" s="1">
        <v>8.5</v>
      </c>
      <c r="K45" s="1">
        <v>3.73</v>
      </c>
      <c r="L45" s="3">
        <f t="shared" si="0"/>
        <v>0.11769041769041769</v>
      </c>
      <c r="M45" s="3">
        <f t="shared" si="1"/>
        <v>8.4968684759916489</v>
      </c>
      <c r="N45" s="3">
        <f t="shared" si="2"/>
        <v>3.7468678387258772E-2</v>
      </c>
      <c r="O45" s="1">
        <f t="shared" si="3"/>
        <v>8.4968684759916506</v>
      </c>
      <c r="P45" s="1">
        <f t="shared" si="4"/>
        <v>4.9694749694749705</v>
      </c>
    </row>
    <row r="47" spans="6:16" x14ac:dyDescent="0.25">
      <c r="F47" s="1" t="s">
        <v>40</v>
      </c>
      <c r="G47" s="1">
        <v>79</v>
      </c>
      <c r="H47" s="1">
        <v>31.49</v>
      </c>
      <c r="I47" s="1">
        <v>2.5099999999999998</v>
      </c>
      <c r="J47" s="1">
        <v>16.489999999999998</v>
      </c>
      <c r="K47" s="1">
        <v>-47.63</v>
      </c>
    </row>
    <row r="48" spans="6:16" x14ac:dyDescent="0.25">
      <c r="F48" s="1" t="s">
        <v>41</v>
      </c>
      <c r="G48" s="1">
        <v>99</v>
      </c>
      <c r="H48" s="1">
        <v>32.61</v>
      </c>
      <c r="I48" s="1">
        <v>3.04</v>
      </c>
      <c r="J48" s="1">
        <v>20.67</v>
      </c>
      <c r="K48" s="1">
        <v>-36.61</v>
      </c>
    </row>
    <row r="49" spans="6:11" x14ac:dyDescent="0.25">
      <c r="F49" s="1" t="s">
        <v>42</v>
      </c>
      <c r="G49" s="1">
        <v>9.25</v>
      </c>
      <c r="H49" s="1">
        <v>2.33</v>
      </c>
      <c r="I49" s="1">
        <v>3.96</v>
      </c>
      <c r="J49" s="1">
        <v>1.93</v>
      </c>
      <c r="K49" s="1">
        <v>-17.239999999999998</v>
      </c>
    </row>
    <row r="50" spans="6:11" x14ac:dyDescent="0.25">
      <c r="F50" s="1" t="s">
        <v>43</v>
      </c>
      <c r="G50" s="1">
        <v>13</v>
      </c>
      <c r="H50" s="1">
        <v>3.67</v>
      </c>
      <c r="I50" s="1">
        <v>3.54</v>
      </c>
      <c r="J50" s="1">
        <v>2.71</v>
      </c>
      <c r="K50" s="1">
        <v>-26.11</v>
      </c>
    </row>
    <row r="51" spans="6:11" x14ac:dyDescent="0.25">
      <c r="F51" s="1" t="s">
        <v>44</v>
      </c>
      <c r="G51" s="1">
        <v>19</v>
      </c>
      <c r="H51" s="1">
        <v>15.82</v>
      </c>
      <c r="I51" s="1">
        <v>1.2</v>
      </c>
      <c r="J51" s="1">
        <v>3.97</v>
      </c>
      <c r="K51" s="1">
        <v>-74.930000000000007</v>
      </c>
    </row>
    <row r="52" spans="6:11" x14ac:dyDescent="0.25">
      <c r="F52" s="1" t="s">
        <v>46</v>
      </c>
      <c r="G52" s="1">
        <v>113</v>
      </c>
      <c r="H52" s="1">
        <v>24.43</v>
      </c>
      <c r="I52" s="1">
        <v>4.63</v>
      </c>
      <c r="J52" s="1">
        <v>23.59</v>
      </c>
      <c r="K52" s="1">
        <v>-3.42</v>
      </c>
    </row>
    <row r="53" spans="6:11" x14ac:dyDescent="0.25">
      <c r="F53" s="1" t="s">
        <v>47</v>
      </c>
      <c r="G53" s="1">
        <v>132</v>
      </c>
      <c r="H53" s="1">
        <v>52.1</v>
      </c>
      <c r="I53" s="1">
        <v>2.5299999999999998</v>
      </c>
      <c r="J53" s="1">
        <v>27.56</v>
      </c>
      <c r="K53" s="1">
        <v>-47.11</v>
      </c>
    </row>
    <row r="54" spans="6:11" x14ac:dyDescent="0.25">
      <c r="F54" s="1" t="s">
        <v>48</v>
      </c>
      <c r="G54" s="1">
        <v>60000</v>
      </c>
      <c r="H54" s="1">
        <v>21380</v>
      </c>
      <c r="I54" s="1">
        <v>2.81</v>
      </c>
      <c r="J54" s="1">
        <v>12526.1</v>
      </c>
      <c r="K54" s="1">
        <v>-41.41</v>
      </c>
    </row>
    <row r="55" spans="6:11" x14ac:dyDescent="0.25">
      <c r="F55" s="1" t="s">
        <v>49</v>
      </c>
      <c r="G55" s="1">
        <v>3.39</v>
      </c>
      <c r="H55" s="1">
        <v>0.86</v>
      </c>
      <c r="I55" s="1">
        <v>3.93</v>
      </c>
      <c r="J55" s="1">
        <v>0.71</v>
      </c>
      <c r="K55" s="1">
        <v>-18</v>
      </c>
    </row>
    <row r="56" spans="6:11" x14ac:dyDescent="0.25">
      <c r="F56" s="1" t="s">
        <v>50</v>
      </c>
      <c r="G56" s="1">
        <v>3.7</v>
      </c>
      <c r="H56" s="1">
        <v>0.86</v>
      </c>
      <c r="I56" s="1">
        <v>4.29</v>
      </c>
      <c r="J56" s="1">
        <v>0.77</v>
      </c>
      <c r="K56" s="1">
        <v>-10.5</v>
      </c>
    </row>
    <row r="57" spans="6:11" x14ac:dyDescent="0.25">
      <c r="F57" s="1" t="s">
        <v>51</v>
      </c>
      <c r="G57" s="1">
        <v>2.9</v>
      </c>
      <c r="H57" s="1">
        <v>0.86</v>
      </c>
      <c r="I57" s="1">
        <v>3.36</v>
      </c>
      <c r="J57" s="1">
        <v>0.61</v>
      </c>
      <c r="K57" s="1">
        <v>-29.85</v>
      </c>
    </row>
    <row r="58" spans="6:11" x14ac:dyDescent="0.25">
      <c r="F58" s="1" t="s">
        <v>52</v>
      </c>
      <c r="G58" s="1">
        <v>4.0999999999999996</v>
      </c>
      <c r="H58" s="1">
        <v>0.86</v>
      </c>
      <c r="I58" s="1">
        <v>4.75</v>
      </c>
      <c r="J58" s="1">
        <v>0.86</v>
      </c>
      <c r="K58" s="1">
        <v>-0.83</v>
      </c>
    </row>
    <row r="59" spans="6:11" x14ac:dyDescent="0.25">
      <c r="F59" s="1" t="s">
        <v>53</v>
      </c>
      <c r="G59" s="1">
        <v>3.9</v>
      </c>
      <c r="H59" s="1">
        <v>0.86</v>
      </c>
      <c r="I59" s="1">
        <v>4.5199999999999996</v>
      </c>
      <c r="J59" s="1">
        <v>0.81</v>
      </c>
      <c r="K59" s="1">
        <v>-5.66</v>
      </c>
    </row>
    <row r="60" spans="6:11" x14ac:dyDescent="0.25">
      <c r="F60" s="1" t="s">
        <v>54</v>
      </c>
      <c r="G60" s="1">
        <v>3.67</v>
      </c>
      <c r="H60" s="1">
        <v>0.86</v>
      </c>
      <c r="I60" s="1">
        <v>4.25</v>
      </c>
      <c r="J60" s="1">
        <v>0.77</v>
      </c>
      <c r="K60" s="1">
        <v>-11.23</v>
      </c>
    </row>
    <row r="61" spans="6:11" x14ac:dyDescent="0.25">
      <c r="F61" s="1" t="s">
        <v>55</v>
      </c>
      <c r="G61" s="1">
        <v>3.05</v>
      </c>
      <c r="H61" s="1">
        <v>0.86</v>
      </c>
      <c r="I61" s="1">
        <v>3.53</v>
      </c>
      <c r="J61" s="1">
        <v>0.64</v>
      </c>
      <c r="K61" s="1">
        <v>-26.22</v>
      </c>
    </row>
    <row r="62" spans="6:11" x14ac:dyDescent="0.25">
      <c r="F62" s="1" t="s">
        <v>56</v>
      </c>
      <c r="G62" s="1">
        <v>3.49</v>
      </c>
      <c r="H62" s="1">
        <v>0.86</v>
      </c>
      <c r="I62" s="1">
        <v>4.04</v>
      </c>
      <c r="J62" s="1">
        <v>0.73</v>
      </c>
      <c r="K62" s="1">
        <v>-15.58</v>
      </c>
    </row>
    <row r="63" spans="6:11" x14ac:dyDescent="0.25">
      <c r="F63" s="1" t="s">
        <v>57</v>
      </c>
      <c r="G63" s="1">
        <v>3.85</v>
      </c>
      <c r="H63" s="1">
        <v>0.86</v>
      </c>
      <c r="I63" s="1">
        <v>4.46</v>
      </c>
      <c r="J63" s="1">
        <v>0.8</v>
      </c>
      <c r="K63" s="1">
        <v>-6.87</v>
      </c>
    </row>
    <row r="64" spans="6:11" x14ac:dyDescent="0.25">
      <c r="F64" s="1" t="s">
        <v>58</v>
      </c>
      <c r="G64" s="1">
        <v>3.45</v>
      </c>
      <c r="H64" s="1">
        <v>0.86</v>
      </c>
      <c r="I64" s="1">
        <v>4</v>
      </c>
      <c r="J64" s="1">
        <v>0.72</v>
      </c>
      <c r="K64" s="1">
        <v>-16.55</v>
      </c>
    </row>
    <row r="65" spans="6:11" x14ac:dyDescent="0.25">
      <c r="F65" s="1" t="s">
        <v>59</v>
      </c>
      <c r="G65" s="1">
        <v>3</v>
      </c>
      <c r="H65" s="1">
        <v>0.86</v>
      </c>
      <c r="I65" s="1">
        <v>3.48</v>
      </c>
      <c r="J65" s="1">
        <v>0.63</v>
      </c>
      <c r="K65" s="1">
        <v>-27.43</v>
      </c>
    </row>
    <row r="66" spans="6:11" x14ac:dyDescent="0.25">
      <c r="F66" s="1" t="s">
        <v>60</v>
      </c>
      <c r="G66" s="1">
        <v>3.65</v>
      </c>
      <c r="H66" s="1">
        <v>0.86</v>
      </c>
      <c r="I66" s="1">
        <v>4.2300000000000004</v>
      </c>
      <c r="J66" s="1">
        <v>0.76</v>
      </c>
      <c r="K66" s="1">
        <v>-11.71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2016-10-08T14:34:25Z</dcterms:created>
  <dcterms:modified xsi:type="dcterms:W3CDTF">2016-10-08T19:27:18Z</dcterms:modified>
</cp:coreProperties>
</file>