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50" windowWidth="12120" windowHeight="858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lookup">Sheet1!$E$7:$L$152</definedName>
    <definedName name="Pal_Workbook_GUID" hidden="1">"S9DZCY19XXXDCAY5DEV97UD1"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M7" i="1" l="1"/>
  <c r="M8" i="1"/>
  <c r="S8" i="1" s="1"/>
  <c r="M9" i="1"/>
  <c r="T9" i="1" s="1"/>
  <c r="M10" i="1"/>
  <c r="O10" i="1" s="1"/>
  <c r="M11" i="1"/>
  <c r="M12" i="1"/>
  <c r="R12" i="1" s="1"/>
  <c r="M13" i="1"/>
  <c r="N13" i="1" s="1"/>
  <c r="M14" i="1"/>
  <c r="M15" i="1"/>
  <c r="M16" i="1"/>
  <c r="N16" i="1" s="1"/>
  <c r="M17" i="1"/>
  <c r="M18" i="1"/>
  <c r="Q18" i="1" s="1"/>
  <c r="M19" i="1"/>
  <c r="M20" i="1"/>
  <c r="S20" i="1" s="1"/>
  <c r="M21" i="1"/>
  <c r="O21" i="1" s="1"/>
  <c r="M22" i="1"/>
  <c r="T22" i="1" s="1"/>
  <c r="M23" i="1"/>
  <c r="M24" i="1"/>
  <c r="O24" i="1" s="1"/>
  <c r="M25" i="1"/>
  <c r="M26" i="1"/>
  <c r="S26" i="1" s="1"/>
  <c r="M27" i="1"/>
  <c r="M28" i="1"/>
  <c r="R28" i="1" s="1"/>
  <c r="M29" i="1"/>
  <c r="S29" i="1" s="1"/>
  <c r="M30" i="1"/>
  <c r="N30" i="1" s="1"/>
  <c r="M31" i="1"/>
  <c r="M32" i="1"/>
  <c r="N32" i="1" s="1"/>
  <c r="M33" i="1"/>
  <c r="M34" i="1"/>
  <c r="Q34" i="1" s="1"/>
  <c r="M35" i="1"/>
  <c r="M36" i="1"/>
  <c r="S36" i="1" s="1"/>
  <c r="M37" i="1"/>
  <c r="M38" i="1"/>
  <c r="O38" i="1" s="1"/>
  <c r="M39" i="1"/>
  <c r="R39" i="1" s="1"/>
  <c r="M40" i="1"/>
  <c r="O40" i="1" s="1"/>
  <c r="M41" i="1"/>
  <c r="M42" i="1"/>
  <c r="T42" i="1" s="1"/>
  <c r="M43" i="1"/>
  <c r="M44" i="1"/>
  <c r="R44" i="1" s="1"/>
  <c r="M45" i="1"/>
  <c r="S45" i="1" s="1"/>
  <c r="M46" i="1"/>
  <c r="Q46" i="1" s="1"/>
  <c r="M47" i="1"/>
  <c r="Q47" i="1" s="1"/>
  <c r="M48" i="1"/>
  <c r="N48" i="1" s="1"/>
  <c r="M49" i="1"/>
  <c r="O49" i="1" s="1"/>
  <c r="M50" i="1"/>
  <c r="Q50" i="1" s="1"/>
  <c r="M51" i="1"/>
  <c r="S51" i="1" s="1"/>
  <c r="M52" i="1"/>
  <c r="O52" i="1" s="1"/>
  <c r="M53" i="1"/>
  <c r="M54" i="1"/>
  <c r="R54" i="1" s="1"/>
  <c r="M55" i="1"/>
  <c r="M56" i="1"/>
  <c r="O56" i="1" s="1"/>
  <c r="M57" i="1"/>
  <c r="R57" i="1" s="1"/>
  <c r="M58" i="1"/>
  <c r="N58" i="1" s="1"/>
  <c r="M59" i="1"/>
  <c r="M60" i="1"/>
  <c r="P60" i="1" s="1"/>
  <c r="M61" i="1"/>
  <c r="Q61" i="1" s="1"/>
  <c r="M62" i="1"/>
  <c r="M63" i="1"/>
  <c r="O63" i="1" s="1"/>
  <c r="M64" i="1"/>
  <c r="N64" i="1" s="1"/>
  <c r="M65" i="1"/>
  <c r="Q65" i="1" s="1"/>
  <c r="M66" i="1"/>
  <c r="O66" i="1" s="1"/>
  <c r="M67" i="1"/>
  <c r="M68" i="1"/>
  <c r="Q68" i="1" s="1"/>
  <c r="M69" i="1"/>
  <c r="M70" i="1"/>
  <c r="T70" i="1" s="1"/>
  <c r="M71" i="1"/>
  <c r="P71" i="1" s="1"/>
  <c r="M72" i="1"/>
  <c r="T72" i="1" s="1"/>
  <c r="M73" i="1"/>
  <c r="R73" i="1" s="1"/>
  <c r="M74" i="1"/>
  <c r="R74" i="1" s="1"/>
  <c r="M75" i="1"/>
  <c r="M76" i="1"/>
  <c r="M77" i="1"/>
  <c r="R77" i="1" s="1"/>
  <c r="M78" i="1"/>
  <c r="T78" i="1" s="1"/>
  <c r="M79" i="1"/>
  <c r="M80" i="1"/>
  <c r="S80" i="1" s="1"/>
  <c r="M81" i="1"/>
  <c r="P81" i="1" s="1"/>
  <c r="M82" i="1"/>
  <c r="T82" i="1" s="1"/>
  <c r="M83" i="1"/>
  <c r="S83" i="1" s="1"/>
  <c r="M84" i="1"/>
  <c r="P84" i="1" s="1"/>
  <c r="M85" i="1"/>
  <c r="N85" i="1" s="1"/>
  <c r="M86" i="1"/>
  <c r="P86" i="1" s="1"/>
  <c r="M87" i="1"/>
  <c r="O87" i="1" s="1"/>
  <c r="M88" i="1"/>
  <c r="S88" i="1" s="1"/>
  <c r="M89" i="1"/>
  <c r="T89" i="1" s="1"/>
  <c r="M90" i="1"/>
  <c r="S90" i="1" s="1"/>
  <c r="M91" i="1"/>
  <c r="M92" i="1"/>
  <c r="M93" i="1"/>
  <c r="T93" i="1" s="1"/>
  <c r="M94" i="1"/>
  <c r="M95" i="1"/>
  <c r="M96" i="1"/>
  <c r="T96" i="1" s="1"/>
  <c r="M97" i="1"/>
  <c r="M98" i="1"/>
  <c r="R98" i="1" s="1"/>
  <c r="M99" i="1"/>
  <c r="S99" i="1" s="1"/>
  <c r="M100" i="1"/>
  <c r="P100" i="1" s="1"/>
  <c r="M101" i="1"/>
  <c r="N101" i="1" s="1"/>
  <c r="M102" i="1"/>
  <c r="S102" i="1" s="1"/>
  <c r="M103" i="1"/>
  <c r="O103" i="1" s="1"/>
  <c r="M104" i="1"/>
  <c r="S104" i="1" s="1"/>
  <c r="M105" i="1"/>
  <c r="M106" i="1"/>
  <c r="N106" i="1" s="1"/>
  <c r="M107" i="1"/>
  <c r="M108" i="1"/>
  <c r="O108" i="1" s="1"/>
  <c r="M109" i="1"/>
  <c r="T109" i="1" s="1"/>
  <c r="M110" i="1"/>
  <c r="M111" i="1"/>
  <c r="N111" i="1" s="1"/>
  <c r="M112" i="1"/>
  <c r="T112" i="1" s="1"/>
  <c r="M113" i="1"/>
  <c r="P113" i="1" s="1"/>
  <c r="M114" i="1"/>
  <c r="N114" i="1" s="1"/>
  <c r="M115" i="1"/>
  <c r="S115" i="1" s="1"/>
  <c r="M116" i="1"/>
  <c r="P116" i="1" s="1"/>
  <c r="M117" i="1"/>
  <c r="M118" i="1"/>
  <c r="M119" i="1"/>
  <c r="M120" i="1"/>
  <c r="N120" i="1" s="1"/>
  <c r="M121" i="1"/>
  <c r="Q121" i="1" s="1"/>
  <c r="M122" i="1"/>
  <c r="M123" i="1"/>
  <c r="R123" i="1" s="1"/>
  <c r="M124" i="1"/>
  <c r="S124" i="1" s="1"/>
  <c r="M125" i="1"/>
  <c r="Q125" i="1" s="1"/>
  <c r="M126" i="1"/>
  <c r="N126" i="1" s="1"/>
  <c r="M127" i="1"/>
  <c r="R127" i="1" s="1"/>
  <c r="M128" i="1"/>
  <c r="T128" i="1" s="1"/>
  <c r="M129" i="1"/>
  <c r="O129" i="1" s="1"/>
  <c r="M130" i="1"/>
  <c r="R130" i="1" s="1"/>
  <c r="M131" i="1"/>
  <c r="S131" i="1" s="1"/>
  <c r="M132" i="1"/>
  <c r="N132" i="1" s="1"/>
  <c r="M133" i="1"/>
  <c r="M134" i="1"/>
  <c r="M135" i="1"/>
  <c r="M136" i="1"/>
  <c r="R136" i="1" s="1"/>
  <c r="M137" i="1"/>
  <c r="P137" i="1" s="1"/>
  <c r="M138" i="1"/>
  <c r="Q138" i="1" s="1"/>
  <c r="M139" i="1"/>
  <c r="R139" i="1" s="1"/>
  <c r="M140" i="1"/>
  <c r="R140" i="1" s="1"/>
  <c r="M141" i="1"/>
  <c r="N141" i="1" s="1"/>
  <c r="M142" i="1"/>
  <c r="T142" i="1" s="1"/>
  <c r="M143" i="1"/>
  <c r="S143" i="1" s="1"/>
  <c r="M144" i="1"/>
  <c r="P144" i="1" s="1"/>
  <c r="M145" i="1"/>
  <c r="O145" i="1" s="1"/>
  <c r="M146" i="1"/>
  <c r="M147" i="1"/>
  <c r="Q147" i="1" s="1"/>
  <c r="M148" i="1"/>
  <c r="T148" i="1" s="1"/>
  <c r="M149" i="1"/>
  <c r="T149" i="1" s="1"/>
  <c r="M150" i="1"/>
  <c r="R150" i="1" s="1"/>
  <c r="M151" i="1"/>
  <c r="R151" i="1" s="1"/>
  <c r="M152" i="1"/>
  <c r="O152" i="1" s="1"/>
  <c r="R7" i="1"/>
  <c r="P11" i="1"/>
  <c r="Q15" i="1"/>
  <c r="O17" i="1"/>
  <c r="S19" i="1"/>
  <c r="R23" i="1"/>
  <c r="S25" i="1"/>
  <c r="N27" i="1"/>
  <c r="Q31" i="1"/>
  <c r="S35" i="1"/>
  <c r="T37" i="1"/>
  <c r="N43" i="1"/>
  <c r="R55" i="1"/>
  <c r="S59" i="1"/>
  <c r="T67" i="1"/>
  <c r="S75" i="1"/>
  <c r="P76" i="1"/>
  <c r="O79" i="1"/>
  <c r="R91" i="1"/>
  <c r="O92" i="1"/>
  <c r="N95" i="1"/>
  <c r="R107" i="1"/>
  <c r="S119" i="1"/>
  <c r="R135" i="1"/>
  <c r="G5" i="1"/>
  <c r="H5" i="1"/>
  <c r="I5" i="1"/>
  <c r="J5" i="1"/>
  <c r="K5" i="1"/>
  <c r="F5" i="1"/>
  <c r="S40" i="1" l="1"/>
  <c r="N7" i="1"/>
  <c r="P7" i="1"/>
  <c r="O11" i="1"/>
  <c r="Q32" i="1"/>
  <c r="O32" i="1"/>
  <c r="T12" i="1"/>
  <c r="O12" i="1"/>
  <c r="Q24" i="1"/>
  <c r="R24" i="1"/>
  <c r="S12" i="1"/>
  <c r="Q28" i="1"/>
  <c r="Q12" i="1"/>
  <c r="N12" i="1"/>
  <c r="O28" i="1"/>
  <c r="N15" i="1"/>
  <c r="R27" i="1"/>
  <c r="T7" i="1"/>
  <c r="R11" i="1"/>
  <c r="T19" i="1"/>
  <c r="S31" i="1"/>
  <c r="O7" i="1"/>
  <c r="Q7" i="1"/>
  <c r="N11" i="1"/>
  <c r="Q19" i="1"/>
  <c r="Q35" i="1"/>
  <c r="S7" i="1"/>
  <c r="S15" i="1"/>
  <c r="P27" i="1"/>
  <c r="O39" i="1"/>
  <c r="N76" i="1"/>
  <c r="R48" i="1"/>
  <c r="N47" i="1"/>
  <c r="S47" i="1"/>
  <c r="P59" i="1"/>
  <c r="Q16" i="1"/>
  <c r="O16" i="1"/>
  <c r="O44" i="1"/>
  <c r="T60" i="1"/>
  <c r="T16" i="1"/>
  <c r="R16" i="1"/>
  <c r="N24" i="1"/>
  <c r="N28" i="1"/>
  <c r="Q40" i="1"/>
  <c r="N44" i="1"/>
  <c r="Q64" i="1"/>
  <c r="S16" i="1"/>
  <c r="P24" i="1"/>
  <c r="S28" i="1"/>
  <c r="S32" i="1"/>
  <c r="R40" i="1"/>
  <c r="Q56" i="1"/>
  <c r="P72" i="1"/>
  <c r="O55" i="1"/>
  <c r="T20" i="1"/>
  <c r="P20" i="1"/>
  <c r="N20" i="1"/>
  <c r="O20" i="1"/>
  <c r="Q20" i="1"/>
  <c r="R20" i="1"/>
  <c r="S24" i="1"/>
  <c r="T28" i="1"/>
  <c r="T32" i="1"/>
  <c r="R32" i="1"/>
  <c r="T44" i="1"/>
  <c r="S52" i="1"/>
  <c r="R68" i="1"/>
  <c r="P12" i="1"/>
  <c r="P16" i="1"/>
  <c r="T24" i="1"/>
  <c r="P28" i="1"/>
  <c r="P32" i="1"/>
  <c r="Q44" i="1"/>
  <c r="Q48" i="1"/>
  <c r="S60" i="1"/>
  <c r="S72" i="1"/>
  <c r="T36" i="1"/>
  <c r="Q36" i="1"/>
  <c r="S48" i="1"/>
  <c r="N52" i="1"/>
  <c r="N60" i="1"/>
  <c r="S64" i="1"/>
  <c r="T68" i="1"/>
  <c r="N72" i="1"/>
  <c r="T88" i="1"/>
  <c r="N36" i="1"/>
  <c r="O36" i="1"/>
  <c r="P52" i="1"/>
  <c r="P56" i="1"/>
  <c r="P64" i="1"/>
  <c r="Q76" i="1"/>
  <c r="P36" i="1"/>
  <c r="R36" i="1"/>
  <c r="P40" i="1"/>
  <c r="N40" i="1"/>
  <c r="S44" i="1"/>
  <c r="T48" i="1"/>
  <c r="O48" i="1"/>
  <c r="T52" i="1"/>
  <c r="S56" i="1"/>
  <c r="N56" i="1"/>
  <c r="Q60" i="1"/>
  <c r="R64" i="1"/>
  <c r="O68" i="1"/>
  <c r="P68" i="1"/>
  <c r="Q72" i="1"/>
  <c r="R76" i="1"/>
  <c r="N92" i="1"/>
  <c r="T40" i="1"/>
  <c r="P44" i="1"/>
  <c r="P48" i="1"/>
  <c r="R52" i="1"/>
  <c r="T56" i="1"/>
  <c r="O60" i="1"/>
  <c r="O64" i="1"/>
  <c r="T64" i="1"/>
  <c r="N68" i="1"/>
  <c r="R72" i="1"/>
  <c r="S76" i="1"/>
  <c r="T76" i="1"/>
  <c r="R96" i="1"/>
  <c r="P120" i="1"/>
  <c r="O23" i="1"/>
  <c r="N31" i="1"/>
  <c r="P43" i="1"/>
  <c r="T51" i="1"/>
  <c r="N63" i="1"/>
  <c r="T35" i="1"/>
  <c r="R43" i="1"/>
  <c r="Q51" i="1"/>
  <c r="O67" i="1"/>
  <c r="Q104" i="1"/>
  <c r="T100" i="1"/>
  <c r="R108" i="1"/>
  <c r="S84" i="1"/>
  <c r="S96" i="1"/>
  <c r="S108" i="1"/>
  <c r="N79" i="1"/>
  <c r="S79" i="1"/>
  <c r="S87" i="1"/>
  <c r="T71" i="1"/>
  <c r="Q91" i="1"/>
  <c r="S63" i="1"/>
  <c r="R75" i="1"/>
  <c r="P83" i="1"/>
  <c r="R95" i="1"/>
  <c r="R59" i="1"/>
  <c r="Q67" i="1"/>
  <c r="P75" i="1"/>
  <c r="N83" i="1"/>
  <c r="P99" i="1"/>
  <c r="O45" i="1"/>
  <c r="P128" i="1"/>
  <c r="P112" i="1"/>
  <c r="T116" i="1"/>
  <c r="N73" i="1"/>
  <c r="O107" i="1"/>
  <c r="R13" i="1"/>
  <c r="T49" i="1"/>
  <c r="T73" i="1"/>
  <c r="N139" i="1"/>
  <c r="O137" i="1"/>
  <c r="S101" i="1"/>
  <c r="S147" i="1"/>
  <c r="O127" i="1"/>
  <c r="P80" i="1"/>
  <c r="R116" i="1"/>
  <c r="R80" i="1"/>
  <c r="Q84" i="1"/>
  <c r="R88" i="1"/>
  <c r="O88" i="1"/>
  <c r="P92" i="1"/>
  <c r="Q96" i="1"/>
  <c r="N100" i="1"/>
  <c r="O100" i="1"/>
  <c r="P104" i="1"/>
  <c r="T108" i="1"/>
  <c r="N112" i="1"/>
  <c r="O112" i="1"/>
  <c r="Q120" i="1"/>
  <c r="P124" i="1"/>
  <c r="P136" i="1"/>
  <c r="R124" i="1"/>
  <c r="O80" i="1"/>
  <c r="N128" i="1"/>
  <c r="Q80" i="1"/>
  <c r="N80" i="1"/>
  <c r="T84" i="1"/>
  <c r="Q88" i="1"/>
  <c r="R92" i="1"/>
  <c r="S92" i="1"/>
  <c r="P96" i="1"/>
  <c r="Q100" i="1"/>
  <c r="R104" i="1"/>
  <c r="O104" i="1"/>
  <c r="P108" i="1"/>
  <c r="Q112" i="1"/>
  <c r="Q116" i="1"/>
  <c r="T120" i="1"/>
  <c r="Q128" i="1"/>
  <c r="S140" i="1"/>
  <c r="T80" i="1"/>
  <c r="N84" i="1"/>
  <c r="O84" i="1"/>
  <c r="P88" i="1"/>
  <c r="T92" i="1"/>
  <c r="N96" i="1"/>
  <c r="O96" i="1"/>
  <c r="S100" i="1"/>
  <c r="T104" i="1"/>
  <c r="N108" i="1"/>
  <c r="R112" i="1"/>
  <c r="S112" i="1"/>
  <c r="S116" i="1"/>
  <c r="O120" i="1"/>
  <c r="O128" i="1"/>
  <c r="R120" i="1"/>
  <c r="N136" i="1"/>
  <c r="Q139" i="1"/>
  <c r="T144" i="1"/>
  <c r="O91" i="1"/>
  <c r="N99" i="1"/>
  <c r="T111" i="1"/>
  <c r="O131" i="1"/>
  <c r="Q151" i="1"/>
  <c r="Q143" i="1"/>
  <c r="T95" i="1"/>
  <c r="S103" i="1"/>
  <c r="R111" i="1"/>
  <c r="O135" i="1"/>
  <c r="P139" i="1"/>
  <c r="Q107" i="1"/>
  <c r="N119" i="1"/>
  <c r="P93" i="1"/>
  <c r="N129" i="1"/>
  <c r="S128" i="1"/>
  <c r="O136" i="1"/>
  <c r="O148" i="1"/>
  <c r="Q136" i="1"/>
  <c r="Q144" i="1"/>
  <c r="R128" i="1"/>
  <c r="R70" i="1"/>
  <c r="O142" i="1"/>
  <c r="T98" i="1"/>
  <c r="S30" i="1"/>
  <c r="R9" i="1"/>
  <c r="T17" i="1"/>
  <c r="R37" i="1"/>
  <c r="N57" i="1"/>
  <c r="S85" i="1"/>
  <c r="R109" i="1"/>
  <c r="Q137" i="1"/>
  <c r="N82" i="1"/>
  <c r="Q106" i="1"/>
  <c r="Q10" i="1"/>
  <c r="Q148" i="1"/>
  <c r="S17" i="1"/>
  <c r="P37" i="1"/>
  <c r="Q85" i="1"/>
  <c r="P109" i="1"/>
  <c r="O18" i="1"/>
  <c r="S42" i="1"/>
  <c r="T66" i="1"/>
  <c r="R146" i="1"/>
  <c r="S146" i="1"/>
  <c r="Q110" i="1"/>
  <c r="T110" i="1"/>
  <c r="R102" i="1"/>
  <c r="Q102" i="1"/>
  <c r="N90" i="1"/>
  <c r="O90" i="1"/>
  <c r="N62" i="1"/>
  <c r="O62" i="1"/>
  <c r="P46" i="1"/>
  <c r="S46" i="1"/>
  <c r="R34" i="1"/>
  <c r="T34" i="1"/>
  <c r="Q22" i="1"/>
  <c r="O22" i="1"/>
  <c r="P14" i="1"/>
  <c r="S14" i="1"/>
  <c r="P126" i="1"/>
  <c r="O50" i="1"/>
  <c r="P149" i="1"/>
  <c r="N149" i="1"/>
  <c r="T137" i="1"/>
  <c r="S137" i="1"/>
  <c r="N61" i="1"/>
  <c r="S61" i="1"/>
  <c r="T53" i="1"/>
  <c r="R53" i="1"/>
  <c r="P41" i="1"/>
  <c r="S41" i="1"/>
  <c r="P25" i="1"/>
  <c r="R25" i="1"/>
  <c r="T21" i="1"/>
  <c r="R21" i="1"/>
  <c r="S13" i="1"/>
  <c r="O13" i="1"/>
  <c r="O9" i="1"/>
  <c r="Q9" i="1"/>
  <c r="O118" i="1"/>
  <c r="Q118" i="1"/>
  <c r="Q94" i="1"/>
  <c r="R94" i="1"/>
  <c r="R86" i="1"/>
  <c r="S86" i="1"/>
  <c r="N78" i="1"/>
  <c r="O78" i="1"/>
  <c r="S66" i="1"/>
  <c r="R66" i="1"/>
  <c r="Q54" i="1"/>
  <c r="O54" i="1"/>
  <c r="P30" i="1"/>
  <c r="Q30" i="1"/>
  <c r="R18" i="1"/>
  <c r="N18" i="1"/>
  <c r="R38" i="1"/>
  <c r="T54" i="1"/>
  <c r="P74" i="1"/>
  <c r="Q90" i="1"/>
  <c r="N102" i="1"/>
  <c r="O110" i="1"/>
  <c r="S130" i="1"/>
  <c r="S117" i="1"/>
  <c r="R117" i="1"/>
  <c r="Q105" i="1"/>
  <c r="T105" i="1"/>
  <c r="O69" i="1"/>
  <c r="R69" i="1"/>
  <c r="P9" i="1"/>
  <c r="P13" i="1"/>
  <c r="N21" i="1"/>
  <c r="N29" i="1"/>
  <c r="R41" i="1"/>
  <c r="P53" i="1"/>
  <c r="O65" i="1"/>
  <c r="Q101" i="1"/>
  <c r="N113" i="1"/>
  <c r="R137" i="1"/>
  <c r="T141" i="1"/>
  <c r="N14" i="1"/>
  <c r="T18" i="1"/>
  <c r="O34" i="1"/>
  <c r="P42" i="1"/>
  <c r="P54" i="1"/>
  <c r="S62" i="1"/>
  <c r="S74" i="1"/>
  <c r="N86" i="1"/>
  <c r="T94" i="1"/>
  <c r="S106" i="1"/>
  <c r="R110" i="1"/>
  <c r="Q130" i="1"/>
  <c r="N142" i="1"/>
  <c r="Q142" i="1"/>
  <c r="P134" i="1"/>
  <c r="N134" i="1"/>
  <c r="R134" i="1"/>
  <c r="Q122" i="1"/>
  <c r="R122" i="1"/>
  <c r="O114" i="1"/>
  <c r="P114" i="1"/>
  <c r="T114" i="1"/>
  <c r="O98" i="1"/>
  <c r="N98" i="1"/>
  <c r="O82" i="1"/>
  <c r="P82" i="1"/>
  <c r="O70" i="1"/>
  <c r="N70" i="1"/>
  <c r="R58" i="1"/>
  <c r="S58" i="1"/>
  <c r="R50" i="1"/>
  <c r="N50" i="1"/>
  <c r="Q38" i="1"/>
  <c r="P38" i="1"/>
  <c r="T26" i="1"/>
  <c r="R26" i="1"/>
  <c r="P10" i="1"/>
  <c r="O150" i="1"/>
  <c r="P22" i="1"/>
  <c r="R42" i="1"/>
  <c r="Q62" i="1"/>
  <c r="P78" i="1"/>
  <c r="P98" i="1"/>
  <c r="T133" i="1"/>
  <c r="N133" i="1"/>
  <c r="O125" i="1"/>
  <c r="S125" i="1"/>
  <c r="P97" i="1"/>
  <c r="N97" i="1"/>
  <c r="Q89" i="1"/>
  <c r="O89" i="1"/>
  <c r="O77" i="1"/>
  <c r="Q77" i="1"/>
  <c r="O33" i="1"/>
  <c r="T33" i="1"/>
  <c r="T150" i="1"/>
  <c r="P130" i="1"/>
  <c r="N9" i="1"/>
  <c r="S9" i="1"/>
  <c r="R17" i="1"/>
  <c r="P21" i="1"/>
  <c r="O29" i="1"/>
  <c r="N45" i="1"/>
  <c r="T57" i="1"/>
  <c r="T69" i="1"/>
  <c r="N81" i="1"/>
  <c r="R93" i="1"/>
  <c r="O105" i="1"/>
  <c r="P117" i="1"/>
  <c r="N137" i="1"/>
  <c r="Q145" i="1"/>
  <c r="P122" i="1"/>
  <c r="Q14" i="1"/>
  <c r="R22" i="1"/>
  <c r="P26" i="1"/>
  <c r="N34" i="1"/>
  <c r="T38" i="1"/>
  <c r="N46" i="1"/>
  <c r="T50" i="1"/>
  <c r="P58" i="1"/>
  <c r="Q66" i="1"/>
  <c r="P70" i="1"/>
  <c r="N74" i="1"/>
  <c r="R82" i="1"/>
  <c r="Q86" i="1"/>
  <c r="O94" i="1"/>
  <c r="P102" i="1"/>
  <c r="O106" i="1"/>
  <c r="R114" i="1"/>
  <c r="S142" i="1"/>
  <c r="Q52" i="1"/>
  <c r="R56" i="1"/>
  <c r="R60" i="1"/>
  <c r="S68" i="1"/>
  <c r="O72" i="1"/>
  <c r="O76" i="1"/>
  <c r="R84" i="1"/>
  <c r="N88" i="1"/>
  <c r="Q92" i="1"/>
  <c r="R100" i="1"/>
  <c r="N104" i="1"/>
  <c r="Q108" i="1"/>
  <c r="N116" i="1"/>
  <c r="O116" i="1"/>
  <c r="S120" i="1"/>
  <c r="T132" i="1"/>
  <c r="T140" i="1"/>
  <c r="O144" i="1"/>
  <c r="T152" i="1"/>
  <c r="Q135" i="1"/>
  <c r="O147" i="1"/>
  <c r="N115" i="1"/>
  <c r="Q123" i="1"/>
  <c r="T134" i="1"/>
  <c r="T147" i="1"/>
  <c r="R147" i="1"/>
  <c r="R14" i="1"/>
  <c r="T14" i="1"/>
  <c r="S18" i="1"/>
  <c r="P18" i="1"/>
  <c r="N22" i="1"/>
  <c r="O26" i="1"/>
  <c r="Q26" i="1"/>
  <c r="R30" i="1"/>
  <c r="T30" i="1"/>
  <c r="S34" i="1"/>
  <c r="P34" i="1"/>
  <c r="N38" i="1"/>
  <c r="O42" i="1"/>
  <c r="Q42" i="1"/>
  <c r="R46" i="1"/>
  <c r="T46" i="1"/>
  <c r="S50" i="1"/>
  <c r="P50" i="1"/>
  <c r="N54" i="1"/>
  <c r="Q58" i="1"/>
  <c r="O58" i="1"/>
  <c r="T62" i="1"/>
  <c r="R62" i="1"/>
  <c r="P66" i="1"/>
  <c r="N66" i="1"/>
  <c r="S70" i="1"/>
  <c r="Q74" i="1"/>
  <c r="O74" i="1"/>
  <c r="S78" i="1"/>
  <c r="R78" i="1"/>
  <c r="S82" i="1"/>
  <c r="Q82" i="1"/>
  <c r="O86" i="1"/>
  <c r="T90" i="1"/>
  <c r="R90" i="1"/>
  <c r="P94" i="1"/>
  <c r="N94" i="1"/>
  <c r="S98" i="1"/>
  <c r="Q98" i="1"/>
  <c r="O102" i="1"/>
  <c r="T106" i="1"/>
  <c r="R106" i="1"/>
  <c r="P110" i="1"/>
  <c r="N110" i="1"/>
  <c r="S114" i="1"/>
  <c r="Q114" i="1"/>
  <c r="N122" i="1"/>
  <c r="S134" i="1"/>
  <c r="Q134" i="1"/>
  <c r="R142" i="1"/>
  <c r="Q146" i="1"/>
  <c r="O139" i="1"/>
  <c r="N151" i="1"/>
  <c r="P119" i="1"/>
  <c r="O123" i="1"/>
  <c r="P131" i="1"/>
  <c r="N131" i="1"/>
  <c r="S139" i="1"/>
  <c r="P151" i="1"/>
  <c r="P123" i="1"/>
  <c r="T131" i="1"/>
  <c r="R131" i="1"/>
  <c r="S10" i="1"/>
  <c r="Q119" i="1"/>
  <c r="P142" i="1"/>
  <c r="P147" i="1"/>
  <c r="N147" i="1"/>
  <c r="Q131" i="1"/>
  <c r="O14" i="1"/>
  <c r="S22" i="1"/>
  <c r="N26" i="1"/>
  <c r="O30" i="1"/>
  <c r="S38" i="1"/>
  <c r="N42" i="1"/>
  <c r="O46" i="1"/>
  <c r="S54" i="1"/>
  <c r="T58" i="1"/>
  <c r="P62" i="1"/>
  <c r="Q70" i="1"/>
  <c r="T74" i="1"/>
  <c r="Q78" i="1"/>
  <c r="T86" i="1"/>
  <c r="P90" i="1"/>
  <c r="S94" i="1"/>
  <c r="T102" i="1"/>
  <c r="P106" i="1"/>
  <c r="S110" i="1"/>
  <c r="S118" i="1"/>
  <c r="R126" i="1"/>
  <c r="O134" i="1"/>
  <c r="N138" i="1"/>
  <c r="T139" i="1"/>
  <c r="O119" i="1"/>
  <c r="N123" i="1"/>
  <c r="S135" i="1"/>
  <c r="O151" i="1"/>
  <c r="S151" i="1"/>
  <c r="T151" i="1"/>
  <c r="N10" i="1"/>
  <c r="T10" i="1"/>
  <c r="P132" i="1"/>
  <c r="T136" i="1"/>
  <c r="Q140" i="1"/>
  <c r="O140" i="1"/>
  <c r="O149" i="1"/>
  <c r="T13" i="1"/>
  <c r="N17" i="1"/>
  <c r="P17" i="1"/>
  <c r="Q21" i="1"/>
  <c r="S21" i="1"/>
  <c r="Q25" i="1"/>
  <c r="O25" i="1"/>
  <c r="T29" i="1"/>
  <c r="N33" i="1"/>
  <c r="P33" i="1"/>
  <c r="Q37" i="1"/>
  <c r="S37" i="1"/>
  <c r="Q41" i="1"/>
  <c r="O41" i="1"/>
  <c r="T45" i="1"/>
  <c r="N49" i="1"/>
  <c r="P49" i="1"/>
  <c r="Q53" i="1"/>
  <c r="S53" i="1"/>
  <c r="S57" i="1"/>
  <c r="Q57" i="1"/>
  <c r="O61" i="1"/>
  <c r="T65" i="1"/>
  <c r="R65" i="1"/>
  <c r="P69" i="1"/>
  <c r="N69" i="1"/>
  <c r="S73" i="1"/>
  <c r="Q73" i="1"/>
  <c r="P77" i="1"/>
  <c r="S81" i="1"/>
  <c r="Q81" i="1"/>
  <c r="O85" i="1"/>
  <c r="T85" i="1"/>
  <c r="R89" i="1"/>
  <c r="P89" i="1"/>
  <c r="N93" i="1"/>
  <c r="S97" i="1"/>
  <c r="Q97" i="1"/>
  <c r="O101" i="1"/>
  <c r="T101" i="1"/>
  <c r="R105" i="1"/>
  <c r="P105" i="1"/>
  <c r="N109" i="1"/>
  <c r="S113" i="1"/>
  <c r="Q113" i="1"/>
  <c r="N117" i="1"/>
  <c r="N121" i="1"/>
  <c r="T125" i="1"/>
  <c r="Q129" i="1"/>
  <c r="Q133" i="1"/>
  <c r="P141" i="1"/>
  <c r="T145" i="1"/>
  <c r="Q149" i="1"/>
  <c r="P152" i="1"/>
  <c r="O130" i="1"/>
  <c r="S145" i="1"/>
  <c r="T119" i="1"/>
  <c r="R119" i="1"/>
  <c r="S123" i="1"/>
  <c r="S127" i="1"/>
  <c r="N152" i="1"/>
  <c r="S149" i="1"/>
  <c r="N140" i="1"/>
  <c r="S132" i="1"/>
  <c r="T25" i="1"/>
  <c r="R29" i="1"/>
  <c r="P29" i="1"/>
  <c r="R33" i="1"/>
  <c r="S33" i="1"/>
  <c r="N37" i="1"/>
  <c r="O37" i="1"/>
  <c r="T41" i="1"/>
  <c r="R45" i="1"/>
  <c r="P45" i="1"/>
  <c r="R49" i="1"/>
  <c r="S49" i="1"/>
  <c r="N53" i="1"/>
  <c r="O53" i="1"/>
  <c r="O57" i="1"/>
  <c r="T61" i="1"/>
  <c r="R61" i="1"/>
  <c r="P65" i="1"/>
  <c r="N65" i="1"/>
  <c r="S69" i="1"/>
  <c r="Q69" i="1"/>
  <c r="O73" i="1"/>
  <c r="N77" i="1"/>
  <c r="S77" i="1"/>
  <c r="O81" i="1"/>
  <c r="T81" i="1"/>
  <c r="R85" i="1"/>
  <c r="P85" i="1"/>
  <c r="N89" i="1"/>
  <c r="S93" i="1"/>
  <c r="Q93" i="1"/>
  <c r="O97" i="1"/>
  <c r="T97" i="1"/>
  <c r="R101" i="1"/>
  <c r="P101" i="1"/>
  <c r="N105" i="1"/>
  <c r="S109" i="1"/>
  <c r="Q109" i="1"/>
  <c r="O113" i="1"/>
  <c r="T113" i="1"/>
  <c r="Q117" i="1"/>
  <c r="R125" i="1"/>
  <c r="P125" i="1"/>
  <c r="T129" i="1"/>
  <c r="R145" i="1"/>
  <c r="P145" i="1"/>
  <c r="S152" i="1"/>
  <c r="S129" i="1"/>
  <c r="R152" i="1"/>
  <c r="R10" i="1"/>
  <c r="R132" i="1"/>
  <c r="S141" i="1"/>
  <c r="Q132" i="1"/>
  <c r="O132" i="1"/>
  <c r="S136" i="1"/>
  <c r="P140" i="1"/>
  <c r="O117" i="1"/>
  <c r="Q13" i="1"/>
  <c r="Q17" i="1"/>
  <c r="N25" i="1"/>
  <c r="Q29" i="1"/>
  <c r="Q33" i="1"/>
  <c r="N41" i="1"/>
  <c r="Q45" i="1"/>
  <c r="Q49" i="1"/>
  <c r="P57" i="1"/>
  <c r="P61" i="1"/>
  <c r="S65" i="1"/>
  <c r="P73" i="1"/>
  <c r="T77" i="1"/>
  <c r="R81" i="1"/>
  <c r="S89" i="1"/>
  <c r="O93" i="1"/>
  <c r="R97" i="1"/>
  <c r="S105" i="1"/>
  <c r="O109" i="1"/>
  <c r="R113" i="1"/>
  <c r="T117" i="1"/>
  <c r="N125" i="1"/>
  <c r="R129" i="1"/>
  <c r="P129" i="1"/>
  <c r="R141" i="1"/>
  <c r="N145" i="1"/>
  <c r="R149" i="1"/>
  <c r="Q152" i="1"/>
  <c r="O146" i="1"/>
  <c r="P115" i="1"/>
  <c r="T123" i="1"/>
  <c r="P8" i="1"/>
  <c r="P143" i="1"/>
  <c r="N143" i="1"/>
  <c r="S11" i="1"/>
  <c r="T8" i="1"/>
  <c r="O8" i="1"/>
  <c r="T118" i="1"/>
  <c r="P146" i="1"/>
  <c r="Q124" i="1"/>
  <c r="O124" i="1"/>
  <c r="S144" i="1"/>
  <c r="P148" i="1"/>
  <c r="O133" i="1"/>
  <c r="T146" i="1"/>
  <c r="T121" i="1"/>
  <c r="R133" i="1"/>
  <c r="P133" i="1"/>
  <c r="Q141" i="1"/>
  <c r="N150" i="1"/>
  <c r="R118" i="1"/>
  <c r="O122" i="1"/>
  <c r="S126" i="1"/>
  <c r="Q126" i="1"/>
  <c r="N130" i="1"/>
  <c r="O138" i="1"/>
  <c r="N146" i="1"/>
  <c r="O15" i="1"/>
  <c r="P19" i="1"/>
  <c r="R19" i="1"/>
  <c r="S23" i="1"/>
  <c r="N23" i="1"/>
  <c r="T27" i="1"/>
  <c r="Q27" i="1"/>
  <c r="O31" i="1"/>
  <c r="P35" i="1"/>
  <c r="R35" i="1"/>
  <c r="S39" i="1"/>
  <c r="N39" i="1"/>
  <c r="T43" i="1"/>
  <c r="Q43" i="1"/>
  <c r="O47" i="1"/>
  <c r="P51" i="1"/>
  <c r="R51" i="1"/>
  <c r="S55" i="1"/>
  <c r="N55" i="1"/>
  <c r="Q59" i="1"/>
  <c r="O59" i="1"/>
  <c r="T63" i="1"/>
  <c r="R67" i="1"/>
  <c r="P67" i="1"/>
  <c r="R71" i="1"/>
  <c r="S71" i="1"/>
  <c r="Q75" i="1"/>
  <c r="O75" i="1"/>
  <c r="R79" i="1"/>
  <c r="Q83" i="1"/>
  <c r="O83" i="1"/>
  <c r="T87" i="1"/>
  <c r="R87" i="1"/>
  <c r="P91" i="1"/>
  <c r="N91" i="1"/>
  <c r="S95" i="1"/>
  <c r="Q99" i="1"/>
  <c r="O99" i="1"/>
  <c r="T103" i="1"/>
  <c r="R103" i="1"/>
  <c r="P107" i="1"/>
  <c r="N107" i="1"/>
  <c r="S111" i="1"/>
  <c r="Q115" i="1"/>
  <c r="O115" i="1"/>
  <c r="P127" i="1"/>
  <c r="N127" i="1"/>
  <c r="P135" i="1"/>
  <c r="N135" i="1"/>
  <c r="O143" i="1"/>
  <c r="R144" i="1"/>
  <c r="O141" i="1"/>
  <c r="S133" i="1"/>
  <c r="T122" i="1"/>
  <c r="N8" i="1"/>
  <c r="Q8" i="1"/>
  <c r="R8" i="1"/>
  <c r="O121" i="1"/>
  <c r="R148" i="1"/>
  <c r="T124" i="1"/>
  <c r="S148" i="1"/>
  <c r="S121" i="1"/>
  <c r="R121" i="1"/>
  <c r="P121" i="1"/>
  <c r="S150" i="1"/>
  <c r="Q150" i="1"/>
  <c r="P138" i="1"/>
  <c r="N118" i="1"/>
  <c r="O126" i="1"/>
  <c r="R138" i="1"/>
  <c r="T15" i="1"/>
  <c r="R15" i="1"/>
  <c r="O19" i="1"/>
  <c r="N19" i="1"/>
  <c r="P23" i="1"/>
  <c r="Q23" i="1"/>
  <c r="S27" i="1"/>
  <c r="T31" i="1"/>
  <c r="R31" i="1"/>
  <c r="O35" i="1"/>
  <c r="N35" i="1"/>
  <c r="P39" i="1"/>
  <c r="Q39" i="1"/>
  <c r="S43" i="1"/>
  <c r="T47" i="1"/>
  <c r="R47" i="1"/>
  <c r="O51" i="1"/>
  <c r="N51" i="1"/>
  <c r="P55" i="1"/>
  <c r="Q55" i="1"/>
  <c r="T59" i="1"/>
  <c r="R63" i="1"/>
  <c r="P63" i="1"/>
  <c r="N67" i="1"/>
  <c r="S67" i="1"/>
  <c r="Q71" i="1"/>
  <c r="O71" i="1"/>
  <c r="T75" i="1"/>
  <c r="P79" i="1"/>
  <c r="Q79" i="1"/>
  <c r="T83" i="1"/>
  <c r="R83" i="1"/>
  <c r="P87" i="1"/>
  <c r="N87" i="1"/>
  <c r="S91" i="1"/>
  <c r="Q95" i="1"/>
  <c r="O95" i="1"/>
  <c r="T99" i="1"/>
  <c r="R99" i="1"/>
  <c r="P103" i="1"/>
  <c r="N103" i="1"/>
  <c r="S107" i="1"/>
  <c r="Q111" i="1"/>
  <c r="O111" i="1"/>
  <c r="T115" i="1"/>
  <c r="R115" i="1"/>
  <c r="T143" i="1"/>
  <c r="R143" i="1"/>
  <c r="P150" i="1"/>
  <c r="N148" i="1"/>
  <c r="T138" i="1"/>
  <c r="N124" i="1"/>
  <c r="P118" i="1"/>
  <c r="T11" i="1"/>
  <c r="Q11" i="1"/>
  <c r="N144" i="1"/>
  <c r="T130" i="1"/>
  <c r="T126" i="1"/>
  <c r="S122" i="1"/>
  <c r="S138" i="1"/>
  <c r="Q127" i="1"/>
  <c r="P15" i="1"/>
  <c r="T23" i="1"/>
  <c r="O27" i="1"/>
  <c r="P31" i="1"/>
  <c r="T39" i="1"/>
  <c r="O43" i="1"/>
  <c r="P47" i="1"/>
  <c r="T55" i="1"/>
  <c r="N59" i="1"/>
  <c r="Q63" i="1"/>
  <c r="N71" i="1"/>
  <c r="N75" i="1"/>
  <c r="T79" i="1"/>
  <c r="Q87" i="1"/>
  <c r="T91" i="1"/>
  <c r="P95" i="1"/>
  <c r="Q103" i="1"/>
  <c r="T107" i="1"/>
  <c r="P111" i="1"/>
  <c r="T127" i="1"/>
  <c r="T135" i="1"/>
  <c r="S5" i="1" l="1"/>
  <c r="Q5" i="1"/>
  <c r="O5" i="1"/>
  <c r="P5" i="1"/>
  <c r="R5" i="1"/>
  <c r="N5" i="1"/>
  <c r="P2" i="1" l="1"/>
  <c r="P1" i="1"/>
  <c r="Q2" i="1"/>
  <c r="Q1" i="1"/>
</calcChain>
</file>

<file path=xl/sharedStrings.xml><?xml version="1.0" encoding="utf-8"?>
<sst xmlns="http://schemas.openxmlformats.org/spreadsheetml/2006/main" count="23" uniqueCount="16">
  <si>
    <t>Cin</t>
  </si>
  <si>
    <t>Dell</t>
  </si>
  <si>
    <t>INTC</t>
  </si>
  <si>
    <t>MSFT</t>
  </si>
  <si>
    <t>NT</t>
  </si>
  <si>
    <t>PFE</t>
  </si>
  <si>
    <t>S and P</t>
  </si>
  <si>
    <t>Beta</t>
  </si>
  <si>
    <t>What is chance Dell has largest Beta?</t>
  </si>
  <si>
    <t>Resampled Month</t>
  </si>
  <si>
    <t>Resampled Beta</t>
  </si>
  <si>
    <t>What is chance Cinergy has smallest Beta?</t>
  </si>
  <si>
    <t>dell biggest</t>
  </si>
  <si>
    <t>Cinergy smallest</t>
  </si>
  <si>
    <t>100% chance Cinergy lowest</t>
  </si>
  <si>
    <t>79.5% Chance Dell largest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</si>
</sst>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Times New Roman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152"/>
  <sheetViews>
    <sheetView tabSelected="1" topLeftCell="E1" zoomScale="110" zoomScaleNormal="110" workbookViewId="0">
      <selection activeCell="G5" sqref="G5"/>
    </sheetView>
  </sheetViews>
  <sheetFormatPr defaultRowHeight="13" x14ac:dyDescent="0.3"/>
  <cols>
    <col min="1" max="12" width="8.796875" style="3"/>
    <col min="13" max="13" width="25" style="3" customWidth="1"/>
    <col min="14" max="14" width="8.796875" style="3"/>
    <col min="15" max="15" width="19.19921875" style="3" customWidth="1"/>
    <col min="16" max="16384" width="8.796875" style="3"/>
  </cols>
  <sheetData>
    <row r="1" spans="5:20" x14ac:dyDescent="0.3">
      <c r="O1" s="3" t="s">
        <v>12</v>
      </c>
      <c r="P1" s="3">
        <f ca="1">IF(O5=MAX(N5:S5),1,0)</f>
        <v>1</v>
      </c>
      <c r="Q1" s="3">
        <f ca="1">_xll.RiskMean(P1)</f>
        <v>0.79500000000000004</v>
      </c>
      <c r="R1" s="3" t="s">
        <v>15</v>
      </c>
    </row>
    <row r="2" spans="5:20" x14ac:dyDescent="0.3">
      <c r="H2" s="3" t="s">
        <v>8</v>
      </c>
      <c r="O2" s="3" t="s">
        <v>13</v>
      </c>
      <c r="P2" s="3">
        <f ca="1">IF(N5=MIN(N5:S5),1,0)</f>
        <v>1</v>
      </c>
      <c r="Q2" s="3">
        <f ca="1">_xll.RiskMean(P2)</f>
        <v>1</v>
      </c>
      <c r="R2" s="3" t="s">
        <v>14</v>
      </c>
    </row>
    <row r="3" spans="5:20" x14ac:dyDescent="0.3">
      <c r="H3" s="3" t="s">
        <v>11</v>
      </c>
    </row>
    <row r="4" spans="5:20" x14ac:dyDescent="0.3"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8</v>
      </c>
    </row>
    <row r="5" spans="5:20" x14ac:dyDescent="0.3">
      <c r="E5" s="3" t="s">
        <v>7</v>
      </c>
      <c r="F5" s="4">
        <f>SLOPE(F7:F152,$L$7:$L$152)</f>
        <v>0.14950052130874333</v>
      </c>
      <c r="G5" s="5">
        <f t="shared" ref="G5:K5" si="0">SLOPE(G7:G152,$L$7:$L$152)</f>
        <v>1.7637686661726999</v>
      </c>
      <c r="H5" s="3">
        <f t="shared" si="0"/>
        <v>1.3473664094421527</v>
      </c>
      <c r="I5" s="3">
        <f t="shared" si="0"/>
        <v>1.3877748682613087</v>
      </c>
      <c r="J5" s="3">
        <f t="shared" si="0"/>
        <v>1.3368169126181064</v>
      </c>
      <c r="K5" s="3">
        <f t="shared" si="0"/>
        <v>1.0202259955092021</v>
      </c>
      <c r="M5" s="3" t="s">
        <v>10</v>
      </c>
      <c r="N5" s="4">
        <f ca="1">SLOPE(N7:N152,$T$7:$T$152)</f>
        <v>-9.5375548805339133E-3</v>
      </c>
      <c r="O5" s="4">
        <f t="shared" ref="O5:S5" ca="1" si="1">SLOPE(O7:O152,$T$7:$T$152)</f>
        <v>2.0670144846710099</v>
      </c>
      <c r="P5" s="4">
        <f t="shared" ca="1" si="1"/>
        <v>1.4480275166887799</v>
      </c>
      <c r="Q5" s="4">
        <f t="shared" ca="1" si="1"/>
        <v>1.7147038219801425</v>
      </c>
      <c r="R5" s="4">
        <f t="shared" ca="1" si="1"/>
        <v>1.3563301433140174</v>
      </c>
      <c r="S5" s="4">
        <f t="shared" ca="1" si="1"/>
        <v>0.9562108352750075</v>
      </c>
    </row>
    <row r="6" spans="5:20" x14ac:dyDescent="0.3">
      <c r="E6" s="1"/>
      <c r="F6" s="2" t="s">
        <v>0</v>
      </c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3" t="s">
        <v>9</v>
      </c>
      <c r="N6" s="2" t="s">
        <v>0</v>
      </c>
      <c r="O6" s="2" t="s">
        <v>1</v>
      </c>
      <c r="P6" s="2" t="s">
        <v>2</v>
      </c>
      <c r="Q6" s="2" t="s">
        <v>3</v>
      </c>
      <c r="R6" s="2" t="s">
        <v>4</v>
      </c>
      <c r="S6" s="2" t="s">
        <v>5</v>
      </c>
      <c r="T6" s="2" t="s">
        <v>6</v>
      </c>
    </row>
    <row r="7" spans="5:20" x14ac:dyDescent="0.3">
      <c r="E7" s="2">
        <v>1</v>
      </c>
      <c r="F7" s="2">
        <v>9.4701749259519866E-3</v>
      </c>
      <c r="G7" s="2">
        <v>0.28211284513805529</v>
      </c>
      <c r="H7" s="2">
        <v>-1.7828571428571367E-2</v>
      </c>
      <c r="I7" s="2">
        <v>4.5074884792626717E-2</v>
      </c>
      <c r="J7" s="2">
        <v>5.8010792705619769E-2</v>
      </c>
      <c r="K7" s="2">
        <v>7.1411073003429706E-2</v>
      </c>
      <c r="L7" s="1">
        <v>4.2000000000000003E-2</v>
      </c>
      <c r="M7" s="3">
        <f ca="1">_xll.RiskDuniform($E$7:$E$152)</f>
        <v>105</v>
      </c>
      <c r="N7" s="3">
        <f ca="1">VLOOKUP($M7,lookup,N$4,TRUE)</f>
        <v>5.2631979251439406E-2</v>
      </c>
      <c r="O7" s="3">
        <f ca="1">VLOOKUP($M7,lookup,O$4,TRUE)</f>
        <v>0.34426919032597264</v>
      </c>
      <c r="P7" s="3">
        <f ca="1">VLOOKUP($M7,lookup,P$4,TRUE)</f>
        <v>-1.0641966020939194E-2</v>
      </c>
      <c r="Q7" s="3">
        <f ca="1">VLOOKUP($M7,lookup,Q$4,TRUE)</f>
        <v>2.0576131687242798E-2</v>
      </c>
      <c r="R7" s="3">
        <f ca="1">VLOOKUP($M7,lookup,R$4,TRUE)</f>
        <v>0.15663289544917192</v>
      </c>
      <c r="S7" s="3">
        <f ca="1">VLOOKUP($M7,lookup,S$4,TRUE)</f>
        <v>7.6607351604104479E-2</v>
      </c>
      <c r="T7" s="3">
        <f ca="1">VLOOKUP($M7,lookup,T$4,TRUE)</f>
        <v>6.0999999999999999E-2</v>
      </c>
    </row>
    <row r="8" spans="5:20" x14ac:dyDescent="0.3">
      <c r="E8" s="2">
        <v>2</v>
      </c>
      <c r="F8" s="2">
        <v>3.4972763874634827E-2</v>
      </c>
      <c r="G8" s="2">
        <v>0.15823970037453181</v>
      </c>
      <c r="H8" s="2">
        <v>-0.10006981615080297</v>
      </c>
      <c r="I8" s="2">
        <v>-6.214689265536727E-2</v>
      </c>
      <c r="J8" s="2">
        <v>-2.7437013586598172E-2</v>
      </c>
      <c r="K8" s="2">
        <v>5.0588773293700706E-2</v>
      </c>
      <c r="L8" s="1">
        <v>2.7E-2</v>
      </c>
      <c r="M8" s="3">
        <f ca="1">_xll.RiskDuniform($E$7:$E$152)</f>
        <v>82</v>
      </c>
      <c r="N8" s="3">
        <f ca="1">VLOOKUP($M8,lookup,N$4,TRUE)</f>
        <v>-9.4337603407496553E-3</v>
      </c>
      <c r="O8" s="3">
        <f ca="1">VLOOKUP($M8,lookup,O$4,TRUE)</f>
        <v>0.1936221572862406</v>
      </c>
      <c r="P8" s="3">
        <f ca="1">VLOOKUP($M8,lookup,P$4,TRUE)</f>
        <v>0.1280289640230344</v>
      </c>
      <c r="Q8" s="3">
        <f ca="1">VLOOKUP($M8,lookup,Q$4,TRUE)</f>
        <v>6.7164813572771348E-2</v>
      </c>
      <c r="R8" s="3">
        <f ca="1">VLOOKUP($M8,lookup,R$4,TRUE)</f>
        <v>-4.8865656037637178E-2</v>
      </c>
      <c r="S8" s="3">
        <f ca="1">VLOOKUP($M8,lookup,S$4,TRUE)</f>
        <v>4.5390918900002936E-2</v>
      </c>
      <c r="T8" s="3">
        <f ca="1">VLOOKUP($M8,lookup,T$4,TRUE)</f>
        <v>2.4E-2</v>
      </c>
    </row>
    <row r="9" spans="5:20" x14ac:dyDescent="0.3">
      <c r="E9" s="2">
        <v>3</v>
      </c>
      <c r="F9" s="2">
        <v>-3.7032799389778756E-2</v>
      </c>
      <c r="G9" s="2">
        <v>-8.4074373484236103E-2</v>
      </c>
      <c r="H9" s="2">
        <v>-0.19188001034393584</v>
      </c>
      <c r="I9" s="2">
        <v>-3.5850719952982626E-2</v>
      </c>
      <c r="J9" s="2">
        <v>-6.3339210633392054E-2</v>
      </c>
      <c r="K9" s="2">
        <v>2.5028565210294018E-3</v>
      </c>
      <c r="L9" s="1">
        <v>-1.4E-2</v>
      </c>
      <c r="M9" s="3">
        <f ca="1">_xll.RiskDuniform($E$7:$E$152)</f>
        <v>54</v>
      </c>
      <c r="N9" s="3">
        <f ca="1">VLOOKUP($M9,lookup,N$4,TRUE)</f>
        <v>3.4656382588654291E-2</v>
      </c>
      <c r="O9" s="3">
        <f ca="1">VLOOKUP($M9,lookup,O$4,TRUE)</f>
        <v>-0.30538259305382592</v>
      </c>
      <c r="P9" s="3">
        <f ca="1">VLOOKUP($M9,lookup,P$4,TRUE)</f>
        <v>9.1339668455289416E-2</v>
      </c>
      <c r="Q9" s="3">
        <f ca="1">VLOOKUP($M9,lookup,Q$4,TRUE)</f>
        <v>-3.6125189597129306E-2</v>
      </c>
      <c r="R9" s="3">
        <f ca="1">VLOOKUP($M9,lookup,R$4,TRUE)</f>
        <v>1.1558656004749712E-2</v>
      </c>
      <c r="S9" s="3">
        <f ca="1">VLOOKUP($M9,lookup,S$4,TRUE)</f>
        <v>-0.10960103389335878</v>
      </c>
      <c r="T9" s="3">
        <f ca="1">VLOOKUP($M9,lookup,T$4,TRUE)</f>
        <v>1.4E-2</v>
      </c>
    </row>
    <row r="10" spans="5:20" x14ac:dyDescent="0.3">
      <c r="E10" s="2">
        <v>4</v>
      </c>
      <c r="F10" s="2">
        <v>9.6109416874595663E-3</v>
      </c>
      <c r="G10" s="2">
        <v>-8.0317740511915245E-2</v>
      </c>
      <c r="H10" s="2">
        <v>0.18751999999999996</v>
      </c>
      <c r="I10" s="2">
        <v>0.12709539774459011</v>
      </c>
      <c r="J10" s="2">
        <v>0</v>
      </c>
      <c r="K10" s="2">
        <v>2.2035278154681124E-2</v>
      </c>
      <c r="L10" s="1">
        <v>1.7999999999999999E-2</v>
      </c>
      <c r="M10" s="3">
        <f ca="1">_xll.RiskDuniform($E$7:$E$152)</f>
        <v>29</v>
      </c>
      <c r="N10" s="3">
        <f ca="1">VLOOKUP($M10,lookup,N$4,TRUE)</f>
        <v>8.6473312210576976E-3</v>
      </c>
      <c r="O10" s="3">
        <f ca="1">VLOOKUP($M10,lookup,O$4,TRUE)</f>
        <v>0.22314478463933565</v>
      </c>
      <c r="P10" s="3">
        <f ca="1">VLOOKUP($M10,lookup,P$4,TRUE)</f>
        <v>0.18834677084199145</v>
      </c>
      <c r="Q10" s="3">
        <f ca="1">VLOOKUP($M10,lookup,Q$4,TRUE)</f>
        <v>0.30397550590824268</v>
      </c>
      <c r="R10" s="3">
        <f ca="1">VLOOKUP($M10,lookup,R$4,TRUE)</f>
        <v>-1.7696349950291158E-2</v>
      </c>
      <c r="S10" s="3">
        <f ca="1">VLOOKUP($M10,lookup,S$4,TRUE)</f>
        <v>0.11299896918209942</v>
      </c>
      <c r="T10" s="3">
        <f ca="1">VLOOKUP($M10,lookup,T$4,TRUE)</f>
        <v>4.3999999999999997E-2</v>
      </c>
    </row>
    <row r="11" spans="5:20" x14ac:dyDescent="0.3">
      <c r="E11" s="2">
        <v>5</v>
      </c>
      <c r="F11" s="2">
        <v>1.2383131742399536E-2</v>
      </c>
      <c r="G11" s="2">
        <v>-4.9904030710172707E-2</v>
      </c>
      <c r="H11" s="2">
        <v>9.4718404742657011E-2</v>
      </c>
      <c r="I11" s="2">
        <v>0.11965927528393713</v>
      </c>
      <c r="J11" s="2">
        <v>-6.0189207452456817E-2</v>
      </c>
      <c r="K11" s="2">
        <v>3.3455472359407213E-3</v>
      </c>
      <c r="L11" s="1">
        <v>7.1999999999999995E-2</v>
      </c>
      <c r="M11" s="3">
        <f ca="1">_xll.RiskDuniform($E$7:$E$152)</f>
        <v>131</v>
      </c>
      <c r="N11" s="3">
        <f ca="1">VLOOKUP($M11,lookup,N$4,TRUE)</f>
        <v>-5.0786478657780888E-2</v>
      </c>
      <c r="O11" s="3">
        <f ca="1">VLOOKUP($M11,lookup,O$4,TRUE)</f>
        <v>0.10472972972972973</v>
      </c>
      <c r="P11" s="3">
        <f ca="1">VLOOKUP($M11,lookup,P$4,TRUE)</f>
        <v>0.15966386554621848</v>
      </c>
      <c r="Q11" s="3">
        <f ca="1">VLOOKUP($M11,lookup,Q$4,TRUE)</f>
        <v>-4.851004851004851E-2</v>
      </c>
      <c r="R11" s="3">
        <f ca="1">VLOOKUP($M11,lookup,R$4,TRUE)</f>
        <v>2.0879161506183276E-2</v>
      </c>
      <c r="S11" s="3">
        <f ca="1">VLOOKUP($M11,lookup,S$4,TRUE)</f>
        <v>-6.7660003924756781E-2</v>
      </c>
      <c r="T11" s="3">
        <f ca="1">VLOOKUP($M11,lookup,T$4,TRUE)</f>
        <v>-3.1E-2</v>
      </c>
    </row>
    <row r="12" spans="5:20" x14ac:dyDescent="0.3">
      <c r="E12" s="2">
        <v>6</v>
      </c>
      <c r="F12" s="2">
        <v>-4.804835834775689E-3</v>
      </c>
      <c r="G12" s="2">
        <v>-0.17171717171717171</v>
      </c>
      <c r="H12" s="2">
        <v>-9.6000000000000356E-3</v>
      </c>
      <c r="I12" s="2">
        <v>-2.0528921627821807E-3</v>
      </c>
      <c r="J12" s="2">
        <v>-7.9605567253865084E-3</v>
      </c>
      <c r="K12" s="2">
        <v>-4.3400021170742077E-2</v>
      </c>
      <c r="L12" s="1">
        <v>-2.5000000000000001E-2</v>
      </c>
      <c r="M12" s="3">
        <f ca="1">_xll.RiskDuniform($E$7:$E$152)</f>
        <v>10</v>
      </c>
      <c r="N12" s="3">
        <f ca="1">VLOOKUP($M12,lookup,N$4,TRUE)</f>
        <v>4.246142405651597E-2</v>
      </c>
      <c r="O12" s="3">
        <f ca="1">VLOOKUP($M12,lookup,O$4,TRUE)</f>
        <v>-7.3446327683615725E-2</v>
      </c>
      <c r="P12" s="3">
        <f ca="1">VLOOKUP($M12,lookup,P$4,TRUE)</f>
        <v>-0.10771957463568338</v>
      </c>
      <c r="Q12" s="3">
        <f ca="1">VLOOKUP($M12,lookup,Q$4,TRUE)</f>
        <v>-0.12400333214328224</v>
      </c>
      <c r="R12" s="3">
        <f ca="1">VLOOKUP($M12,lookup,R$4,TRUE)</f>
        <v>2.1614631442822916E-2</v>
      </c>
      <c r="S12" s="3">
        <f ca="1">VLOOKUP($M12,lookup,S$4,TRUE)</f>
        <v>-5.94358796411045E-2</v>
      </c>
      <c r="T12" s="3">
        <f ca="1">VLOOKUP($M12,lookup,T$4,TRUE)</f>
        <v>-5.0000000000000001E-3</v>
      </c>
    </row>
    <row r="13" spans="5:20" x14ac:dyDescent="0.3">
      <c r="E13" s="2">
        <v>7</v>
      </c>
      <c r="F13" s="2">
        <v>-2.8981181051265417E-2</v>
      </c>
      <c r="G13" s="2">
        <v>-9.512195121951221E-2</v>
      </c>
      <c r="H13" s="2">
        <v>1.9386106623586502E-2</v>
      </c>
      <c r="I13" s="2">
        <v>-0.16178606001936113</v>
      </c>
      <c r="J13" s="2">
        <v>-3.2253054462621673E-2</v>
      </c>
      <c r="K13" s="2">
        <v>4.310058647781348E-2</v>
      </c>
      <c r="L13" s="1">
        <v>2.4E-2</v>
      </c>
      <c r="M13" s="3">
        <f ca="1">_xll.RiskDuniform($E$7:$E$152)</f>
        <v>97</v>
      </c>
      <c r="N13" s="3">
        <f ca="1">VLOOKUP($M13,lookup,N$4,TRUE)</f>
        <v>2.9166264383453436E-2</v>
      </c>
      <c r="O13" s="3">
        <f ca="1">VLOOKUP($M13,lookup,O$4,TRUE)</f>
        <v>0.15826857987319437</v>
      </c>
      <c r="P13" s="3">
        <f ca="1">VLOOKUP($M13,lookup,P$4,TRUE)</f>
        <v>0.19583412688070723</v>
      </c>
      <c r="Q13" s="3">
        <f ca="1">VLOOKUP($M13,lookup,Q$4,TRUE)</f>
        <v>7.6532244897959234E-2</v>
      </c>
      <c r="R13" s="3">
        <f ca="1">VLOOKUP($M13,lookup,R$4,TRUE)</f>
        <v>0.15788796293317028</v>
      </c>
      <c r="S13" s="3">
        <f ca="1">VLOOKUP($M13,lookup,S$4,TRUE)</f>
        <v>0.11443481337343013</v>
      </c>
      <c r="T13" s="3">
        <f ca="1">VLOOKUP($M13,lookup,T$4,TRUE)</f>
        <v>5.6000000000000001E-2</v>
      </c>
    </row>
    <row r="14" spans="5:20" x14ac:dyDescent="0.3">
      <c r="E14" s="2">
        <v>8</v>
      </c>
      <c r="F14" s="2">
        <v>4.7916917278158742E-2</v>
      </c>
      <c r="G14" s="2">
        <v>0.1051212938005391</v>
      </c>
      <c r="H14" s="2">
        <v>0.10471778617578931</v>
      </c>
      <c r="I14" s="2">
        <v>0.12025407824455037</v>
      </c>
      <c r="J14" s="2">
        <v>0.16663991868613925</v>
      </c>
      <c r="K14" s="2">
        <v>7.6062165172651672E-2</v>
      </c>
      <c r="L14" s="1">
        <v>5.1999999999999998E-2</v>
      </c>
      <c r="M14" s="3">
        <f ca="1">_xll.RiskDuniform($E$7:$E$152)</f>
        <v>3</v>
      </c>
      <c r="N14" s="3">
        <f ca="1">VLOOKUP($M14,lookup,N$4,TRUE)</f>
        <v>-3.7032799389778756E-2</v>
      </c>
      <c r="O14" s="3">
        <f ca="1">VLOOKUP($M14,lookup,O$4,TRUE)</f>
        <v>-8.4074373484236103E-2</v>
      </c>
      <c r="P14" s="3">
        <f ca="1">VLOOKUP($M14,lookup,P$4,TRUE)</f>
        <v>-0.19188001034393584</v>
      </c>
      <c r="Q14" s="3">
        <f ca="1">VLOOKUP($M14,lookup,Q$4,TRUE)</f>
        <v>-3.5850719952982626E-2</v>
      </c>
      <c r="R14" s="3">
        <f ca="1">VLOOKUP($M14,lookup,R$4,TRUE)</f>
        <v>-6.3339210633392054E-2</v>
      </c>
      <c r="S14" s="3">
        <f ca="1">VLOOKUP($M14,lookup,S$4,TRUE)</f>
        <v>2.5028565210294018E-3</v>
      </c>
      <c r="T14" s="3">
        <f ca="1">VLOOKUP($M14,lookup,T$4,TRUE)</f>
        <v>-1.4E-2</v>
      </c>
    </row>
    <row r="15" spans="5:20" x14ac:dyDescent="0.3">
      <c r="E15" s="2">
        <v>9</v>
      </c>
      <c r="F15" s="2">
        <v>2.9119155123593778E-2</v>
      </c>
      <c r="G15" s="2">
        <v>7.9268292682926733E-2</v>
      </c>
      <c r="H15" s="2">
        <v>0.12072390200838673</v>
      </c>
      <c r="I15" s="2">
        <v>8.2860824742268066E-2</v>
      </c>
      <c r="J15" s="2">
        <v>-7.1533382245047954E-3</v>
      </c>
      <c r="K15" s="2">
        <v>-5.6193621531030096E-3</v>
      </c>
      <c r="L15" s="1">
        <v>0.04</v>
      </c>
      <c r="M15" s="3">
        <f ca="1">_xll.RiskDuniform($E$7:$E$152)</f>
        <v>131</v>
      </c>
      <c r="N15" s="3">
        <f ca="1">VLOOKUP($M15,lookup,N$4,TRUE)</f>
        <v>-5.0786478657780888E-2</v>
      </c>
      <c r="O15" s="3">
        <f ca="1">VLOOKUP($M15,lookup,O$4,TRUE)</f>
        <v>0.10472972972972973</v>
      </c>
      <c r="P15" s="3">
        <f ca="1">VLOOKUP($M15,lookup,P$4,TRUE)</f>
        <v>0.15966386554621848</v>
      </c>
      <c r="Q15" s="3">
        <f ca="1">VLOOKUP($M15,lookup,Q$4,TRUE)</f>
        <v>-4.851004851004851E-2</v>
      </c>
      <c r="R15" s="3">
        <f ca="1">VLOOKUP($M15,lookup,R$4,TRUE)</f>
        <v>2.0879161506183276E-2</v>
      </c>
      <c r="S15" s="3">
        <f ca="1">VLOOKUP($M15,lookup,S$4,TRUE)</f>
        <v>-6.7660003924756781E-2</v>
      </c>
      <c r="T15" s="3">
        <f ca="1">VLOOKUP($M15,lookup,T$4,TRUE)</f>
        <v>-3.1E-2</v>
      </c>
    </row>
    <row r="16" spans="5:20" x14ac:dyDescent="0.3">
      <c r="E16" s="2">
        <v>10</v>
      </c>
      <c r="F16" s="2">
        <v>4.246142405651597E-2</v>
      </c>
      <c r="G16" s="2">
        <v>-7.3446327683615725E-2</v>
      </c>
      <c r="H16" s="2">
        <v>-0.10771957463568338</v>
      </c>
      <c r="I16" s="2">
        <v>-0.12400333214328224</v>
      </c>
      <c r="J16" s="2">
        <v>2.1614631442822916E-2</v>
      </c>
      <c r="K16" s="2">
        <v>-5.94358796411045E-2</v>
      </c>
      <c r="L16" s="1">
        <v>-5.0000000000000001E-3</v>
      </c>
      <c r="M16" s="3">
        <f ca="1">_xll.RiskDuniform($E$7:$E$152)</f>
        <v>61</v>
      </c>
      <c r="N16" s="3">
        <f ca="1">VLOOKUP($M16,lookup,N$4,TRUE)</f>
        <v>1.769770860649001E-2</v>
      </c>
      <c r="O16" s="3">
        <f ca="1">VLOOKUP($M16,lookup,O$4,TRUE)</f>
        <v>-9.5088819226750415E-2</v>
      </c>
      <c r="P16" s="3">
        <f ca="1">VLOOKUP($M16,lookup,P$4,TRUE)</f>
        <v>0.10118039645383003</v>
      </c>
      <c r="Q16" s="3">
        <f ca="1">VLOOKUP($M16,lookup,Q$4,TRUE)</f>
        <v>9.8161991779013177E-2</v>
      </c>
      <c r="R16" s="3">
        <f ca="1">VLOOKUP($M16,lookup,R$4,TRUE)</f>
        <v>-9.300728532186793E-2</v>
      </c>
      <c r="S16" s="3">
        <f ca="1">VLOOKUP($M16,lookup,S$4,TRUE)</f>
        <v>-5.5555555555555566E-2</v>
      </c>
      <c r="T16" s="3">
        <f ca="1">VLOOKUP($M16,lookup,T$4,TRUE)</f>
        <v>-7.0000000000000001E-3</v>
      </c>
    </row>
    <row r="17" spans="5:20" x14ac:dyDescent="0.3">
      <c r="E17" s="2">
        <v>11</v>
      </c>
      <c r="F17" s="2">
        <v>5.3001391019010621E-2</v>
      </c>
      <c r="G17" s="2">
        <v>-0.14268292682926831</v>
      </c>
      <c r="H17" s="2">
        <v>5.1754579563010307E-2</v>
      </c>
      <c r="I17" s="2">
        <v>3.3011819046325212E-2</v>
      </c>
      <c r="J17" s="2">
        <v>0.13377034358046996</v>
      </c>
      <c r="K17" s="2">
        <v>0.14351217455465384</v>
      </c>
      <c r="L17" s="1">
        <v>0.09</v>
      </c>
      <c r="M17" s="3">
        <f ca="1">_xll.RiskDuniform($E$7:$E$152)</f>
        <v>143</v>
      </c>
      <c r="N17" s="3">
        <f ca="1">VLOOKUP($M17,lookup,N$4,TRUE)</f>
        <v>3.9982634395585082E-2</v>
      </c>
      <c r="O17" s="3">
        <f ca="1">VLOOKUP($M17,lookup,O$4,TRUE)</f>
        <v>-0.10899873257287707</v>
      </c>
      <c r="P17" s="3">
        <f ca="1">VLOOKUP($M17,lookup,P$4,TRUE)</f>
        <v>-1.4211982945620295E-3</v>
      </c>
      <c r="Q17" s="3">
        <f ca="1">VLOOKUP($M17,lookup,Q$4,TRUE)</f>
        <v>-0.12734375000000001</v>
      </c>
      <c r="R17" s="3">
        <f ca="1">VLOOKUP($M17,lookup,R$4,TRUE)</f>
        <v>8.816093508387178E-2</v>
      </c>
      <c r="S17" s="3">
        <f ca="1">VLOOKUP($M17,lookup,S$4,TRUE)</f>
        <v>-9.6352633438188715E-2</v>
      </c>
      <c r="T17" s="3">
        <f ca="1">VLOOKUP($M17,lookup,T$4,TRUE)</f>
        <v>-1.6E-2</v>
      </c>
    </row>
    <row r="18" spans="5:20" x14ac:dyDescent="0.3">
      <c r="E18" s="2">
        <v>12</v>
      </c>
      <c r="F18" s="2">
        <v>-8.7615305580959861E-3</v>
      </c>
      <c r="G18" s="2">
        <v>3.6984352773826529E-2</v>
      </c>
      <c r="H18" s="2">
        <v>-1.6367642429965322E-2</v>
      </c>
      <c r="I18" s="2">
        <v>7.3119410836401874E-2</v>
      </c>
      <c r="J18" s="2">
        <v>0.10562622114119398</v>
      </c>
      <c r="K18" s="2">
        <v>6.540074664700174E-2</v>
      </c>
      <c r="L18" s="1">
        <v>1.9E-2</v>
      </c>
      <c r="M18" s="3">
        <f ca="1">_xll.RiskDuniform($E$7:$E$152)</f>
        <v>102</v>
      </c>
      <c r="N18" s="3">
        <f ca="1">VLOOKUP($M18,lookup,N$4,TRUE)</f>
        <v>1.3265325327962936E-2</v>
      </c>
      <c r="O18" s="3">
        <f ca="1">VLOOKUP($M18,lookup,O$4,TRUE)</f>
        <v>7.561459543166861E-2</v>
      </c>
      <c r="P18" s="3">
        <f ca="1">VLOOKUP($M18,lookup,P$4,TRUE)</f>
        <v>-0.12554483955584478</v>
      </c>
      <c r="Q18" s="3">
        <f ca="1">VLOOKUP($M18,lookup,Q$4,TRUE)</f>
        <v>-4.4117647058823532E-2</v>
      </c>
      <c r="R18" s="3">
        <f ca="1">VLOOKUP($M18,lookup,R$4,TRUE)</f>
        <v>-2.3769303704349695E-2</v>
      </c>
      <c r="S18" s="3">
        <f ca="1">VLOOKUP($M18,lookup,S$4,TRUE)</f>
        <v>-5.7437826428165042E-3</v>
      </c>
      <c r="T18" s="3">
        <f ca="1">VLOOKUP($M18,lookup,T$4,TRUE)</f>
        <v>8.0000000000000002E-3</v>
      </c>
    </row>
    <row r="19" spans="5:20" x14ac:dyDescent="0.3">
      <c r="E19" s="2">
        <v>13</v>
      </c>
      <c r="F19" s="2">
        <v>3.539006526716261E-2</v>
      </c>
      <c r="G19" s="2">
        <v>1.7832647462277029E-2</v>
      </c>
      <c r="H19" s="2">
        <v>7.4986666666666701E-2</v>
      </c>
      <c r="I19" s="2">
        <v>0.16593137254901971</v>
      </c>
      <c r="J19" s="2">
        <v>-3.9346508944027768E-2</v>
      </c>
      <c r="K19" s="2">
        <v>-9.041356636096079E-3</v>
      </c>
      <c r="L19" s="1">
        <v>-4.0000000000000001E-3</v>
      </c>
      <c r="M19" s="3">
        <f ca="1">_xll.RiskDuniform($E$7:$E$152)</f>
        <v>113</v>
      </c>
      <c r="N19" s="3">
        <f ca="1">VLOOKUP($M19,lookup,N$4,TRUE)</f>
        <v>-9.9512395685440583E-2</v>
      </c>
      <c r="O19" s="3">
        <f ca="1">VLOOKUP($M19,lookup,O$4,TRUE)</f>
        <v>0.18378095238095243</v>
      </c>
      <c r="P19" s="3">
        <f ca="1">VLOOKUP($M19,lookup,P$4,TRUE)</f>
        <v>0.15302491103202848</v>
      </c>
      <c r="Q19" s="3">
        <f ca="1">VLOOKUP($M19,lookup,Q$4,TRUE)</f>
        <v>0.15425609284332692</v>
      </c>
      <c r="R19" s="3">
        <f ca="1">VLOOKUP($M19,lookup,R$4,TRUE)</f>
        <v>1.6897511934037285E-2</v>
      </c>
      <c r="S19" s="3">
        <f ca="1">VLOOKUP($M19,lookup,S$4,TRUE)</f>
        <v>9.6393431752057807E-2</v>
      </c>
      <c r="T19" s="3">
        <f ca="1">VLOOKUP($M19,lookup,T$4,TRUE)</f>
        <v>1.0999999999999999E-2</v>
      </c>
    </row>
    <row r="20" spans="5:20" x14ac:dyDescent="0.3">
      <c r="E20" s="2">
        <v>14</v>
      </c>
      <c r="F20" s="2">
        <v>3.7579757975797545E-2</v>
      </c>
      <c r="G20" s="2">
        <v>-0.15768194070080865</v>
      </c>
      <c r="H20" s="2">
        <v>4.6537011311768149E-2</v>
      </c>
      <c r="I20" s="2">
        <v>0.19339920117721246</v>
      </c>
      <c r="J20" s="2">
        <v>5.8490070203101013E-2</v>
      </c>
      <c r="K20" s="2">
        <v>-1.4537041079146159E-2</v>
      </c>
      <c r="L20" s="1">
        <v>-2.3E-2</v>
      </c>
      <c r="M20" s="3">
        <f ca="1">_xll.RiskDuniform($E$7:$E$152)</f>
        <v>27</v>
      </c>
      <c r="N20" s="3">
        <f ca="1">VLOOKUP($M20,lookup,N$4,TRUE)</f>
        <v>1.6870336325294666E-2</v>
      </c>
      <c r="O20" s="3">
        <f ca="1">VLOOKUP($M20,lookup,O$4,TRUE)</f>
        <v>0.23486901535682006</v>
      </c>
      <c r="P20" s="3">
        <f ca="1">VLOOKUP($M20,lookup,P$4,TRUE)</f>
        <v>0.11940013372814978</v>
      </c>
      <c r="Q20" s="3">
        <f ca="1">VLOOKUP($M20,lookup,Q$4,TRUE)</f>
        <v>0.13332956855658459</v>
      </c>
      <c r="R20" s="3">
        <f ca="1">VLOOKUP($M20,lookup,R$4,TRUE)</f>
        <v>-2.3700142991876869E-2</v>
      </c>
      <c r="S20" s="3">
        <f ca="1">VLOOKUP($M20,lookup,S$4,TRUE)</f>
        <v>0.11896428287327965</v>
      </c>
      <c r="T20" s="3">
        <f ca="1">VLOOKUP($M20,lookup,T$4,TRUE)</f>
        <v>6.4000000000000001E-2</v>
      </c>
    </row>
    <row r="21" spans="5:20" x14ac:dyDescent="0.3">
      <c r="E21" s="2">
        <v>15</v>
      </c>
      <c r="F21" s="2">
        <v>2.9411764705882363E-2</v>
      </c>
      <c r="G21" s="2">
        <v>-4.159999999999997E-2</v>
      </c>
      <c r="H21" s="2">
        <v>2.9581871622262366E-2</v>
      </c>
      <c r="I21" s="2">
        <v>6.4206447067112885E-2</v>
      </c>
      <c r="J21" s="2">
        <v>-2.7629012236212121E-2</v>
      </c>
      <c r="K21" s="2">
        <v>0.1047222468326392</v>
      </c>
      <c r="L21" s="1">
        <v>2.1000000000000001E-2</v>
      </c>
      <c r="M21" s="3">
        <f ca="1">_xll.RiskDuniform($E$7:$E$152)</f>
        <v>45</v>
      </c>
      <c r="N21" s="3">
        <f ca="1">VLOOKUP($M21,lookup,N$4,TRUE)</f>
        <v>-6.462145625417022E-2</v>
      </c>
      <c r="O21" s="3">
        <f ca="1">VLOOKUP($M21,lookup,O$4,TRUE)</f>
        <v>2.3647001462701087E-2</v>
      </c>
      <c r="P21" s="3">
        <f ca="1">VLOOKUP($M21,lookup,P$4,TRUE)</f>
        <v>-6.543453555834676E-2</v>
      </c>
      <c r="Q21" s="3">
        <f ca="1">VLOOKUP($M21,lookup,Q$4,TRUE)</f>
        <v>9.7500979581174568E-2</v>
      </c>
      <c r="R21" s="3">
        <f ca="1">VLOOKUP($M21,lookup,R$4,TRUE)</f>
        <v>-4.0017381686023611E-2</v>
      </c>
      <c r="S21" s="3">
        <f ca="1">VLOOKUP($M21,lookup,S$4,TRUE)</f>
        <v>4.9091015602116615E-2</v>
      </c>
      <c r="T21" s="3">
        <f ca="1">VLOOKUP($M21,lookup,T$4,TRUE)</f>
        <v>5.0000000000000001E-3</v>
      </c>
    </row>
    <row r="22" spans="5:20" x14ac:dyDescent="0.3">
      <c r="E22" s="2">
        <v>16</v>
      </c>
      <c r="F22" s="2">
        <v>2.8571428571428581E-2</v>
      </c>
      <c r="G22" s="2">
        <v>-4.3405676126878213E-2</v>
      </c>
      <c r="H22" s="2">
        <v>-7.1829818583663586E-3</v>
      </c>
      <c r="I22" s="2">
        <v>0</v>
      </c>
      <c r="J22" s="2">
        <v>5.1138021593230269E-2</v>
      </c>
      <c r="K22" s="2">
        <v>-6.2394738952602356E-2</v>
      </c>
      <c r="L22" s="1">
        <v>2.4E-2</v>
      </c>
      <c r="M22" s="3">
        <f ca="1">_xll.RiskDuniform($E$7:$E$152)</f>
        <v>9</v>
      </c>
      <c r="N22" s="3">
        <f ca="1">VLOOKUP($M22,lookup,N$4,TRUE)</f>
        <v>2.9119155123593778E-2</v>
      </c>
      <c r="O22" s="3">
        <f ca="1">VLOOKUP($M22,lookup,O$4,TRUE)</f>
        <v>7.9268292682926733E-2</v>
      </c>
      <c r="P22" s="3">
        <f ca="1">VLOOKUP($M22,lookup,P$4,TRUE)</f>
        <v>0.12072390200838673</v>
      </c>
      <c r="Q22" s="3">
        <f ca="1">VLOOKUP($M22,lookup,Q$4,TRUE)</f>
        <v>8.2860824742268066E-2</v>
      </c>
      <c r="R22" s="3">
        <f ca="1">VLOOKUP($M22,lookup,R$4,TRUE)</f>
        <v>-7.1533382245047954E-3</v>
      </c>
      <c r="S22" s="3">
        <f ca="1">VLOOKUP($M22,lookup,S$4,TRUE)</f>
        <v>-5.6193621531030096E-3</v>
      </c>
      <c r="T22" s="3">
        <f ca="1">VLOOKUP($M22,lookup,T$4,TRUE)</f>
        <v>0.04</v>
      </c>
    </row>
    <row r="23" spans="5:20" x14ac:dyDescent="0.3">
      <c r="E23" s="2">
        <v>17</v>
      </c>
      <c r="F23" s="2">
        <v>-8.5816710726587375E-3</v>
      </c>
      <c r="G23" s="2">
        <v>-0.15881326352530536</v>
      </c>
      <c r="H23" s="2">
        <v>0.14497727483535838</v>
      </c>
      <c r="I23" s="2">
        <v>6.3229330464288691E-2</v>
      </c>
      <c r="J23" s="2">
        <v>1.0826566729127515E-2</v>
      </c>
      <c r="K23" s="2">
        <v>-1.44127961679925E-2</v>
      </c>
      <c r="L23" s="1">
        <v>-6.7000000000000004E-2</v>
      </c>
      <c r="M23" s="3">
        <f ca="1">_xll.RiskDuniform($E$7:$E$152)</f>
        <v>15</v>
      </c>
      <c r="N23" s="3">
        <f ca="1">VLOOKUP($M23,lookup,N$4,TRUE)</f>
        <v>2.9411764705882363E-2</v>
      </c>
      <c r="O23" s="3">
        <f ca="1">VLOOKUP($M23,lookup,O$4,TRUE)</f>
        <v>-4.159999999999997E-2</v>
      </c>
      <c r="P23" s="3">
        <f ca="1">VLOOKUP($M23,lookup,P$4,TRUE)</f>
        <v>2.9581871622262366E-2</v>
      </c>
      <c r="Q23" s="3">
        <f ca="1">VLOOKUP($M23,lookup,Q$4,TRUE)</f>
        <v>6.4206447067112885E-2</v>
      </c>
      <c r="R23" s="3">
        <f ca="1">VLOOKUP($M23,lookup,R$4,TRUE)</f>
        <v>-2.7629012236212121E-2</v>
      </c>
      <c r="S23" s="3">
        <f ca="1">VLOOKUP($M23,lookup,S$4,TRUE)</f>
        <v>0.1047222468326392</v>
      </c>
      <c r="T23" s="3">
        <f ca="1">VLOOKUP($M23,lookup,T$4,TRUE)</f>
        <v>2.1000000000000001E-2</v>
      </c>
    </row>
    <row r="24" spans="5:20" x14ac:dyDescent="0.3">
      <c r="E24" s="2">
        <v>18</v>
      </c>
      <c r="F24" s="2">
        <v>4.080519559223084E-3</v>
      </c>
      <c r="G24" s="2">
        <v>0.35062240663900424</v>
      </c>
      <c r="H24" s="2">
        <v>1.8956578094620941E-2</v>
      </c>
      <c r="I24" s="2">
        <v>6.7564411924963014E-2</v>
      </c>
      <c r="J24" s="2">
        <v>3.741846893237212E-2</v>
      </c>
      <c r="K24" s="2">
        <v>-0.13117812974614876</v>
      </c>
      <c r="L24" s="1">
        <v>1.2999999999999999E-2</v>
      </c>
      <c r="M24" s="3">
        <f ca="1">_xll.RiskDuniform($E$7:$E$152)</f>
        <v>72</v>
      </c>
      <c r="N24" s="3">
        <f ca="1">VLOOKUP($M24,lookup,N$4,TRUE)</f>
        <v>5.5843130960501197E-3</v>
      </c>
      <c r="O24" s="3">
        <f ca="1">VLOOKUP($M24,lookup,O$4,TRUE)</f>
        <v>0.16068571428571435</v>
      </c>
      <c r="P24" s="3">
        <f ca="1">VLOOKUP($M24,lookup,P$4,TRUE)</f>
        <v>0.10971888417812101</v>
      </c>
      <c r="Q24" s="3">
        <f ca="1">VLOOKUP($M24,lookup,Q$4,TRUE)</f>
        <v>0.1286368932038835</v>
      </c>
      <c r="R24" s="3">
        <f ca="1">VLOOKUP($M24,lookup,R$4,TRUE)</f>
        <v>9.6884952229299423E-2</v>
      </c>
      <c r="S24" s="3">
        <f ca="1">VLOOKUP($M24,lookup,S$4,TRUE)</f>
        <v>0.10921973743004874</v>
      </c>
      <c r="T24" s="3">
        <f ca="1">VLOOKUP($M24,lookup,T$4,TRUE)</f>
        <v>4.1000000000000002E-2</v>
      </c>
    </row>
    <row r="25" spans="5:20" x14ac:dyDescent="0.3">
      <c r="E25" s="2">
        <v>19</v>
      </c>
      <c r="F25" s="2">
        <v>-2.8457615354437606E-2</v>
      </c>
      <c r="G25" s="2">
        <v>0.21966205837173566</v>
      </c>
      <c r="H25" s="2">
        <v>3.7287327079026822E-2</v>
      </c>
      <c r="I25" s="2">
        <v>0.12154575282537373</v>
      </c>
      <c r="J25" s="2">
        <v>2.0615486432825951E-2</v>
      </c>
      <c r="K25" s="2">
        <v>2.756967335930461E-2</v>
      </c>
      <c r="L25" s="1">
        <v>2.5999999999999999E-2</v>
      </c>
      <c r="M25" s="3">
        <f ca="1">_xll.RiskDuniform($E$7:$E$152)</f>
        <v>92</v>
      </c>
      <c r="N25" s="3">
        <f ca="1">VLOOKUP($M25,lookup,N$4,TRUE)</f>
        <v>-3.3330923288265514E-2</v>
      </c>
      <c r="O25" s="3">
        <f ca="1">VLOOKUP($M25,lookup,O$4,TRUE)</f>
        <v>0.3693762537014042</v>
      </c>
      <c r="P25" s="3">
        <f ca="1">VLOOKUP($M25,lookup,P$4,TRUE)</f>
        <v>0.19111111111111104</v>
      </c>
      <c r="Q25" s="3">
        <f ca="1">VLOOKUP($M25,lookup,Q$4,TRUE)</f>
        <v>9.8180069197710038E-2</v>
      </c>
      <c r="R25" s="3">
        <f ca="1">VLOOKUP($M25,lookup,R$4,TRUE)</f>
        <v>7.8542741434068877E-2</v>
      </c>
      <c r="S25" s="3">
        <f ca="1">VLOOKUP($M25,lookup,S$4,TRUE)</f>
        <v>2.416733405568371E-2</v>
      </c>
      <c r="T25" s="3">
        <f ca="1">VLOOKUP($M25,lookup,T$4,TRUE)</f>
        <v>1.4999999999999999E-2</v>
      </c>
    </row>
    <row r="26" spans="5:20" x14ac:dyDescent="0.3">
      <c r="E26" s="2">
        <v>20</v>
      </c>
      <c r="F26" s="2">
        <v>-3.0492224223975593E-2</v>
      </c>
      <c r="G26" s="2">
        <v>0.11460957178841306</v>
      </c>
      <c r="H26" s="2">
        <v>-5.3882118494673129E-2</v>
      </c>
      <c r="I26" s="2">
        <v>4.7393056819659315E-2</v>
      </c>
      <c r="J26" s="2">
        <v>-4.5456019193982317E-2</v>
      </c>
      <c r="K26" s="2">
        <v>-6.3915621658403796E-2</v>
      </c>
      <c r="L26" s="1">
        <v>-2.5000000000000001E-2</v>
      </c>
      <c r="M26" s="3">
        <f ca="1">_xll.RiskDuniform($E$7:$E$152)</f>
        <v>35</v>
      </c>
      <c r="N26" s="3">
        <f ca="1">VLOOKUP($M26,lookup,N$4,TRUE)</f>
        <v>6.2464078582998052E-2</v>
      </c>
      <c r="O26" s="3">
        <f ca="1">VLOOKUP($M26,lookup,O$4,TRUE)</f>
        <v>0.17358934169279</v>
      </c>
      <c r="P26" s="3">
        <f ca="1">VLOOKUP($M26,lookup,P$4,TRUE)</f>
        <v>1.0804486958915454E-2</v>
      </c>
      <c r="Q26" s="3">
        <f ca="1">VLOOKUP($M26,lookup,Q$4,TRUE)</f>
        <v>7.8914919852034596E-2</v>
      </c>
      <c r="R26" s="3">
        <f ca="1">VLOOKUP($M26,lookup,R$4,TRUE)</f>
        <v>8.903642799041489E-2</v>
      </c>
      <c r="S26" s="3">
        <f ca="1">VLOOKUP($M26,lookup,S$4,TRUE)</f>
        <v>0.11487470304237873</v>
      </c>
      <c r="T26" s="3">
        <f ca="1">VLOOKUP($M26,lookup,T$4,TRUE)</f>
        <v>4.7E-2</v>
      </c>
    </row>
    <row r="27" spans="5:20" x14ac:dyDescent="0.3">
      <c r="E27" s="2">
        <v>21</v>
      </c>
      <c r="F27" s="2">
        <v>4.8463748304623293E-2</v>
      </c>
      <c r="G27" s="2">
        <v>0.29491525423728815</v>
      </c>
      <c r="H27" s="2">
        <v>0.2214841218405704</v>
      </c>
      <c r="I27" s="2">
        <v>0.25864316305629698</v>
      </c>
      <c r="J27" s="2">
        <v>0.1746204272952685</v>
      </c>
      <c r="K27" s="2">
        <v>0.17238693597798424</v>
      </c>
      <c r="L27" s="1">
        <v>9.8000000000000004E-2</v>
      </c>
      <c r="M27" s="3">
        <f ca="1">_xll.RiskDuniform($E$7:$E$152)</f>
        <v>92</v>
      </c>
      <c r="N27" s="3">
        <f ca="1">VLOOKUP($M27,lookup,N$4,TRUE)</f>
        <v>-3.3330923288265514E-2</v>
      </c>
      <c r="O27" s="3">
        <f ca="1">VLOOKUP($M27,lookup,O$4,TRUE)</f>
        <v>0.3693762537014042</v>
      </c>
      <c r="P27" s="3">
        <f ca="1">VLOOKUP($M27,lookup,P$4,TRUE)</f>
        <v>0.19111111111111104</v>
      </c>
      <c r="Q27" s="3">
        <f ca="1">VLOOKUP($M27,lookup,Q$4,TRUE)</f>
        <v>9.8180069197710038E-2</v>
      </c>
      <c r="R27" s="3">
        <f ca="1">VLOOKUP($M27,lookup,R$4,TRUE)</f>
        <v>7.8542741434068877E-2</v>
      </c>
      <c r="S27" s="3">
        <f ca="1">VLOOKUP($M27,lookup,S$4,TRUE)</f>
        <v>2.416733405568371E-2</v>
      </c>
      <c r="T27" s="3">
        <f ca="1">VLOOKUP($M27,lookup,T$4,TRUE)</f>
        <v>1.4999999999999999E-2</v>
      </c>
    </row>
    <row r="28" spans="5:20" x14ac:dyDescent="0.3">
      <c r="E28" s="2">
        <v>22</v>
      </c>
      <c r="F28" s="2">
        <v>1.2599949070537252E-2</v>
      </c>
      <c r="G28" s="2">
        <v>0.14746945898778371</v>
      </c>
      <c r="H28" s="2">
        <v>-2.5865499403103807E-2</v>
      </c>
      <c r="I28" s="2">
        <v>4.1079001873952033E-2</v>
      </c>
      <c r="J28" s="2">
        <v>-4.5110172922329704E-3</v>
      </c>
      <c r="K28" s="2">
        <v>-2.6573364630851505E-2</v>
      </c>
      <c r="L28" s="1">
        <v>-7.0000000000000001E-3</v>
      </c>
      <c r="M28" s="3">
        <f ca="1">_xll.RiskDuniform($E$7:$E$152)</f>
        <v>6</v>
      </c>
      <c r="N28" s="3">
        <f ca="1">VLOOKUP($M28,lookup,N$4,TRUE)</f>
        <v>-4.804835834775689E-3</v>
      </c>
      <c r="O28" s="3">
        <f ca="1">VLOOKUP($M28,lookup,O$4,TRUE)</f>
        <v>-0.17171717171717171</v>
      </c>
      <c r="P28" s="3">
        <f ca="1">VLOOKUP($M28,lookup,P$4,TRUE)</f>
        <v>-9.6000000000000356E-3</v>
      </c>
      <c r="Q28" s="3">
        <f ca="1">VLOOKUP($M28,lookup,Q$4,TRUE)</f>
        <v>-2.0528921627821807E-3</v>
      </c>
      <c r="R28" s="3">
        <f ca="1">VLOOKUP($M28,lookup,R$4,TRUE)</f>
        <v>-7.9605567253865084E-3</v>
      </c>
      <c r="S28" s="3">
        <f ca="1">VLOOKUP($M28,lookup,S$4,TRUE)</f>
        <v>-4.3400021170742077E-2</v>
      </c>
      <c r="T28" s="3">
        <f ca="1">VLOOKUP($M28,lookup,T$4,TRUE)</f>
        <v>-2.5000000000000001E-2</v>
      </c>
    </row>
    <row r="29" spans="5:20" x14ac:dyDescent="0.3">
      <c r="E29" s="2">
        <v>23</v>
      </c>
      <c r="F29" s="2">
        <v>5.8161992515993938E-2</v>
      </c>
      <c r="G29" s="2">
        <v>-6.9201520912547609E-2</v>
      </c>
      <c r="H29" s="2">
        <v>-5.3240740740740769E-2</v>
      </c>
      <c r="I29" s="2">
        <v>-0.12500592108379519</v>
      </c>
      <c r="J29" s="2">
        <v>-1.809678731191542E-2</v>
      </c>
      <c r="K29" s="2">
        <v>0.18130943173028793</v>
      </c>
      <c r="L29" s="1">
        <v>-3.0000000000000001E-3</v>
      </c>
      <c r="M29" s="3">
        <f ca="1">_xll.RiskDuniform($E$7:$E$152)</f>
        <v>139</v>
      </c>
      <c r="N29" s="3">
        <f ca="1">VLOOKUP($M29,lookup,N$4,TRUE)</f>
        <v>5.8507010231148224E-3</v>
      </c>
      <c r="O29" s="3">
        <f ca="1">VLOOKUP($M29,lookup,O$4,TRUE)</f>
        <v>0.32159264931087289</v>
      </c>
      <c r="P29" s="3">
        <f ca="1">VLOOKUP($M29,lookup,P$4,TRUE)</f>
        <v>0.16761061946902653</v>
      </c>
      <c r="Q29" s="3">
        <f ca="1">VLOOKUP($M29,lookup,Q$4,TRUE)</f>
        <v>0.1888111888111888</v>
      </c>
      <c r="R29" s="3">
        <f ca="1">VLOOKUP($M29,lookup,R$4,TRUE)</f>
        <v>8.826005904447734E-2</v>
      </c>
      <c r="S29" s="3">
        <f ca="1">VLOOKUP($M29,lookup,S$4,TRUE)</f>
        <v>0.13813478222546804</v>
      </c>
      <c r="T29" s="3">
        <f ca="1">VLOOKUP($M29,lookup,T$4,TRUE)</f>
        <v>9.8000000000000004E-2</v>
      </c>
    </row>
    <row r="30" spans="5:20" x14ac:dyDescent="0.3">
      <c r="E30" s="2">
        <v>24</v>
      </c>
      <c r="F30" s="2">
        <v>-7.20003041998592E-2</v>
      </c>
      <c r="G30" s="2">
        <v>0</v>
      </c>
      <c r="H30" s="2">
        <v>-0.2498921328922768</v>
      </c>
      <c r="I30" s="2">
        <v>-7.5194889562581219E-2</v>
      </c>
      <c r="J30" s="2">
        <v>-0.11981185101914038</v>
      </c>
      <c r="K30" s="2">
        <v>-5.492219996918804E-2</v>
      </c>
      <c r="L30" s="1">
        <v>-0.09</v>
      </c>
      <c r="M30" s="3">
        <f ca="1">_xll.RiskDuniform($E$7:$E$152)</f>
        <v>130</v>
      </c>
      <c r="N30" s="3">
        <f ca="1">VLOOKUP($M30,lookup,N$4,TRUE)</f>
        <v>-6.2271086597753378E-2</v>
      </c>
      <c r="O30" s="3">
        <f ca="1">VLOOKUP($M30,lookup,O$4,TRUE)</f>
        <v>7.441016333938294E-2</v>
      </c>
      <c r="P30" s="3">
        <f ca="1">VLOOKUP($M30,lookup,P$4,TRUE)</f>
        <v>0.10062893081761001</v>
      </c>
      <c r="Q30" s="3">
        <f ca="1">VLOOKUP($M30,lookup,Q$4,TRUE)</f>
        <v>0.11773818745158791</v>
      </c>
      <c r="R30" s="3">
        <f ca="1">VLOOKUP($M30,lookup,R$4,TRUE)</f>
        <v>0.15750171174255381</v>
      </c>
      <c r="S30" s="3">
        <f ca="1">VLOOKUP($M30,lookup,S$4,TRUE)</f>
        <v>1.8691188439735516E-2</v>
      </c>
      <c r="T30" s="3">
        <f ca="1">VLOOKUP($M30,lookup,T$4,TRUE)</f>
        <v>5.6000000000000001E-2</v>
      </c>
    </row>
    <row r="31" spans="5:20" x14ac:dyDescent="0.3">
      <c r="E31" s="2">
        <v>25</v>
      </c>
      <c r="F31" s="2">
        <v>-8.6150379020693679E-3</v>
      </c>
      <c r="G31" s="2">
        <v>-0.25571895424836599</v>
      </c>
      <c r="H31" s="2">
        <v>-3.8347234205732949E-3</v>
      </c>
      <c r="I31" s="2">
        <v>2.4410232394778478E-2</v>
      </c>
      <c r="J31" s="2">
        <v>-2.0939064968238507E-2</v>
      </c>
      <c r="K31" s="2">
        <v>-5.2979052897548064E-3</v>
      </c>
      <c r="L31" s="1">
        <v>-4.9000000000000002E-2</v>
      </c>
      <c r="M31" s="3">
        <f ca="1">_xll.RiskDuniform($E$7:$E$152)</f>
        <v>79</v>
      </c>
      <c r="N31" s="3">
        <f ca="1">VLOOKUP($M31,lookup,N$4,TRUE)</f>
        <v>1.0150470623378363E-2</v>
      </c>
      <c r="O31" s="3">
        <f ca="1">VLOOKUP($M31,lookup,O$4,TRUE)</f>
        <v>5.4287476866132035E-2</v>
      </c>
      <c r="P31" s="3">
        <f ca="1">VLOOKUP($M31,lookup,P$4,TRUE)</f>
        <v>6.4200304951448572E-2</v>
      </c>
      <c r="Q31" s="3">
        <f ca="1">VLOOKUP($M31,lookup,Q$4,TRUE)</f>
        <v>0.12896507936507925</v>
      </c>
      <c r="R31" s="3">
        <f ca="1">VLOOKUP($M31,lookup,R$4,TRUE)</f>
        <v>0.10990406320541773</v>
      </c>
      <c r="S31" s="3">
        <f ca="1">VLOOKUP($M31,lookup,S$4,TRUE)</f>
        <v>3.3141771402762941E-2</v>
      </c>
      <c r="T31" s="3">
        <f ca="1">VLOOKUP($M31,lookup,T$4,TRUE)</f>
        <v>0.03</v>
      </c>
    </row>
    <row r="32" spans="5:20" x14ac:dyDescent="0.3">
      <c r="E32" s="2">
        <v>26</v>
      </c>
      <c r="F32" s="2">
        <v>5.1023465834530247E-2</v>
      </c>
      <c r="G32" s="2">
        <v>0.21514818880351269</v>
      </c>
      <c r="H32" s="2">
        <v>7.5064960061592047E-3</v>
      </c>
      <c r="I32" s="2">
        <v>1.1885714285714246E-2</v>
      </c>
      <c r="J32" s="2">
        <v>0.12835564709921057</v>
      </c>
      <c r="K32" s="2">
        <v>3.0072107505735971E-2</v>
      </c>
      <c r="L32" s="1">
        <v>-4.0000000000000001E-3</v>
      </c>
      <c r="M32" s="3">
        <f ca="1">_xll.RiskDuniform($E$7:$E$152)</f>
        <v>43</v>
      </c>
      <c r="N32" s="3">
        <f ca="1">VLOOKUP($M32,lookup,N$4,TRUE)</f>
        <v>-2.6936459963275004E-2</v>
      </c>
      <c r="O32" s="3">
        <f ca="1">VLOOKUP($M32,lookup,O$4,TRUE)</f>
        <v>4.2939719240297283E-2</v>
      </c>
      <c r="P32" s="3">
        <f ca="1">VLOOKUP($M32,lookup,P$4,TRUE)</f>
        <v>-0.12991332392662772</v>
      </c>
      <c r="Q32" s="3">
        <f ca="1">VLOOKUP($M32,lookup,Q$4,TRUE)</f>
        <v>-4.0479614442846666E-2</v>
      </c>
      <c r="R32" s="3">
        <f ca="1">VLOOKUP($M32,lookup,R$4,TRUE)</f>
        <v>-6.7529262680494931E-2</v>
      </c>
      <c r="S32" s="3">
        <f ca="1">VLOOKUP($M32,lookup,S$4,TRUE)</f>
        <v>-6.7111452613429684E-2</v>
      </c>
      <c r="T32" s="3">
        <f ca="1">VLOOKUP($M32,lookup,T$4,TRUE)</f>
        <v>-0.02</v>
      </c>
    </row>
    <row r="33" spans="5:20" x14ac:dyDescent="0.3">
      <c r="E33" s="2">
        <v>27</v>
      </c>
      <c r="F33" s="2">
        <v>1.6870336325294666E-2</v>
      </c>
      <c r="G33" s="2">
        <v>0.23486901535682006</v>
      </c>
      <c r="H33" s="2">
        <v>0.11940013372814978</v>
      </c>
      <c r="I33" s="2">
        <v>0.13332956855658459</v>
      </c>
      <c r="J33" s="2">
        <v>-2.3700142991876869E-2</v>
      </c>
      <c r="K33" s="2">
        <v>0.11896428287327965</v>
      </c>
      <c r="L33" s="1">
        <v>6.4000000000000001E-2</v>
      </c>
      <c r="M33" s="3">
        <f ca="1">_xll.RiskDuniform($E$7:$E$152)</f>
        <v>15</v>
      </c>
      <c r="N33" s="3">
        <f ca="1">VLOOKUP($M33,lookup,N$4,TRUE)</f>
        <v>2.9411764705882363E-2</v>
      </c>
      <c r="O33" s="3">
        <f ca="1">VLOOKUP($M33,lookup,O$4,TRUE)</f>
        <v>-4.159999999999997E-2</v>
      </c>
      <c r="P33" s="3">
        <f ca="1">VLOOKUP($M33,lookup,P$4,TRUE)</f>
        <v>2.9581871622262366E-2</v>
      </c>
      <c r="Q33" s="3">
        <f ca="1">VLOOKUP($M33,lookup,Q$4,TRUE)</f>
        <v>6.4206447067112885E-2</v>
      </c>
      <c r="R33" s="3">
        <f ca="1">VLOOKUP($M33,lookup,R$4,TRUE)</f>
        <v>-2.7629012236212121E-2</v>
      </c>
      <c r="S33" s="3">
        <f ca="1">VLOOKUP($M33,lookup,S$4,TRUE)</f>
        <v>0.1047222468326392</v>
      </c>
      <c r="T33" s="3">
        <f ca="1">VLOOKUP($M33,lookup,T$4,TRUE)</f>
        <v>2.1000000000000001E-2</v>
      </c>
    </row>
    <row r="34" spans="5:20" x14ac:dyDescent="0.3">
      <c r="E34" s="2">
        <v>28</v>
      </c>
      <c r="F34" s="2">
        <v>-8.2952249282143026E-3</v>
      </c>
      <c r="G34" s="2">
        <v>0.40965618141916627</v>
      </c>
      <c r="H34" s="2">
        <v>2.6623432033450054E-2</v>
      </c>
      <c r="I34" s="2">
        <v>4.1556629627784218E-2</v>
      </c>
      <c r="J34" s="2">
        <v>9.7070738547834254E-2</v>
      </c>
      <c r="K34" s="2">
        <v>0</v>
      </c>
      <c r="L34" s="1">
        <v>2.7E-2</v>
      </c>
      <c r="M34" s="3">
        <f ca="1">_xll.RiskDuniform($E$7:$E$152)</f>
        <v>77</v>
      </c>
      <c r="N34" s="3">
        <f ca="1">VLOOKUP($M34,lookup,N$4,TRUE)</f>
        <v>6.649550866409297E-2</v>
      </c>
      <c r="O34" s="3">
        <f ca="1">VLOOKUP($M34,lookup,O$4,TRUE)</f>
        <v>3.9650327817671076E-2</v>
      </c>
      <c r="P34" s="3">
        <f ca="1">VLOOKUP($M34,lookup,P$4,TRUE)</f>
        <v>8.5936130244207931E-2</v>
      </c>
      <c r="Q34" s="3">
        <f ca="1">VLOOKUP($M34,lookup,Q$4,TRUE)</f>
        <v>-2.8623406538753515E-2</v>
      </c>
      <c r="R34" s="3">
        <f ca="1">VLOOKUP($M34,lookup,R$4,TRUE)</f>
        <v>2.2455161802182991E-2</v>
      </c>
      <c r="S34" s="3">
        <f ca="1">VLOOKUP($M34,lookup,S$4,TRUE)</f>
        <v>5.8249974739820048E-2</v>
      </c>
      <c r="T34" s="3">
        <f ca="1">VLOOKUP($M34,lookup,T$4,TRUE)</f>
        <v>2.5999999999999999E-2</v>
      </c>
    </row>
    <row r="35" spans="5:20" x14ac:dyDescent="0.3">
      <c r="E35" s="2">
        <v>29</v>
      </c>
      <c r="F35" s="2">
        <v>8.6473312210576976E-3</v>
      </c>
      <c r="G35" s="2">
        <v>0.22314478463933565</v>
      </c>
      <c r="H35" s="2">
        <v>0.18834677084199145</v>
      </c>
      <c r="I35" s="2">
        <v>0.30397550590824268</v>
      </c>
      <c r="J35" s="2">
        <v>-1.7696349950291158E-2</v>
      </c>
      <c r="K35" s="2">
        <v>0.11299896918209942</v>
      </c>
      <c r="L35" s="1">
        <v>4.3999999999999997E-2</v>
      </c>
      <c r="M35" s="3">
        <f ca="1">_xll.RiskDuniform($E$7:$E$152)</f>
        <v>140</v>
      </c>
      <c r="N35" s="3">
        <f ca="1">VLOOKUP($M35,lookup,N$4,TRUE)</f>
        <v>0.24418458632831533</v>
      </c>
      <c r="O35" s="3">
        <f ca="1">VLOOKUP($M35,lookup,O$4,TRUE)</f>
        <v>-7.0683661645422946E-2</v>
      </c>
      <c r="P35" s="3">
        <f ca="1">VLOOKUP($M35,lookup,P$4,TRUE)</f>
        <v>-3.8881309686220979E-2</v>
      </c>
      <c r="Q35" s="3">
        <f ca="1">VLOOKUP($M35,lookup,Q$4,TRUE)</f>
        <v>-0.34352941176470586</v>
      </c>
      <c r="R35" s="3">
        <f ca="1">VLOOKUP($M35,lookup,R$4,TRUE)</f>
        <v>-0.11111146489210115</v>
      </c>
      <c r="S35" s="3">
        <f ca="1">VLOOKUP($M35,lookup,S$4,TRUE)</f>
        <v>0.15213428885158026</v>
      </c>
      <c r="T35" s="3">
        <f ca="1">VLOOKUP($M35,lookup,T$4,TRUE)</f>
        <v>-0.03</v>
      </c>
    </row>
    <row r="36" spans="5:20" x14ac:dyDescent="0.3">
      <c r="E36" s="2">
        <v>30</v>
      </c>
      <c r="F36" s="2">
        <v>4.6606483539850439E-2</v>
      </c>
      <c r="G36" s="2">
        <v>0.11582520152736538</v>
      </c>
      <c r="H36" s="2">
        <v>4.3715464782821574E-2</v>
      </c>
      <c r="I36" s="2">
        <v>5.7306380012473908E-2</v>
      </c>
      <c r="J36" s="2">
        <v>5.8556474466485361E-2</v>
      </c>
      <c r="K36" s="2">
        <v>0.17587506387327539</v>
      </c>
      <c r="L36" s="1">
        <v>7.1999999999999995E-2</v>
      </c>
      <c r="M36" s="3">
        <f ca="1">_xll.RiskDuniform($E$7:$E$152)</f>
        <v>145</v>
      </c>
      <c r="N36" s="3">
        <f ca="1">VLOOKUP($M36,lookup,N$4,TRUE)</f>
        <v>0.12546649575138219</v>
      </c>
      <c r="O36" s="3">
        <f ca="1">VLOOKUP($M36,lookup,O$4,TRUE)</f>
        <v>-0.29369627507163326</v>
      </c>
      <c r="P36" s="3">
        <f ca="1">VLOOKUP($M36,lookup,P$4,TRUE)</f>
        <v>-0.44490450113530117</v>
      </c>
      <c r="Q36" s="3">
        <f ca="1">VLOOKUP($M36,lookup,Q$4,TRUE)</f>
        <v>-0.13607878245299909</v>
      </c>
      <c r="R36" s="3">
        <f ca="1">VLOOKUP($M36,lookup,R$4,TRUE)</f>
        <v>-0.25920269558497044</v>
      </c>
      <c r="S36" s="3">
        <f ca="1">VLOOKUP($M36,lookup,S$4,TRUE)</f>
        <v>4.1291193142024604E-2</v>
      </c>
      <c r="T36" s="3">
        <f ca="1">VLOOKUP($M36,lookup,T$4,TRUE)</f>
        <v>-5.2999999999999999E-2</v>
      </c>
    </row>
    <row r="37" spans="5:20" x14ac:dyDescent="0.3">
      <c r="E37" s="2">
        <v>31</v>
      </c>
      <c r="F37" s="2">
        <v>4.4540282959624727E-2</v>
      </c>
      <c r="G37" s="2">
        <v>0.12889733840304177</v>
      </c>
      <c r="H37" s="2">
        <v>-2.0975740517356845E-2</v>
      </c>
      <c r="I37" s="2">
        <v>2.29015579999307E-2</v>
      </c>
      <c r="J37" s="2">
        <v>6.8101729177479808E-2</v>
      </c>
      <c r="K37" s="2">
        <v>1.9039083082104242E-2</v>
      </c>
      <c r="L37" s="1">
        <v>2.4E-2</v>
      </c>
      <c r="M37" s="3">
        <f ca="1">_xll.RiskDuniform($E$7:$E$152)</f>
        <v>18</v>
      </c>
      <c r="N37" s="3">
        <f ca="1">VLOOKUP($M37,lookup,N$4,TRUE)</f>
        <v>4.080519559223084E-3</v>
      </c>
      <c r="O37" s="3">
        <f ca="1">VLOOKUP($M37,lookup,O$4,TRUE)</f>
        <v>0.35062240663900424</v>
      </c>
      <c r="P37" s="3">
        <f ca="1">VLOOKUP($M37,lookup,P$4,TRUE)</f>
        <v>1.8956578094620941E-2</v>
      </c>
      <c r="Q37" s="3">
        <f ca="1">VLOOKUP($M37,lookup,Q$4,TRUE)</f>
        <v>6.7564411924963014E-2</v>
      </c>
      <c r="R37" s="3">
        <f ca="1">VLOOKUP($M37,lookup,R$4,TRUE)</f>
        <v>3.741846893237212E-2</v>
      </c>
      <c r="S37" s="3">
        <f ca="1">VLOOKUP($M37,lookup,S$4,TRUE)</f>
        <v>-0.13117812974614876</v>
      </c>
      <c r="T37" s="3">
        <f ca="1">VLOOKUP($M37,lookup,T$4,TRUE)</f>
        <v>1.2999999999999999E-2</v>
      </c>
    </row>
    <row r="38" spans="5:20" x14ac:dyDescent="0.3">
      <c r="E38" s="2">
        <v>32</v>
      </c>
      <c r="F38" s="2">
        <v>3.4215388967967168E-3</v>
      </c>
      <c r="G38" s="2">
        <v>-0.17985853822835973</v>
      </c>
      <c r="H38" s="2">
        <v>5.3528646724621688E-2</v>
      </c>
      <c r="I38" s="2">
        <v>-6.7132535024933063E-2</v>
      </c>
      <c r="J38" s="2">
        <v>0.11552429667519175</v>
      </c>
      <c r="K38" s="2">
        <v>1.871002132196169E-2</v>
      </c>
      <c r="L38" s="1">
        <v>3.0000000000000001E-3</v>
      </c>
      <c r="M38" s="3">
        <f ca="1">_xll.RiskDuniform($E$7:$E$152)</f>
        <v>140</v>
      </c>
      <c r="N38" s="3">
        <f ca="1">VLOOKUP($M38,lookup,N$4,TRUE)</f>
        <v>0.24418458632831533</v>
      </c>
      <c r="O38" s="3">
        <f ca="1">VLOOKUP($M38,lookup,O$4,TRUE)</f>
        <v>-7.0683661645422946E-2</v>
      </c>
      <c r="P38" s="3">
        <f ca="1">VLOOKUP($M38,lookup,P$4,TRUE)</f>
        <v>-3.8881309686220979E-2</v>
      </c>
      <c r="Q38" s="3">
        <f ca="1">VLOOKUP($M38,lookup,Q$4,TRUE)</f>
        <v>-0.34352941176470586</v>
      </c>
      <c r="R38" s="3">
        <f ca="1">VLOOKUP($M38,lookup,R$4,TRUE)</f>
        <v>-0.11111146489210115</v>
      </c>
      <c r="S38" s="3">
        <f ca="1">VLOOKUP($M38,lookup,S$4,TRUE)</f>
        <v>0.15213428885158026</v>
      </c>
      <c r="T38" s="3">
        <f ca="1">VLOOKUP($M38,lookup,T$4,TRUE)</f>
        <v>-0.03</v>
      </c>
    </row>
    <row r="39" spans="5:20" x14ac:dyDescent="0.3">
      <c r="E39" s="2">
        <v>33</v>
      </c>
      <c r="F39" s="2">
        <v>0</v>
      </c>
      <c r="G39" s="2">
        <v>5.872689938398349E-2</v>
      </c>
      <c r="H39" s="2">
        <v>0.13196023650185176</v>
      </c>
      <c r="I39" s="2">
        <v>0.10858181818181817</v>
      </c>
      <c r="J39" s="2">
        <v>7.1440034848797559E-2</v>
      </c>
      <c r="K39" s="2">
        <v>8.6494688922610016E-2</v>
      </c>
      <c r="L39" s="1">
        <v>4.2999999999999997E-2</v>
      </c>
      <c r="M39" s="3">
        <f ca="1">_xll.RiskDuniform($E$7:$E$152)</f>
        <v>88</v>
      </c>
      <c r="N39" s="3">
        <f ca="1">VLOOKUP($M39,lookup,N$4,TRUE)</f>
        <v>4.2556576755330172E-2</v>
      </c>
      <c r="O39" s="3">
        <f ca="1">VLOOKUP($M39,lookup,O$4,TRUE)</f>
        <v>-0.21752964998553656</v>
      </c>
      <c r="P39" s="3">
        <f ca="1">VLOOKUP($M39,lookup,P$4,TRUE)</f>
        <v>-6.7831800262812145E-2</v>
      </c>
      <c r="Q39" s="3">
        <f ca="1">VLOOKUP($M39,lookup,Q$4,TRUE)</f>
        <v>7.1805042881017316E-3</v>
      </c>
      <c r="R39" s="3">
        <f ca="1">VLOOKUP($M39,lookup,R$4,TRUE)</f>
        <v>6.50065582892803E-2</v>
      </c>
      <c r="S39" s="3">
        <f ca="1">VLOOKUP($M39,lookup,S$4,TRUE)</f>
        <v>8.6204626256419115E-2</v>
      </c>
      <c r="T39" s="3">
        <f ca="1">VLOOKUP($M39,lookup,T$4,TRUE)</f>
        <v>1.9E-2</v>
      </c>
    </row>
    <row r="40" spans="5:20" x14ac:dyDescent="0.3">
      <c r="E40" s="2">
        <v>34</v>
      </c>
      <c r="F40" s="2">
        <v>1.1806791548451932E-2</v>
      </c>
      <c r="G40" s="2">
        <v>-1.0085337470907648E-2</v>
      </c>
      <c r="H40" s="2">
        <v>-0.165939616576742</v>
      </c>
      <c r="I40" s="2">
        <v>-6.8916879879288906E-2</v>
      </c>
      <c r="J40" s="2">
        <v>-2.6662101726831155E-2</v>
      </c>
      <c r="K40" s="2">
        <v>-5.7334810248507076E-2</v>
      </c>
      <c r="L40" s="1">
        <v>-4.5999999999999999E-2</v>
      </c>
      <c r="M40" s="3">
        <f ca="1">_xll.RiskDuniform($E$7:$E$152)</f>
        <v>7</v>
      </c>
      <c r="N40" s="3">
        <f ca="1">VLOOKUP($M40,lookup,N$4,TRUE)</f>
        <v>-2.8981181051265417E-2</v>
      </c>
      <c r="O40" s="3">
        <f ca="1">VLOOKUP($M40,lookup,O$4,TRUE)</f>
        <v>-9.512195121951221E-2</v>
      </c>
      <c r="P40" s="3">
        <f ca="1">VLOOKUP($M40,lookup,P$4,TRUE)</f>
        <v>1.9386106623586502E-2</v>
      </c>
      <c r="Q40" s="3">
        <f ca="1">VLOOKUP($M40,lookup,Q$4,TRUE)</f>
        <v>-0.16178606001936113</v>
      </c>
      <c r="R40" s="3">
        <f ca="1">VLOOKUP($M40,lookup,R$4,TRUE)</f>
        <v>-3.2253054462621673E-2</v>
      </c>
      <c r="S40" s="3">
        <f ca="1">VLOOKUP($M40,lookup,S$4,TRUE)</f>
        <v>4.310058647781348E-2</v>
      </c>
      <c r="T40" s="3">
        <f ca="1">VLOOKUP($M40,lookup,T$4,TRUE)</f>
        <v>2.4E-2</v>
      </c>
    </row>
    <row r="41" spans="5:20" x14ac:dyDescent="0.3">
      <c r="E41" s="2">
        <v>35</v>
      </c>
      <c r="F41" s="2">
        <v>6.2464078582998052E-2</v>
      </c>
      <c r="G41" s="2">
        <v>0.17358934169279</v>
      </c>
      <c r="H41" s="2">
        <v>1.0804486958915454E-2</v>
      </c>
      <c r="I41" s="2">
        <v>7.8914919852034596E-2</v>
      </c>
      <c r="J41" s="2">
        <v>8.903642799041489E-2</v>
      </c>
      <c r="K41" s="2">
        <v>0.11487470304237873</v>
      </c>
      <c r="L41" s="1">
        <v>4.7E-2</v>
      </c>
      <c r="M41" s="3">
        <f ca="1">_xll.RiskDuniform($E$7:$E$152)</f>
        <v>18</v>
      </c>
      <c r="N41" s="3">
        <f ca="1">VLOOKUP($M41,lookup,N$4,TRUE)</f>
        <v>4.080519559223084E-3</v>
      </c>
      <c r="O41" s="3">
        <f ca="1">VLOOKUP($M41,lookup,O$4,TRUE)</f>
        <v>0.35062240663900424</v>
      </c>
      <c r="P41" s="3">
        <f ca="1">VLOOKUP($M41,lookup,P$4,TRUE)</f>
        <v>1.8956578094620941E-2</v>
      </c>
      <c r="Q41" s="3">
        <f ca="1">VLOOKUP($M41,lookup,Q$4,TRUE)</f>
        <v>6.7564411924963014E-2</v>
      </c>
      <c r="R41" s="3">
        <f ca="1">VLOOKUP($M41,lookup,R$4,TRUE)</f>
        <v>3.741846893237212E-2</v>
      </c>
      <c r="S41" s="3">
        <f ca="1">VLOOKUP($M41,lookup,S$4,TRUE)</f>
        <v>-0.13117812974614876</v>
      </c>
      <c r="T41" s="3">
        <f ca="1">VLOOKUP($M41,lookup,T$4,TRUE)</f>
        <v>1.2999999999999999E-2</v>
      </c>
    </row>
    <row r="42" spans="5:20" x14ac:dyDescent="0.3">
      <c r="E42" s="2">
        <v>36</v>
      </c>
      <c r="F42" s="2">
        <v>3.72929422082344E-3</v>
      </c>
      <c r="G42" s="2">
        <v>0.1345575959933222</v>
      </c>
      <c r="H42" s="2">
        <v>5.3172657952069602E-2</v>
      </c>
      <c r="I42" s="2">
        <v>0.15986938775510198</v>
      </c>
      <c r="J42" s="2">
        <v>3.1491612330175763E-3</v>
      </c>
      <c r="K42" s="2">
        <v>6.4270002749518829E-2</v>
      </c>
      <c r="L42" s="1">
        <v>2.4E-2</v>
      </c>
      <c r="M42" s="3">
        <f ca="1">_xll.RiskDuniform($E$7:$E$152)</f>
        <v>44</v>
      </c>
      <c r="N42" s="3">
        <f ca="1">VLOOKUP($M42,lookup,N$4,TRUE)</f>
        <v>3.4459464420768235E-2</v>
      </c>
      <c r="O42" s="3">
        <f ca="1">VLOOKUP($M42,lookup,O$4,TRUE)</f>
        <v>8.2607548165742922E-2</v>
      </c>
      <c r="P42" s="3">
        <f ca="1">VLOOKUP($M42,lookup,P$4,TRUE)</f>
        <v>-3.1680759874898629E-2</v>
      </c>
      <c r="Q42" s="3">
        <f ca="1">VLOOKUP($M42,lookup,Q$4,TRUE)</f>
        <v>-6.9610126582278511E-2</v>
      </c>
      <c r="R42" s="3">
        <f ca="1">VLOOKUP($M42,lookup,R$4,TRUE)</f>
        <v>-9.4699949932050539E-2</v>
      </c>
      <c r="S42" s="3">
        <f ca="1">VLOOKUP($M42,lookup,S$4,TRUE)</f>
        <v>2.8787817911527177E-2</v>
      </c>
      <c r="T42" s="3">
        <f ca="1">VLOOKUP($M42,lookup,T$4,TRUE)</f>
        <v>2.9000000000000001E-2</v>
      </c>
    </row>
    <row r="43" spans="5:20" x14ac:dyDescent="0.3">
      <c r="E43" s="2">
        <v>37</v>
      </c>
      <c r="F43" s="2">
        <v>5.9479675327856855E-2</v>
      </c>
      <c r="G43" s="2">
        <v>2.3248969982342608E-2</v>
      </c>
      <c r="H43" s="2">
        <v>-0.14648652142995663</v>
      </c>
      <c r="I43" s="2">
        <v>4.3973987218828336E-2</v>
      </c>
      <c r="J43" s="2">
        <v>-1.5676252188436931E-2</v>
      </c>
      <c r="K43" s="2">
        <v>-5.7267110163835991E-3</v>
      </c>
      <c r="L43" s="1">
        <v>-1.6E-2</v>
      </c>
      <c r="M43" s="3">
        <f ca="1">_xll.RiskDuniform($E$7:$E$152)</f>
        <v>103</v>
      </c>
      <c r="N43" s="3">
        <f ca="1">VLOOKUP($M43,lookup,N$4,TRUE)</f>
        <v>-1.087009016305136E-2</v>
      </c>
      <c r="O43" s="3">
        <f ca="1">VLOOKUP($M43,lookup,O$4,TRUE)</f>
        <v>-4.919802937934431E-2</v>
      </c>
      <c r="P43" s="3">
        <f ca="1">VLOOKUP($M43,lookup,P$4,TRUE)</f>
        <v>-1.9385396109388109E-2</v>
      </c>
      <c r="Q43" s="3">
        <f ca="1">VLOOKUP($M43,lookup,Q$4,TRUE)</f>
        <v>-5.961435897435894E-2</v>
      </c>
      <c r="R43" s="3">
        <f ca="1">VLOOKUP($M43,lookup,R$4,TRUE)</f>
        <v>-9.0426006966151509E-2</v>
      </c>
      <c r="S43" s="3">
        <f ca="1">VLOOKUP($M43,lookup,S$4,TRUE)</f>
        <v>-8.1857338241598299E-2</v>
      </c>
      <c r="T43" s="3">
        <f ca="1">VLOOKUP($M43,lookup,T$4,TRUE)</f>
        <v>-4.2000000000000003E-2</v>
      </c>
    </row>
    <row r="44" spans="5:20" x14ac:dyDescent="0.3">
      <c r="E44" s="2">
        <v>38</v>
      </c>
      <c r="F44" s="2">
        <v>-1.5414733402286792E-5</v>
      </c>
      <c r="G44" s="2">
        <v>-0.25481737129709525</v>
      </c>
      <c r="H44" s="2">
        <v>-3.8324623191698839E-2</v>
      </c>
      <c r="I44" s="2">
        <v>5.4795998166275728E-2</v>
      </c>
      <c r="J44" s="2">
        <v>6.6872470049474539E-2</v>
      </c>
      <c r="K44" s="2">
        <v>9.9798627200485143E-2</v>
      </c>
      <c r="L44" s="1">
        <v>1.2999999999999999E-2</v>
      </c>
      <c r="M44" s="3">
        <f ca="1">_xll.RiskDuniform($E$7:$E$152)</f>
        <v>144</v>
      </c>
      <c r="N44" s="3">
        <f ca="1">VLOOKUP($M44,lookup,N$4,TRUE)</f>
        <v>0.13040877928166592</v>
      </c>
      <c r="O44" s="3">
        <f ca="1">VLOOKUP($M44,lookup,O$4,TRUE)</f>
        <v>-7.1123755334281651E-3</v>
      </c>
      <c r="P44" s="3">
        <f ca="1">VLOOKUP($M44,lookup,P$4,TRUE)</f>
        <v>0.12164794007490644</v>
      </c>
      <c r="Q44" s="3">
        <f ca="1">VLOOKUP($M44,lookup,Q$4,TRUE)</f>
        <v>0</v>
      </c>
      <c r="R44" s="3">
        <f ca="1">VLOOKUP($M44,lookup,R$4,TRUE)</f>
        <v>9.7643934502405785E-2</v>
      </c>
      <c r="S44" s="3">
        <f ca="1">VLOOKUP($M44,lookup,S$4,TRUE)</f>
        <v>-3.2693198185933746E-3</v>
      </c>
      <c r="T44" s="3">
        <f ca="1">VLOOKUP($M44,lookup,T$4,TRUE)</f>
        <v>6.2E-2</v>
      </c>
    </row>
    <row r="45" spans="5:20" x14ac:dyDescent="0.3">
      <c r="E45" s="2">
        <v>39</v>
      </c>
      <c r="F45" s="2">
        <v>6.4288136638303212E-2</v>
      </c>
      <c r="G45" s="2">
        <v>-5.519104592821307E-2</v>
      </c>
      <c r="H45" s="2">
        <v>9.0572576199100911E-3</v>
      </c>
      <c r="I45" s="2">
        <v>3.5945289530870526E-2</v>
      </c>
      <c r="J45" s="2">
        <v>4.1793618855993225E-2</v>
      </c>
      <c r="K45" s="2">
        <v>-6.8770672546857842E-2</v>
      </c>
      <c r="L45" s="1">
        <v>-0.04</v>
      </c>
      <c r="M45" s="3">
        <f ca="1">_xll.RiskDuniform($E$7:$E$152)</f>
        <v>140</v>
      </c>
      <c r="N45" s="3">
        <f ca="1">VLOOKUP($M45,lookup,N$4,TRUE)</f>
        <v>0.24418458632831533</v>
      </c>
      <c r="O45" s="3">
        <f ca="1">VLOOKUP($M45,lookup,O$4,TRUE)</f>
        <v>-7.0683661645422946E-2</v>
      </c>
      <c r="P45" s="3">
        <f ca="1">VLOOKUP($M45,lookup,P$4,TRUE)</f>
        <v>-3.8881309686220979E-2</v>
      </c>
      <c r="Q45" s="3">
        <f ca="1">VLOOKUP($M45,lookup,Q$4,TRUE)</f>
        <v>-0.34352941176470586</v>
      </c>
      <c r="R45" s="3">
        <f ca="1">VLOOKUP($M45,lookup,R$4,TRUE)</f>
        <v>-0.11111146489210115</v>
      </c>
      <c r="S45" s="3">
        <f ca="1">VLOOKUP($M45,lookup,S$4,TRUE)</f>
        <v>0.15213428885158026</v>
      </c>
      <c r="T45" s="3">
        <f ca="1">VLOOKUP($M45,lookup,T$4,TRUE)</f>
        <v>-0.03</v>
      </c>
    </row>
    <row r="46" spans="5:20" x14ac:dyDescent="0.3">
      <c r="E46" s="2">
        <v>40</v>
      </c>
      <c r="F46" s="2">
        <v>7.7177101060940695E-2</v>
      </c>
      <c r="G46" s="2">
        <v>9.0277777777777929E-2</v>
      </c>
      <c r="H46" s="2">
        <v>0.19512956603184517</v>
      </c>
      <c r="I46" s="2">
        <v>0.14395005059105143</v>
      </c>
      <c r="J46" s="2">
        <v>3.1527057352021361E-2</v>
      </c>
      <c r="K46" s="2">
        <v>0.26552358400811865</v>
      </c>
      <c r="L46" s="1">
        <v>0.114</v>
      </c>
      <c r="M46" s="3">
        <f ca="1">_xll.RiskDuniform($E$7:$E$152)</f>
        <v>52</v>
      </c>
      <c r="N46" s="3">
        <f ca="1">VLOOKUP($M46,lookup,N$4,TRUE)</f>
        <v>2.5769158794297139E-2</v>
      </c>
      <c r="O46" s="3">
        <f ca="1">VLOOKUP($M46,lookup,O$4,TRUE)</f>
        <v>0.30616509926854746</v>
      </c>
      <c r="P46" s="3">
        <f ca="1">VLOOKUP($M46,lookup,P$4,TRUE)</f>
        <v>0.21679197994987467</v>
      </c>
      <c r="Q46" s="3">
        <f ca="1">VLOOKUP($M46,lookup,Q$4,TRUE)</f>
        <v>-8.3225950552377026E-2</v>
      </c>
      <c r="R46" s="3">
        <f ca="1">VLOOKUP($M46,lookup,R$4,TRUE)</f>
        <v>3.3041600801943037E-2</v>
      </c>
      <c r="S46" s="3">
        <f ca="1">VLOOKUP($M46,lookup,S$4,TRUE)</f>
        <v>-7.2004648869479479E-2</v>
      </c>
      <c r="T46" s="3">
        <f ca="1">VLOOKUP($M46,lookup,T$4,TRUE)</f>
        <v>1.2999999999999999E-2</v>
      </c>
    </row>
    <row r="47" spans="5:20" x14ac:dyDescent="0.3">
      <c r="E47" s="2">
        <v>41</v>
      </c>
      <c r="F47" s="2">
        <v>-6.2215110728644211E-2</v>
      </c>
      <c r="G47" s="2">
        <v>0.24391157736980137</v>
      </c>
      <c r="H47" s="2">
        <v>0.22211337513061657</v>
      </c>
      <c r="I47" s="2">
        <v>8.0899167277904818E-2</v>
      </c>
      <c r="J47" s="2">
        <v>3.8890870185449469E-2</v>
      </c>
      <c r="K47" s="2">
        <v>-0.13094323231648239</v>
      </c>
      <c r="L47" s="1">
        <v>-1.9E-2</v>
      </c>
      <c r="M47" s="3">
        <f ca="1">_xll.RiskDuniform($E$7:$E$152)</f>
        <v>125</v>
      </c>
      <c r="N47" s="3">
        <f ca="1">VLOOKUP($M47,lookup,N$4,TRUE)</f>
        <v>-7.6223930492626796E-2</v>
      </c>
      <c r="O47" s="3">
        <f ca="1">VLOOKUP($M47,lookup,O$4,TRUE)</f>
        <v>0.36635167706004834</v>
      </c>
      <c r="P47" s="3">
        <f ca="1">VLOOKUP($M47,lookup,P$4,TRUE)</f>
        <v>0.18876518218623478</v>
      </c>
      <c r="Q47" s="3">
        <f ca="1">VLOOKUP($M47,lookup,Q$4,TRUE)</f>
        <v>0.26182874316088817</v>
      </c>
      <c r="R47" s="3">
        <f ca="1">VLOOKUP($M47,lookup,R$4,TRUE)</f>
        <v>0.26250712113553037</v>
      </c>
      <c r="S47" s="3">
        <f ca="1">VLOOKUP($M47,lookup,S$4,TRUE)</f>
        <v>2.8998984213599734E-2</v>
      </c>
      <c r="T47" s="3">
        <f ca="1">VLOOKUP($M47,lookup,T$4,TRUE)</f>
        <v>4.2000000000000003E-2</v>
      </c>
    </row>
    <row r="48" spans="5:20" x14ac:dyDescent="0.3">
      <c r="E48" s="2">
        <v>42</v>
      </c>
      <c r="F48" s="2">
        <v>3.37663454920856E-3</v>
      </c>
      <c r="G48" s="2">
        <v>9.4277108433734921E-2</v>
      </c>
      <c r="H48" s="2">
        <v>6.043926681985784E-2</v>
      </c>
      <c r="I48" s="2">
        <v>2.7023790515727415E-2</v>
      </c>
      <c r="J48" s="2">
        <v>2.9402172980209671E-2</v>
      </c>
      <c r="K48" s="2">
        <v>2.574009996155319E-2</v>
      </c>
      <c r="L48" s="1">
        <v>1.2999999999999999E-2</v>
      </c>
      <c r="M48" s="3">
        <f ca="1">_xll.RiskDuniform($E$7:$E$152)</f>
        <v>125</v>
      </c>
      <c r="N48" s="3">
        <f ca="1">VLOOKUP($M48,lookup,N$4,TRUE)</f>
        <v>-7.6223930492626796E-2</v>
      </c>
      <c r="O48" s="3">
        <f ca="1">VLOOKUP($M48,lookup,O$4,TRUE)</f>
        <v>0.36635167706004834</v>
      </c>
      <c r="P48" s="3">
        <f ca="1">VLOOKUP($M48,lookup,P$4,TRUE)</f>
        <v>0.18876518218623478</v>
      </c>
      <c r="Q48" s="3">
        <f ca="1">VLOOKUP($M48,lookup,Q$4,TRUE)</f>
        <v>0.26182874316088817</v>
      </c>
      <c r="R48" s="3">
        <f ca="1">VLOOKUP($M48,lookup,R$4,TRUE)</f>
        <v>0.26250712113553037</v>
      </c>
      <c r="S48" s="3">
        <f ca="1">VLOOKUP($M48,lookup,S$4,TRUE)</f>
        <v>2.8998984213599734E-2</v>
      </c>
      <c r="T48" s="3">
        <f ca="1">VLOOKUP($M48,lookup,T$4,TRUE)</f>
        <v>4.2000000000000003E-2</v>
      </c>
    </row>
    <row r="49" spans="5:20" x14ac:dyDescent="0.3">
      <c r="E49" s="2">
        <v>43</v>
      </c>
      <c r="F49" s="2">
        <v>-2.6936459963275004E-2</v>
      </c>
      <c r="G49" s="2">
        <v>4.2939719240297283E-2</v>
      </c>
      <c r="H49" s="2">
        <v>-0.12991332392662772</v>
      </c>
      <c r="I49" s="2">
        <v>-4.0479614442846666E-2</v>
      </c>
      <c r="J49" s="2">
        <v>-6.7529262680494931E-2</v>
      </c>
      <c r="K49" s="2">
        <v>-6.7111452613429684E-2</v>
      </c>
      <c r="L49" s="1">
        <v>-0.02</v>
      </c>
      <c r="M49" s="3">
        <f ca="1">_xll.RiskDuniform($E$7:$E$152)</f>
        <v>69</v>
      </c>
      <c r="N49" s="3">
        <f ca="1">VLOOKUP($M49,lookup,N$4,TRUE)</f>
        <v>-1.0924005468671857E-2</v>
      </c>
      <c r="O49" s="3">
        <f ca="1">VLOOKUP($M49,lookup,O$4,TRUE)</f>
        <v>0.30104712041884812</v>
      </c>
      <c r="P49" s="3">
        <f ca="1">VLOOKUP($M49,lookup,P$4,TRUE)</f>
        <v>2.4577049180327899E-2</v>
      </c>
      <c r="Q49" s="3">
        <f ca="1">VLOOKUP($M49,lookup,Q$4,TRUE)</f>
        <v>0.1621808621047533</v>
      </c>
      <c r="R49" s="3">
        <f ca="1">VLOOKUP($M49,lookup,R$4,TRUE)</f>
        <v>4.620239508037545E-2</v>
      </c>
      <c r="S49" s="3">
        <f ca="1">VLOOKUP($M49,lookup,S$4,TRUE)</f>
        <v>8.9114266396213546E-2</v>
      </c>
      <c r="T49" s="3">
        <f ca="1">VLOOKUP($M49,lookup,T$4,TRUE)</f>
        <v>1.6E-2</v>
      </c>
    </row>
    <row r="50" spans="5:20" x14ac:dyDescent="0.3">
      <c r="E50" s="2">
        <v>44</v>
      </c>
      <c r="F50" s="2">
        <v>3.4459464420768235E-2</v>
      </c>
      <c r="G50" s="2">
        <v>8.2607548165742922E-2</v>
      </c>
      <c r="H50" s="2">
        <v>-3.1680759874898629E-2</v>
      </c>
      <c r="I50" s="2">
        <v>-6.9610126582278511E-2</v>
      </c>
      <c r="J50" s="2">
        <v>-9.4699949932050539E-2</v>
      </c>
      <c r="K50" s="2">
        <v>2.8787817911527177E-2</v>
      </c>
      <c r="L50" s="1">
        <v>2.9000000000000001E-2</v>
      </c>
      <c r="M50" s="3">
        <f ca="1">_xll.RiskDuniform($E$7:$E$152)</f>
        <v>115</v>
      </c>
      <c r="N50" s="3">
        <f ca="1">VLOOKUP($M50,lookup,N$4,TRUE)</f>
        <v>5.9247213517493631E-2</v>
      </c>
      <c r="O50" s="3">
        <f ca="1">VLOOKUP($M50,lookup,O$4,TRUE)</f>
        <v>-3.1279311843700718E-2</v>
      </c>
      <c r="P50" s="3">
        <f ca="1">VLOOKUP($M50,lookup,P$4,TRUE)</f>
        <v>-0.12966885940461584</v>
      </c>
      <c r="Q50" s="3">
        <f ca="1">VLOOKUP($M50,lookup,Q$4,TRUE)</f>
        <v>5.6047197640117993E-2</v>
      </c>
      <c r="R50" s="3">
        <f ca="1">VLOOKUP($M50,lookup,R$4,TRUE)</f>
        <v>0.21361410381978455</v>
      </c>
      <c r="S50" s="3">
        <f ca="1">VLOOKUP($M50,lookup,S$4,TRUE)</f>
        <v>0.12641311580494916</v>
      </c>
      <c r="T50" s="3">
        <f ca="1">VLOOKUP($M50,lookup,T$4,TRUE)</f>
        <v>5.0999999999999997E-2</v>
      </c>
    </row>
    <row r="51" spans="5:20" x14ac:dyDescent="0.3">
      <c r="E51" s="2">
        <v>45</v>
      </c>
      <c r="F51" s="2">
        <v>-6.462145625417022E-2</v>
      </c>
      <c r="G51" s="2">
        <v>2.3647001462701087E-2</v>
      </c>
      <c r="H51" s="2">
        <v>-6.543453555834676E-2</v>
      </c>
      <c r="I51" s="2">
        <v>9.7500979581174568E-2</v>
      </c>
      <c r="J51" s="2">
        <v>-4.0017381686023611E-2</v>
      </c>
      <c r="K51" s="2">
        <v>4.9091015602116615E-2</v>
      </c>
      <c r="L51" s="1">
        <v>5.0000000000000001E-3</v>
      </c>
      <c r="M51" s="3">
        <f ca="1">_xll.RiskDuniform($E$7:$E$152)</f>
        <v>8</v>
      </c>
      <c r="N51" s="3">
        <f ca="1">VLOOKUP($M51,lookup,N$4,TRUE)</f>
        <v>4.7916917278158742E-2</v>
      </c>
      <c r="O51" s="3">
        <f ca="1">VLOOKUP($M51,lookup,O$4,TRUE)</f>
        <v>0.1051212938005391</v>
      </c>
      <c r="P51" s="3">
        <f ca="1">VLOOKUP($M51,lookup,P$4,TRUE)</f>
        <v>0.10471778617578931</v>
      </c>
      <c r="Q51" s="3">
        <f ca="1">VLOOKUP($M51,lookup,Q$4,TRUE)</f>
        <v>0.12025407824455037</v>
      </c>
      <c r="R51" s="3">
        <f ca="1">VLOOKUP($M51,lookup,R$4,TRUE)</f>
        <v>0.16663991868613925</v>
      </c>
      <c r="S51" s="3">
        <f ca="1">VLOOKUP($M51,lookup,S$4,TRUE)</f>
        <v>7.6062165172651672E-2</v>
      </c>
      <c r="T51" s="3">
        <f ca="1">VLOOKUP($M51,lookup,T$4,TRUE)</f>
        <v>5.1999999999999998E-2</v>
      </c>
    </row>
    <row r="52" spans="5:20" x14ac:dyDescent="0.3">
      <c r="E52" s="2">
        <v>46</v>
      </c>
      <c r="F52" s="2">
        <v>0</v>
      </c>
      <c r="G52" s="2">
        <v>-0.32555370326268157</v>
      </c>
      <c r="H52" s="2">
        <v>0.13996799999999993</v>
      </c>
      <c r="I52" s="2">
        <v>-0.13223714223377028</v>
      </c>
      <c r="J52" s="2">
        <v>-5.7672523764454045E-2</v>
      </c>
      <c r="K52" s="2">
        <v>-2.1777570963238718E-2</v>
      </c>
      <c r="L52" s="1">
        <v>-1.4999999999999999E-2</v>
      </c>
      <c r="M52" s="3">
        <f ca="1">_xll.RiskDuniform($E$7:$E$152)</f>
        <v>65</v>
      </c>
      <c r="N52" s="3">
        <f ca="1">VLOOKUP($M52,lookup,N$4,TRUE)</f>
        <v>-2.0391048616855093E-2</v>
      </c>
      <c r="O52" s="3">
        <f ca="1">VLOOKUP($M52,lookup,O$4,TRUE)</f>
        <v>-2.7439886845827401E-2</v>
      </c>
      <c r="P52" s="3">
        <f ca="1">VLOOKUP($M52,lookup,P$4,TRUE)</f>
        <v>5.2412903225806468E-2</v>
      </c>
      <c r="Q52" s="3">
        <f ca="1">VLOOKUP($M52,lookup,Q$4,TRUE)</f>
        <v>5.5803615725030106E-2</v>
      </c>
      <c r="R52" s="3">
        <f ca="1">VLOOKUP($M52,lookup,R$4,TRUE)</f>
        <v>5.2627475440511495E-2</v>
      </c>
      <c r="S52" s="3">
        <f ca="1">VLOOKUP($M52,lookup,S$4,TRUE)</f>
        <v>-6.3401751558343253E-2</v>
      </c>
      <c r="T52" s="3">
        <f ca="1">VLOOKUP($M52,lookup,T$4,TRUE)</f>
        <v>3.4000000000000002E-2</v>
      </c>
    </row>
    <row r="53" spans="5:20" x14ac:dyDescent="0.3">
      <c r="E53" s="2">
        <v>47</v>
      </c>
      <c r="F53" s="2">
        <v>8.7692938123207193E-2</v>
      </c>
      <c r="G53" s="2">
        <v>0.26906779661016944</v>
      </c>
      <c r="H53" s="2">
        <v>4.8282057040197668E-2</v>
      </c>
      <c r="I53" s="2">
        <v>3.929142857142856E-2</v>
      </c>
      <c r="J53" s="2">
        <v>-5.1027315006878023E-2</v>
      </c>
      <c r="K53" s="2">
        <v>7.3637142041670725E-2</v>
      </c>
      <c r="L53" s="1">
        <v>0.04</v>
      </c>
      <c r="M53" s="3">
        <f ca="1">_xll.RiskDuniform($E$7:$E$152)</f>
        <v>64</v>
      </c>
      <c r="N53" s="3">
        <f ca="1">VLOOKUP($M53,lookup,N$4,TRUE)</f>
        <v>2.3257454199213674E-2</v>
      </c>
      <c r="O53" s="3">
        <f ca="1">VLOOKUP($M53,lookup,O$4,TRUE)</f>
        <v>-0.16588013213780092</v>
      </c>
      <c r="P53" s="3">
        <f ca="1">VLOOKUP($M53,lookup,P$4,TRUE)</f>
        <v>8.1169675841615378E-3</v>
      </c>
      <c r="Q53" s="3">
        <f ca="1">VLOOKUP($M53,lookup,Q$4,TRUE)</f>
        <v>7.8200000000000717E-3</v>
      </c>
      <c r="R53" s="3">
        <f ca="1">VLOOKUP($M53,lookup,R$4,TRUE)</f>
        <v>8.3338025789740366E-2</v>
      </c>
      <c r="S53" s="3">
        <f ca="1">VLOOKUP($M53,lookup,S$4,TRUE)</f>
        <v>3.7597469323608294E-2</v>
      </c>
      <c r="T53" s="3">
        <f ca="1">VLOOKUP($M53,lookup,T$4,TRUE)</f>
        <v>1.2E-2</v>
      </c>
    </row>
    <row r="54" spans="5:20" x14ac:dyDescent="0.3">
      <c r="E54" s="2">
        <v>48</v>
      </c>
      <c r="F54" s="2">
        <v>3.3976586155413362E-3</v>
      </c>
      <c r="G54" s="2">
        <v>9.7662771285475847E-2</v>
      </c>
      <c r="H54" s="2">
        <v>-2.9295201371036833E-2</v>
      </c>
      <c r="I54" s="2">
        <v>2.4038355802854731E-2</v>
      </c>
      <c r="J54" s="2">
        <v>-2.510238829322161E-2</v>
      </c>
      <c r="K54" s="2">
        <v>-9.6942844483828821E-3</v>
      </c>
      <c r="L54" s="1">
        <v>-0.02</v>
      </c>
      <c r="M54" s="3">
        <f ca="1">_xll.RiskDuniform($E$7:$E$152)</f>
        <v>74</v>
      </c>
      <c r="N54" s="3">
        <f ca="1">VLOOKUP($M54,lookup,N$4,TRUE)</f>
        <v>5.3542527720931432E-2</v>
      </c>
      <c r="O54" s="3">
        <f ca="1">VLOOKUP($M54,lookup,O$4,TRUE)</f>
        <v>0.18854700854700868</v>
      </c>
      <c r="P54" s="3">
        <f ca="1">VLOOKUP($M54,lookup,P$4,TRUE)</f>
        <v>1.0224257245434293E-2</v>
      </c>
      <c r="Q54" s="3">
        <f ca="1">VLOOKUP($M54,lookup,Q$4,TRUE)</f>
        <v>0.12249843206568219</v>
      </c>
      <c r="R54" s="3">
        <f ca="1">VLOOKUP($M54,lookup,R$4,TRUE)</f>
        <v>3.9577897337612904E-2</v>
      </c>
      <c r="S54" s="3">
        <f ca="1">VLOOKUP($M54,lookup,S$4,TRUE)</f>
        <v>7.2351225425205612E-2</v>
      </c>
      <c r="T54" s="3">
        <f ca="1">VLOOKUP($M54,lookup,T$4,TRUE)</f>
        <v>2.3E-2</v>
      </c>
    </row>
    <row r="55" spans="5:20" x14ac:dyDescent="0.3">
      <c r="E55" s="2">
        <v>49</v>
      </c>
      <c r="F55" s="2">
        <v>3.3896301652748956E-2</v>
      </c>
      <c r="G55" s="2">
        <v>0.13384030418250939</v>
      </c>
      <c r="H55" s="2">
        <v>0.13362758620689655</v>
      </c>
      <c r="I55" s="2">
        <v>8.0537777586873416E-2</v>
      </c>
      <c r="J55" s="2">
        <v>-6.6153737225932832E-2</v>
      </c>
      <c r="K55" s="2">
        <v>-3.2356204588567888E-2</v>
      </c>
      <c r="L55" s="1">
        <v>1.2E-2</v>
      </c>
      <c r="M55" s="3">
        <f ca="1">_xll.RiskDuniform($E$7:$E$152)</f>
        <v>115</v>
      </c>
      <c r="N55" s="3">
        <f ca="1">VLOOKUP($M55,lookup,N$4,TRUE)</f>
        <v>5.9247213517493631E-2</v>
      </c>
      <c r="O55" s="3">
        <f ca="1">VLOOKUP($M55,lookup,O$4,TRUE)</f>
        <v>-3.1279311843700718E-2</v>
      </c>
      <c r="P55" s="3">
        <f ca="1">VLOOKUP($M55,lookup,P$4,TRUE)</f>
        <v>-0.12966885940461584</v>
      </c>
      <c r="Q55" s="3">
        <f ca="1">VLOOKUP($M55,lookup,Q$4,TRUE)</f>
        <v>5.6047197640117993E-2</v>
      </c>
      <c r="R55" s="3">
        <f ca="1">VLOOKUP($M55,lookup,R$4,TRUE)</f>
        <v>0.21361410381978455</v>
      </c>
      <c r="S55" s="3">
        <f ca="1">VLOOKUP($M55,lookup,S$4,TRUE)</f>
        <v>0.12641311580494916</v>
      </c>
      <c r="T55" s="3">
        <f ca="1">VLOOKUP($M55,lookup,T$4,TRUE)</f>
        <v>5.0999999999999997E-2</v>
      </c>
    </row>
    <row r="56" spans="5:20" x14ac:dyDescent="0.3">
      <c r="E56" s="2">
        <v>50</v>
      </c>
      <c r="F56" s="2">
        <v>-1.3019852585140152E-2</v>
      </c>
      <c r="G56" s="2">
        <v>0.19204113570310763</v>
      </c>
      <c r="H56" s="2">
        <v>2.6621891273665241E-2</v>
      </c>
      <c r="I56" s="2">
        <v>0.10250039751947841</v>
      </c>
      <c r="J56" s="2">
        <v>0.22045592397897304</v>
      </c>
      <c r="K56" s="2">
        <v>1.1707046421305699E-2</v>
      </c>
      <c r="L56" s="1">
        <v>4.0000000000000001E-3</v>
      </c>
      <c r="M56" s="3">
        <f ca="1">_xll.RiskDuniform($E$7:$E$152)</f>
        <v>5</v>
      </c>
      <c r="N56" s="3">
        <f ca="1">VLOOKUP($M56,lookup,N$4,TRUE)</f>
        <v>1.2383131742399536E-2</v>
      </c>
      <c r="O56" s="3">
        <f ca="1">VLOOKUP($M56,lookup,O$4,TRUE)</f>
        <v>-4.9904030710172707E-2</v>
      </c>
      <c r="P56" s="3">
        <f ca="1">VLOOKUP($M56,lookup,P$4,TRUE)</f>
        <v>9.4718404742657011E-2</v>
      </c>
      <c r="Q56" s="3">
        <f ca="1">VLOOKUP($M56,lookup,Q$4,TRUE)</f>
        <v>0.11965927528393713</v>
      </c>
      <c r="R56" s="3">
        <f ca="1">VLOOKUP($M56,lookup,R$4,TRUE)</f>
        <v>-6.0189207452456817E-2</v>
      </c>
      <c r="S56" s="3">
        <f ca="1">VLOOKUP($M56,lookup,S$4,TRUE)</f>
        <v>3.3455472359407213E-3</v>
      </c>
      <c r="T56" s="3">
        <f ca="1">VLOOKUP($M56,lookup,T$4,TRUE)</f>
        <v>7.1999999999999995E-2</v>
      </c>
    </row>
    <row r="57" spans="5:20" x14ac:dyDescent="0.3">
      <c r="E57" s="2">
        <v>51</v>
      </c>
      <c r="F57" s="2">
        <v>-1.689152357590621E-2</v>
      </c>
      <c r="G57" s="2">
        <v>7.6894223555889041E-2</v>
      </c>
      <c r="H57" s="2">
        <v>5.9258556935621508E-2</v>
      </c>
      <c r="I57" s="2">
        <v>4.928879193783909E-2</v>
      </c>
      <c r="J57" s="2">
        <v>7.4196019962311774E-2</v>
      </c>
      <c r="K57" s="2">
        <v>3.8114911430817307E-2</v>
      </c>
      <c r="L57" s="1">
        <v>3.4000000000000002E-2</v>
      </c>
      <c r="M57" s="3">
        <f ca="1">_xll.RiskDuniform($E$7:$E$152)</f>
        <v>139</v>
      </c>
      <c r="N57" s="3">
        <f ca="1">VLOOKUP($M57,lookup,N$4,TRUE)</f>
        <v>5.8507010231148224E-3</v>
      </c>
      <c r="O57" s="3">
        <f ca="1">VLOOKUP($M57,lookup,O$4,TRUE)</f>
        <v>0.32159264931087289</v>
      </c>
      <c r="P57" s="3">
        <f ca="1">VLOOKUP($M57,lookup,P$4,TRUE)</f>
        <v>0.16761061946902653</v>
      </c>
      <c r="Q57" s="3">
        <f ca="1">VLOOKUP($M57,lookup,Q$4,TRUE)</f>
        <v>0.1888111888111888</v>
      </c>
      <c r="R57" s="3">
        <f ca="1">VLOOKUP($M57,lookup,R$4,TRUE)</f>
        <v>8.826005904447734E-2</v>
      </c>
      <c r="S57" s="3">
        <f ca="1">VLOOKUP($M57,lookup,S$4,TRUE)</f>
        <v>0.13813478222546804</v>
      </c>
      <c r="T57" s="3">
        <f ca="1">VLOOKUP($M57,lookup,T$4,TRUE)</f>
        <v>9.8000000000000004E-2</v>
      </c>
    </row>
    <row r="58" spans="5:20" x14ac:dyDescent="0.3">
      <c r="E58" s="2">
        <v>52</v>
      </c>
      <c r="F58" s="2">
        <v>2.5769158794297139E-2</v>
      </c>
      <c r="G58" s="2">
        <v>0.30616509926854746</v>
      </c>
      <c r="H58" s="2">
        <v>0.21679197994987467</v>
      </c>
      <c r="I58" s="2">
        <v>-8.3225950552377026E-2</v>
      </c>
      <c r="J58" s="2">
        <v>3.3041600801943037E-2</v>
      </c>
      <c r="K58" s="2">
        <v>-7.2004648869479479E-2</v>
      </c>
      <c r="L58" s="1">
        <v>1.2999999999999999E-2</v>
      </c>
      <c r="M58" s="3">
        <f ca="1">_xll.RiskDuniform($E$7:$E$152)</f>
        <v>4</v>
      </c>
      <c r="N58" s="3">
        <f ca="1">VLOOKUP($M58,lookup,N$4,TRUE)</f>
        <v>9.6109416874595663E-3</v>
      </c>
      <c r="O58" s="3">
        <f ca="1">VLOOKUP($M58,lookup,O$4,TRUE)</f>
        <v>-8.0317740511915245E-2</v>
      </c>
      <c r="P58" s="3">
        <f ca="1">VLOOKUP($M58,lookup,P$4,TRUE)</f>
        <v>0.18751999999999996</v>
      </c>
      <c r="Q58" s="3">
        <f ca="1">VLOOKUP($M58,lookup,Q$4,TRUE)</f>
        <v>0.12709539774459011</v>
      </c>
      <c r="R58" s="3">
        <f ca="1">VLOOKUP($M58,lookup,R$4,TRUE)</f>
        <v>0</v>
      </c>
      <c r="S58" s="3">
        <f ca="1">VLOOKUP($M58,lookup,S$4,TRUE)</f>
        <v>2.2035278154681124E-2</v>
      </c>
      <c r="T58" s="3">
        <f ca="1">VLOOKUP($M58,lookup,T$4,TRUE)</f>
        <v>1.7999999999999999E-2</v>
      </c>
    </row>
    <row r="59" spans="5:20" x14ac:dyDescent="0.3">
      <c r="E59" s="2">
        <v>53</v>
      </c>
      <c r="F59" s="2">
        <v>3.1952918600801426E-2</v>
      </c>
      <c r="G59" s="2">
        <v>-3.6399999999999988E-2</v>
      </c>
      <c r="H59" s="2">
        <v>0.2269751360894513</v>
      </c>
      <c r="I59" s="2">
        <v>1.3174909574767232E-2</v>
      </c>
      <c r="J59" s="2">
        <v>5.8035381055460836E-3</v>
      </c>
      <c r="K59" s="2">
        <v>-8.9660145353801804E-2</v>
      </c>
      <c r="L59" s="1">
        <v>7.0000000000000001E-3</v>
      </c>
      <c r="M59" s="3">
        <f ca="1">_xll.RiskDuniform($E$7:$E$152)</f>
        <v>108</v>
      </c>
      <c r="N59" s="3">
        <f ca="1">VLOOKUP($M59,lookup,N$4,TRUE)</f>
        <v>-3.3430604232789225E-3</v>
      </c>
      <c r="O59" s="3">
        <f ca="1">VLOOKUP($M59,lookup,O$4,TRUE)</f>
        <v>-4.0205847953216411E-2</v>
      </c>
      <c r="P59" s="3">
        <f ca="1">VLOOKUP($M59,lookup,P$4,TRUE)</f>
        <v>3.3765385034310235E-3</v>
      </c>
      <c r="Q59" s="3">
        <f ca="1">VLOOKUP($M59,lookup,Q$4,TRUE)</f>
        <v>-6.4987352803037607E-2</v>
      </c>
      <c r="R59" s="3">
        <f ca="1">VLOOKUP($M59,lookup,R$4,TRUE)</f>
        <v>-5.1997483002593735E-2</v>
      </c>
      <c r="S59" s="3">
        <f ca="1">VLOOKUP($M59,lookup,S$4,TRUE)</f>
        <v>-7.0232949586467752E-2</v>
      </c>
      <c r="T59" s="3">
        <f ca="1">VLOOKUP($M59,lookup,T$4,TRUE)</f>
        <v>-5.6000000000000001E-2</v>
      </c>
    </row>
    <row r="60" spans="5:20" x14ac:dyDescent="0.3">
      <c r="E60" s="2">
        <v>54</v>
      </c>
      <c r="F60" s="2">
        <v>3.4656382588654291E-2</v>
      </c>
      <c r="G60" s="2">
        <v>-0.30538259305382592</v>
      </c>
      <c r="H60" s="2">
        <v>9.1339668455289416E-2</v>
      </c>
      <c r="I60" s="2">
        <v>-3.6125189597129306E-2</v>
      </c>
      <c r="J60" s="2">
        <v>1.1558656004749712E-2</v>
      </c>
      <c r="K60" s="2">
        <v>-0.10960103389335878</v>
      </c>
      <c r="L60" s="1">
        <v>1.4E-2</v>
      </c>
      <c r="M60" s="3">
        <f ca="1">_xll.RiskDuniform($E$7:$E$152)</f>
        <v>4</v>
      </c>
      <c r="N60" s="3">
        <f ca="1">VLOOKUP($M60,lookup,N$4,TRUE)</f>
        <v>9.6109416874595663E-3</v>
      </c>
      <c r="O60" s="3">
        <f ca="1">VLOOKUP($M60,lookup,O$4,TRUE)</f>
        <v>-8.0317740511915245E-2</v>
      </c>
      <c r="P60" s="3">
        <f ca="1">VLOOKUP($M60,lookup,P$4,TRUE)</f>
        <v>0.18751999999999996</v>
      </c>
      <c r="Q60" s="3">
        <f ca="1">VLOOKUP($M60,lookup,Q$4,TRUE)</f>
        <v>0.12709539774459011</v>
      </c>
      <c r="R60" s="3">
        <f ca="1">VLOOKUP($M60,lookup,R$4,TRUE)</f>
        <v>0</v>
      </c>
      <c r="S60" s="3">
        <f ca="1">VLOOKUP($M60,lookup,S$4,TRUE)</f>
        <v>2.2035278154681124E-2</v>
      </c>
      <c r="T60" s="3">
        <f ca="1">VLOOKUP($M60,lookup,T$4,TRUE)</f>
        <v>1.7999999999999999E-2</v>
      </c>
    </row>
    <row r="61" spans="5:20" x14ac:dyDescent="0.3">
      <c r="E61" s="2">
        <v>55</v>
      </c>
      <c r="F61" s="2">
        <v>4.7841742553205871E-3</v>
      </c>
      <c r="G61" s="2">
        <v>9.3227091633466042E-2</v>
      </c>
      <c r="H61" s="2">
        <v>-1.2855023897159857E-2</v>
      </c>
      <c r="I61" s="2">
        <v>0.1094436661613158</v>
      </c>
      <c r="J61" s="2">
        <v>-0.16285169289461135</v>
      </c>
      <c r="K61" s="2">
        <v>6.6368573836501563E-2</v>
      </c>
      <c r="L61" s="1">
        <v>2.1999999999999999E-2</v>
      </c>
      <c r="M61" s="3">
        <f ca="1">_xll.RiskDuniform($E$7:$E$152)</f>
        <v>79</v>
      </c>
      <c r="N61" s="3">
        <f ca="1">VLOOKUP($M61,lookup,N$4,TRUE)</f>
        <v>1.0150470623378363E-2</v>
      </c>
      <c r="O61" s="3">
        <f ca="1">VLOOKUP($M61,lookup,O$4,TRUE)</f>
        <v>5.4287476866132035E-2</v>
      </c>
      <c r="P61" s="3">
        <f ca="1">VLOOKUP($M61,lookup,P$4,TRUE)</f>
        <v>6.4200304951448572E-2</v>
      </c>
      <c r="Q61" s="3">
        <f ca="1">VLOOKUP($M61,lookup,Q$4,TRUE)</f>
        <v>0.12896507936507925</v>
      </c>
      <c r="R61" s="3">
        <f ca="1">VLOOKUP($M61,lookup,R$4,TRUE)</f>
        <v>0.10990406320541773</v>
      </c>
      <c r="S61" s="3">
        <f ca="1">VLOOKUP($M61,lookup,S$4,TRUE)</f>
        <v>3.3141771402762941E-2</v>
      </c>
      <c r="T61" s="3">
        <f ca="1">VLOOKUP($M61,lookup,T$4,TRUE)</f>
        <v>0.03</v>
      </c>
    </row>
    <row r="62" spans="5:20" x14ac:dyDescent="0.3">
      <c r="E62" s="2">
        <v>56</v>
      </c>
      <c r="F62" s="2">
        <v>-3.4450833559016994E-3</v>
      </c>
      <c r="G62" s="2">
        <v>-0.17438046647230313</v>
      </c>
      <c r="H62" s="2">
        <v>-0.17288107295898486</v>
      </c>
      <c r="I62" s="2">
        <v>-7.5659032726769562E-2</v>
      </c>
      <c r="J62" s="2">
        <v>3.4178296781543845E-3</v>
      </c>
      <c r="K62" s="2">
        <v>9.6375491207657357E-2</v>
      </c>
      <c r="L62" s="1">
        <v>-2.5000000000000001E-2</v>
      </c>
      <c r="M62" s="3">
        <f ca="1">_xll.RiskDuniform($E$7:$E$152)</f>
        <v>125</v>
      </c>
      <c r="N62" s="3">
        <f ca="1">VLOOKUP($M62,lookup,N$4,TRUE)</f>
        <v>-7.6223930492626796E-2</v>
      </c>
      <c r="O62" s="3">
        <f ca="1">VLOOKUP($M62,lookup,O$4,TRUE)</f>
        <v>0.36635167706004834</v>
      </c>
      <c r="P62" s="3">
        <f ca="1">VLOOKUP($M62,lookup,P$4,TRUE)</f>
        <v>0.18876518218623478</v>
      </c>
      <c r="Q62" s="3">
        <f ca="1">VLOOKUP($M62,lookup,Q$4,TRUE)</f>
        <v>0.26182874316088817</v>
      </c>
      <c r="R62" s="3">
        <f ca="1">VLOOKUP($M62,lookup,R$4,TRUE)</f>
        <v>0.26250712113553037</v>
      </c>
      <c r="S62" s="3">
        <f ca="1">VLOOKUP($M62,lookup,S$4,TRUE)</f>
        <v>2.8998984213599734E-2</v>
      </c>
      <c r="T62" s="3">
        <f ca="1">VLOOKUP($M62,lookup,T$4,TRUE)</f>
        <v>4.2000000000000003E-2</v>
      </c>
    </row>
    <row r="63" spans="5:20" x14ac:dyDescent="0.3">
      <c r="E63" s="2">
        <v>57</v>
      </c>
      <c r="F63" s="2">
        <v>-9.7073879795235313E-3</v>
      </c>
      <c r="G63" s="2">
        <v>-0.16795409401898037</v>
      </c>
      <c r="H63" s="2">
        <v>0.16558452481076533</v>
      </c>
      <c r="I63" s="2">
        <v>8.3330214454133855E-2</v>
      </c>
      <c r="J63" s="2">
        <v>-3.0612022096552345E-2</v>
      </c>
      <c r="K63" s="2">
        <v>5.7688071924871173E-2</v>
      </c>
      <c r="L63" s="1">
        <v>2.7E-2</v>
      </c>
      <c r="M63" s="3">
        <f ca="1">_xll.RiskDuniform($E$7:$E$152)</f>
        <v>21</v>
      </c>
      <c r="N63" s="3">
        <f ca="1">VLOOKUP($M63,lookup,N$4,TRUE)</f>
        <v>4.8463748304623293E-2</v>
      </c>
      <c r="O63" s="3">
        <f ca="1">VLOOKUP($M63,lookup,O$4,TRUE)</f>
        <v>0.29491525423728815</v>
      </c>
      <c r="P63" s="3">
        <f ca="1">VLOOKUP($M63,lookup,P$4,TRUE)</f>
        <v>0.2214841218405704</v>
      </c>
      <c r="Q63" s="3">
        <f ca="1">VLOOKUP($M63,lookup,Q$4,TRUE)</f>
        <v>0.25864316305629698</v>
      </c>
      <c r="R63" s="3">
        <f ca="1">VLOOKUP($M63,lookup,R$4,TRUE)</f>
        <v>0.1746204272952685</v>
      </c>
      <c r="S63" s="3">
        <f ca="1">VLOOKUP($M63,lookup,S$4,TRUE)</f>
        <v>0.17238693597798424</v>
      </c>
      <c r="T63" s="3">
        <f ca="1">VLOOKUP($M63,lookup,T$4,TRUE)</f>
        <v>9.8000000000000004E-2</v>
      </c>
    </row>
    <row r="64" spans="5:20" x14ac:dyDescent="0.3">
      <c r="E64" s="2">
        <v>58</v>
      </c>
      <c r="F64" s="2">
        <v>6.8630579345731288E-2</v>
      </c>
      <c r="G64" s="2">
        <v>-0.22281167108753322</v>
      </c>
      <c r="H64" s="2">
        <v>-7.8506075562098047E-3</v>
      </c>
      <c r="I64" s="2">
        <v>-4.9938677860116486E-2</v>
      </c>
      <c r="J64" s="2">
        <v>-0.25262968218573334</v>
      </c>
      <c r="K64" s="2">
        <v>-6.6184544318655059E-2</v>
      </c>
      <c r="L64" s="1">
        <v>3.0000000000000001E-3</v>
      </c>
      <c r="M64" s="3">
        <f ca="1">_xll.RiskDuniform($E$7:$E$152)</f>
        <v>72</v>
      </c>
      <c r="N64" s="3">
        <f ca="1">VLOOKUP($M64,lookup,N$4,TRUE)</f>
        <v>5.5843130960501197E-3</v>
      </c>
      <c r="O64" s="3">
        <f ca="1">VLOOKUP($M64,lookup,O$4,TRUE)</f>
        <v>0.16068571428571435</v>
      </c>
      <c r="P64" s="3">
        <f ca="1">VLOOKUP($M64,lookup,P$4,TRUE)</f>
        <v>0.10971888417812101</v>
      </c>
      <c r="Q64" s="3">
        <f ca="1">VLOOKUP($M64,lookup,Q$4,TRUE)</f>
        <v>0.1286368932038835</v>
      </c>
      <c r="R64" s="3">
        <f ca="1">VLOOKUP($M64,lookup,R$4,TRUE)</f>
        <v>9.6884952229299423E-2</v>
      </c>
      <c r="S64" s="3">
        <f ca="1">VLOOKUP($M64,lookup,S$4,TRUE)</f>
        <v>0.10921973743004874</v>
      </c>
      <c r="T64" s="3">
        <f ca="1">VLOOKUP($M64,lookup,T$4,TRUE)</f>
        <v>4.1000000000000002E-2</v>
      </c>
    </row>
    <row r="65" spans="5:20" x14ac:dyDescent="0.3">
      <c r="E65" s="2">
        <v>59</v>
      </c>
      <c r="F65" s="2">
        <v>4.7495341837465802E-2</v>
      </c>
      <c r="G65" s="2">
        <v>7.3378839590443751E-2</v>
      </c>
      <c r="H65" s="2">
        <v>-5.0007272727272713E-2</v>
      </c>
      <c r="I65" s="2">
        <v>-0.15909090909090909</v>
      </c>
      <c r="J65" s="2">
        <v>-0.10798348452427591</v>
      </c>
      <c r="K65" s="2">
        <v>-0.11194907351092731</v>
      </c>
      <c r="L65" s="1">
        <v>-5.0000000000000001E-3</v>
      </c>
      <c r="M65" s="3">
        <f ca="1">_xll.RiskDuniform($E$7:$E$152)</f>
        <v>133</v>
      </c>
      <c r="N65" s="3">
        <f ca="1">VLOOKUP($M65,lookup,N$4,TRUE)</f>
        <v>-6.79035496040062E-2</v>
      </c>
      <c r="O65" s="3">
        <f ca="1">VLOOKUP($M65,lookup,O$4,TRUE)</f>
        <v>-0.14340588988476313</v>
      </c>
      <c r="P65" s="3">
        <f ca="1">VLOOKUP($M65,lookup,P$4,TRUE)</f>
        <v>-9.5875410633897012E-2</v>
      </c>
      <c r="Q65" s="3">
        <f ca="1">VLOOKUP($M65,lookup,Q$4,TRUE)</f>
        <v>-2.160702228224173E-2</v>
      </c>
      <c r="R65" s="3">
        <f ca="1">VLOOKUP($M65,lookup,R$4,TRUE)</f>
        <v>0.2420128575894949</v>
      </c>
      <c r="S65" s="3">
        <f ca="1">VLOOKUP($M65,lookup,S$4,TRUE)</f>
        <v>-4.9667688679880029E-2</v>
      </c>
      <c r="T65" s="3">
        <f ca="1">VLOOKUP($M65,lookup,T$4,TRUE)</f>
        <v>-2.7E-2</v>
      </c>
    </row>
    <row r="66" spans="5:20" x14ac:dyDescent="0.3">
      <c r="E66" s="2">
        <v>60</v>
      </c>
      <c r="F66" s="2">
        <v>4.4469529820240139E-3</v>
      </c>
      <c r="G66" s="2">
        <v>-8.712241653418118E-2</v>
      </c>
      <c r="H66" s="2">
        <v>0.22966682998530133</v>
      </c>
      <c r="I66" s="2">
        <v>1.519999999999991E-2</v>
      </c>
      <c r="J66" s="2">
        <v>0.13156294344212452</v>
      </c>
      <c r="K66" s="2">
        <v>6.6340973427084379E-2</v>
      </c>
      <c r="L66" s="1">
        <v>3.7999999999999999E-2</v>
      </c>
      <c r="M66" s="3">
        <f ca="1">_xll.RiskDuniform($E$7:$E$152)</f>
        <v>24</v>
      </c>
      <c r="N66" s="3">
        <f ca="1">VLOOKUP($M66,lookup,N$4,TRUE)</f>
        <v>-7.20003041998592E-2</v>
      </c>
      <c r="O66" s="3">
        <f ca="1">VLOOKUP($M66,lookup,O$4,TRUE)</f>
        <v>0</v>
      </c>
      <c r="P66" s="3">
        <f ca="1">VLOOKUP($M66,lookup,P$4,TRUE)</f>
        <v>-0.2498921328922768</v>
      </c>
      <c r="Q66" s="3">
        <f ca="1">VLOOKUP($M66,lookup,Q$4,TRUE)</f>
        <v>-7.5194889562581219E-2</v>
      </c>
      <c r="R66" s="3">
        <f ca="1">VLOOKUP($M66,lookup,R$4,TRUE)</f>
        <v>-0.11981185101914038</v>
      </c>
      <c r="S66" s="3">
        <f ca="1">VLOOKUP($M66,lookup,S$4,TRUE)</f>
        <v>-5.492219996918804E-2</v>
      </c>
      <c r="T66" s="3">
        <f ca="1">VLOOKUP($M66,lookup,T$4,TRUE)</f>
        <v>-0.09</v>
      </c>
    </row>
    <row r="67" spans="5:20" x14ac:dyDescent="0.3">
      <c r="E67" s="2">
        <v>61</v>
      </c>
      <c r="F67" s="2">
        <v>1.769770860649001E-2</v>
      </c>
      <c r="G67" s="2">
        <v>-9.5088819226750415E-2</v>
      </c>
      <c r="H67" s="2">
        <v>0.10118039645383003</v>
      </c>
      <c r="I67" s="2">
        <v>9.8161991779013177E-2</v>
      </c>
      <c r="J67" s="2">
        <v>-9.300728532186793E-2</v>
      </c>
      <c r="K67" s="2">
        <v>-5.5555555555555566E-2</v>
      </c>
      <c r="L67" s="1">
        <v>-7.0000000000000001E-3</v>
      </c>
      <c r="M67" s="3">
        <f ca="1">_xll.RiskDuniform($E$7:$E$152)</f>
        <v>75</v>
      </c>
      <c r="N67" s="3">
        <f ca="1">VLOOKUP($M67,lookup,N$4,TRUE)</f>
        <v>-3.7839930934667233E-2</v>
      </c>
      <c r="O67" s="3">
        <f ca="1">VLOOKUP($M67,lookup,O$4,TRUE)</f>
        <v>-3.2216309506687725E-2</v>
      </c>
      <c r="P67" s="3">
        <f ca="1">VLOOKUP($M67,lookup,P$4,TRUE)</f>
        <v>1.6095387705699054E-2</v>
      </c>
      <c r="Q67" s="3">
        <f ca="1">VLOOKUP($M67,lookup,Q$4,TRUE)</f>
        <v>-1.9809523809523884E-3</v>
      </c>
      <c r="R67" s="3">
        <f ca="1">VLOOKUP($M67,lookup,R$4,TRUE)</f>
        <v>-0.11419115523866649</v>
      </c>
      <c r="S67" s="3">
        <f ca="1">VLOOKUP($M67,lookup,S$4,TRUE)</f>
        <v>5.0513970821999994E-2</v>
      </c>
      <c r="T67" s="3">
        <f ca="1">VLOOKUP($M67,lookup,T$4,TRUE)</f>
        <v>-3.6999999999999998E-2</v>
      </c>
    </row>
    <row r="68" spans="5:20" x14ac:dyDescent="0.3">
      <c r="E68" s="2">
        <v>62</v>
      </c>
      <c r="F68" s="2">
        <v>1.0702792542066627E-2</v>
      </c>
      <c r="G68" s="2">
        <v>0.21785989222478847</v>
      </c>
      <c r="H68" s="2">
        <v>-0.10601777516452202</v>
      </c>
      <c r="I68" s="2">
        <v>-2.8780885147977296E-2</v>
      </c>
      <c r="J68" s="2">
        <v>0.16923988543964183</v>
      </c>
      <c r="K68" s="2">
        <v>4.6220106539725705E-2</v>
      </c>
      <c r="L68" s="1">
        <v>0.02</v>
      </c>
      <c r="M68" s="3">
        <f ca="1">_xll.RiskDuniform($E$7:$E$152)</f>
        <v>78</v>
      </c>
      <c r="N68" s="3">
        <f ca="1">VLOOKUP($M68,lookup,N$4,TRUE)</f>
        <v>0</v>
      </c>
      <c r="O68" s="3">
        <f ca="1">VLOOKUP($M68,lookup,O$4,TRUE)</f>
        <v>-2.6426426426426515E-2</v>
      </c>
      <c r="P68" s="3">
        <f ca="1">VLOOKUP($M68,lookup,P$4,TRUE)</f>
        <v>0.14964480118092063</v>
      </c>
      <c r="Q68" s="3">
        <f ca="1">VLOOKUP($M68,lookup,Q$4,TRUE)</f>
        <v>6.1049057518964153E-2</v>
      </c>
      <c r="R68" s="3">
        <f ca="1">VLOOKUP($M68,lookup,R$4,TRUE)</f>
        <v>0</v>
      </c>
      <c r="S68" s="3">
        <f ca="1">VLOOKUP($M68,lookup,S$4,TRUE)</f>
        <v>2.1769227096958998E-2</v>
      </c>
      <c r="T68" s="3">
        <f ca="1">VLOOKUP($M68,lookup,T$4,TRUE)</f>
        <v>3.9E-2</v>
      </c>
    </row>
    <row r="69" spans="5:20" x14ac:dyDescent="0.3">
      <c r="E69" s="2">
        <v>63</v>
      </c>
      <c r="F69" s="2">
        <v>-6.1136310962487214E-2</v>
      </c>
      <c r="G69" s="2">
        <v>0.33944374209860934</v>
      </c>
      <c r="H69" s="2">
        <v>-2.7649186714224325E-2</v>
      </c>
      <c r="I69" s="2">
        <v>-1.5575701905027328E-3</v>
      </c>
      <c r="J69" s="2">
        <v>0</v>
      </c>
      <c r="K69" s="2">
        <v>7.5334748884170313E-2</v>
      </c>
      <c r="L69" s="1">
        <v>-8.9999999999999993E-3</v>
      </c>
      <c r="M69" s="3">
        <f ca="1">_xll.RiskDuniform($E$7:$E$152)</f>
        <v>87</v>
      </c>
      <c r="N69" s="3">
        <f ca="1">VLOOKUP($M69,lookup,N$4,TRUE)</f>
        <v>3.5239174878159821E-2</v>
      </c>
      <c r="O69" s="3">
        <f ca="1">VLOOKUP($M69,lookup,O$4,TRUE)</f>
        <v>-5.0926561427590965E-2</v>
      </c>
      <c r="P69" s="3">
        <f ca="1">VLOOKUP($M69,lookup,P$4,TRUE)</f>
        <v>-0.12867251368247498</v>
      </c>
      <c r="Q69" s="3">
        <f ca="1">VLOOKUP($M69,lookup,Q$4,TRUE)</f>
        <v>-0.12875200000000006</v>
      </c>
      <c r="R69" s="3">
        <f ca="1">VLOOKUP($M69,lookup,R$4,TRUE)</f>
        <v>0.12151740739089721</v>
      </c>
      <c r="S69" s="3">
        <f ca="1">VLOOKUP($M69,lookup,S$4,TRUE)</f>
        <v>1.5319139454304518E-2</v>
      </c>
      <c r="T69" s="3">
        <f ca="1">VLOOKUP($M69,lookup,T$4,TRUE)</f>
        <v>4.3999999999999997E-2</v>
      </c>
    </row>
    <row r="70" spans="5:20" x14ac:dyDescent="0.3">
      <c r="E70" s="2">
        <v>64</v>
      </c>
      <c r="F70" s="2">
        <v>2.3257454199213674E-2</v>
      </c>
      <c r="G70" s="2">
        <v>-0.16588013213780092</v>
      </c>
      <c r="H70" s="2">
        <v>8.1169675841615378E-3</v>
      </c>
      <c r="I70" s="2">
        <v>7.8200000000000717E-3</v>
      </c>
      <c r="J70" s="2">
        <v>8.3338025789740366E-2</v>
      </c>
      <c r="K70" s="2">
        <v>3.7597469323608294E-2</v>
      </c>
      <c r="L70" s="1">
        <v>1.2E-2</v>
      </c>
      <c r="M70" s="3">
        <f ca="1">_xll.RiskDuniform($E$7:$E$152)</f>
        <v>95</v>
      </c>
      <c r="N70" s="3">
        <f ca="1">VLOOKUP($M70,lookup,N$4,TRUE)</f>
        <v>-6.0867605445697491E-2</v>
      </c>
      <c r="O70" s="3">
        <f ca="1">VLOOKUP($M70,lookup,O$4,TRUE)</f>
        <v>9.0954837086425863E-2</v>
      </c>
      <c r="P70" s="3">
        <f ca="1">VLOOKUP($M70,lookup,P$4,TRUE)</f>
        <v>2.2875816993464144E-2</v>
      </c>
      <c r="Q70" s="3">
        <f ca="1">VLOOKUP($M70,lookup,Q$4,TRUE)</f>
        <v>-1.8727190388662347E-2</v>
      </c>
      <c r="R70" s="3">
        <f ca="1">VLOOKUP($M70,lookup,R$4,TRUE)</f>
        <v>-0.13562848626154711</v>
      </c>
      <c r="S70" s="3">
        <f ca="1">VLOOKUP($M70,lookup,S$4,TRUE)</f>
        <v>-1.6806425674421966E-2</v>
      </c>
      <c r="T70" s="3">
        <f ca="1">VLOOKUP($M70,lookup,T$4,TRUE)</f>
        <v>-4.4999999999999998E-2</v>
      </c>
    </row>
    <row r="71" spans="5:20" x14ac:dyDescent="0.3">
      <c r="E71" s="2">
        <v>65</v>
      </c>
      <c r="F71" s="2">
        <v>-2.0391048616855093E-2</v>
      </c>
      <c r="G71" s="2">
        <v>-2.7439886845827401E-2</v>
      </c>
      <c r="H71" s="2">
        <v>5.2412903225806468E-2</v>
      </c>
      <c r="I71" s="2">
        <v>5.5803615725030106E-2</v>
      </c>
      <c r="J71" s="2">
        <v>5.2627475440511495E-2</v>
      </c>
      <c r="K71" s="2">
        <v>-6.3401751558343253E-2</v>
      </c>
      <c r="L71" s="1">
        <v>3.4000000000000002E-2</v>
      </c>
      <c r="M71" s="3">
        <f ca="1">_xll.RiskDuniform($E$7:$E$152)</f>
        <v>123</v>
      </c>
      <c r="N71" s="3">
        <f ca="1">VLOOKUP($M71,lookup,N$4,TRUE)</f>
        <v>1.8125437495984142E-3</v>
      </c>
      <c r="O71" s="3">
        <f ca="1">VLOOKUP($M71,lookup,O$4,TRUE)</f>
        <v>-7.1566412213740507E-2</v>
      </c>
      <c r="P71" s="3">
        <f ca="1">VLOOKUP($M71,lookup,P$4,TRUE)</f>
        <v>0.20663751541652658</v>
      </c>
      <c r="Q71" s="3">
        <f ca="1">VLOOKUP($M71,lookup,Q$4,TRUE)</f>
        <v>0.15230224321133412</v>
      </c>
      <c r="R71" s="3">
        <f ca="1">VLOOKUP($M71,lookup,R$4,TRUE)</f>
        <v>9.0512959874055846E-2</v>
      </c>
      <c r="S71" s="3">
        <f ca="1">VLOOKUP($M71,lookup,S$4,TRUE)</f>
        <v>4.4914354098492162E-2</v>
      </c>
      <c r="T71" s="3">
        <f ca="1">VLOOKUP($M71,lookup,T$4,TRUE)</f>
        <v>6.0999999999999999E-2</v>
      </c>
    </row>
    <row r="72" spans="5:20" x14ac:dyDescent="0.3">
      <c r="E72" s="2">
        <v>66</v>
      </c>
      <c r="F72" s="2">
        <v>-7.5475238352116156E-2</v>
      </c>
      <c r="G72" s="2">
        <v>0.13612565445026181</v>
      </c>
      <c r="H72" s="2">
        <v>5.3652436183516804E-2</v>
      </c>
      <c r="I72" s="2">
        <v>-3.0844125331278213E-2</v>
      </c>
      <c r="J72" s="2">
        <v>-8.0784139446460734E-2</v>
      </c>
      <c r="K72" s="2">
        <v>-9.5662630618676456E-2</v>
      </c>
      <c r="L72" s="1">
        <v>-2.7E-2</v>
      </c>
      <c r="M72" s="3">
        <f ca="1">_xll.RiskDuniform($E$7:$E$152)</f>
        <v>6</v>
      </c>
      <c r="N72" s="3">
        <f ca="1">VLOOKUP($M72,lookup,N$4,TRUE)</f>
        <v>-4.804835834775689E-3</v>
      </c>
      <c r="O72" s="3">
        <f ca="1">VLOOKUP($M72,lookup,O$4,TRUE)</f>
        <v>-0.17171717171717171</v>
      </c>
      <c r="P72" s="3">
        <f ca="1">VLOOKUP($M72,lookup,P$4,TRUE)</f>
        <v>-9.6000000000000356E-3</v>
      </c>
      <c r="Q72" s="3">
        <f ca="1">VLOOKUP($M72,lookup,Q$4,TRUE)</f>
        <v>-2.0528921627821807E-3</v>
      </c>
      <c r="R72" s="3">
        <f ca="1">VLOOKUP($M72,lookup,R$4,TRUE)</f>
        <v>-7.9605567253865084E-3</v>
      </c>
      <c r="S72" s="3">
        <f ca="1">VLOOKUP($M72,lookup,S$4,TRUE)</f>
        <v>-4.3400021170742077E-2</v>
      </c>
      <c r="T72" s="3">
        <f ca="1">VLOOKUP($M72,lookup,T$4,TRUE)</f>
        <v>-2.5000000000000001E-2</v>
      </c>
    </row>
    <row r="73" spans="5:20" x14ac:dyDescent="0.3">
      <c r="E73" s="2">
        <v>67</v>
      </c>
      <c r="F73" s="2">
        <v>-2.040919872648627E-2</v>
      </c>
      <c r="G73" s="2">
        <v>9.9846390168971191E-3</v>
      </c>
      <c r="H73" s="2">
        <v>-1.8175894249342562E-2</v>
      </c>
      <c r="I73" s="2">
        <v>2.7287537333695322E-2</v>
      </c>
      <c r="J73" s="2">
        <v>-6.2743412747441649E-2</v>
      </c>
      <c r="K73" s="2">
        <v>-6.8962354991058683E-2</v>
      </c>
      <c r="L73" s="1">
        <v>-4.3999999999999997E-2</v>
      </c>
      <c r="M73" s="3">
        <f ca="1">_xll.RiskDuniform($E$7:$E$152)</f>
        <v>109</v>
      </c>
      <c r="N73" s="3">
        <f ca="1">VLOOKUP($M73,lookup,N$4,TRUE)</f>
        <v>1.1341898239855088E-2</v>
      </c>
      <c r="O73" s="3">
        <f ca="1">VLOOKUP($M73,lookup,O$4,TRUE)</f>
        <v>0.18050654136364536</v>
      </c>
      <c r="P73" s="3">
        <f ca="1">VLOOKUP($M73,lookup,P$4,TRUE)</f>
        <v>2.0625271385149558E-3</v>
      </c>
      <c r="Q73" s="3">
        <f ca="1">VLOOKUP($M73,lookup,Q$4,TRUE)</f>
        <v>9.4411276095483505E-4</v>
      </c>
      <c r="R73" s="3">
        <f ca="1">VLOOKUP($M73,lookup,R$4,TRUE)</f>
        <v>4.8551862584791737E-2</v>
      </c>
      <c r="S73" s="3">
        <f ca="1">VLOOKUP($M73,lookup,S$4,TRUE)</f>
        <v>8.4556543311970295E-2</v>
      </c>
      <c r="T73" s="3">
        <f ca="1">VLOOKUP($M73,lookup,T$4,TRUE)</f>
        <v>5.5E-2</v>
      </c>
    </row>
    <row r="74" spans="5:20" x14ac:dyDescent="0.3">
      <c r="E74" s="2">
        <v>68</v>
      </c>
      <c r="F74" s="2">
        <v>-2.9205728492256711E-2</v>
      </c>
      <c r="G74" s="2">
        <v>-0.12851711026615975</v>
      </c>
      <c r="H74" s="2">
        <v>-9.6307006731772046E-2</v>
      </c>
      <c r="I74" s="2">
        <v>9.1430836904604615E-2</v>
      </c>
      <c r="J74" s="2">
        <v>6.2501791087548289E-2</v>
      </c>
      <c r="K74" s="2">
        <v>9.2588032504309373E-2</v>
      </c>
      <c r="L74" s="1">
        <v>1.2999999999999999E-2</v>
      </c>
      <c r="M74" s="3">
        <f ca="1">_xll.RiskDuniform($E$7:$E$152)</f>
        <v>25</v>
      </c>
      <c r="N74" s="3">
        <f ca="1">VLOOKUP($M74,lookup,N$4,TRUE)</f>
        <v>-8.6150379020693679E-3</v>
      </c>
      <c r="O74" s="3">
        <f ca="1">VLOOKUP($M74,lookup,O$4,TRUE)</f>
        <v>-0.25571895424836599</v>
      </c>
      <c r="P74" s="3">
        <f ca="1">VLOOKUP($M74,lookup,P$4,TRUE)</f>
        <v>-3.8347234205732949E-3</v>
      </c>
      <c r="Q74" s="3">
        <f ca="1">VLOOKUP($M74,lookup,Q$4,TRUE)</f>
        <v>2.4410232394778478E-2</v>
      </c>
      <c r="R74" s="3">
        <f ca="1">VLOOKUP($M74,lookup,R$4,TRUE)</f>
        <v>-2.0939064968238507E-2</v>
      </c>
      <c r="S74" s="3">
        <f ca="1">VLOOKUP($M74,lookup,S$4,TRUE)</f>
        <v>-5.2979052897548064E-3</v>
      </c>
      <c r="T74" s="3">
        <f ca="1">VLOOKUP($M74,lookup,T$4,TRUE)</f>
        <v>-4.9000000000000002E-2</v>
      </c>
    </row>
    <row r="75" spans="5:20" x14ac:dyDescent="0.3">
      <c r="E75" s="2">
        <v>69</v>
      </c>
      <c r="F75" s="2">
        <v>-1.0924005468671857E-2</v>
      </c>
      <c r="G75" s="2">
        <v>0.30104712041884812</v>
      </c>
      <c r="H75" s="2">
        <v>2.4577049180327899E-2</v>
      </c>
      <c r="I75" s="2">
        <v>0.1621808621047533</v>
      </c>
      <c r="J75" s="2">
        <v>4.620239508037545E-2</v>
      </c>
      <c r="K75" s="2">
        <v>8.9114266396213546E-2</v>
      </c>
      <c r="L75" s="1">
        <v>1.6E-2</v>
      </c>
      <c r="M75" s="3">
        <f ca="1">_xll.RiskDuniform($E$7:$E$152)</f>
        <v>49</v>
      </c>
      <c r="N75" s="3">
        <f ca="1">VLOOKUP($M75,lookup,N$4,TRUE)</f>
        <v>3.3896301652748956E-2</v>
      </c>
      <c r="O75" s="3">
        <f ca="1">VLOOKUP($M75,lookup,O$4,TRUE)</f>
        <v>0.13384030418250939</v>
      </c>
      <c r="P75" s="3">
        <f ca="1">VLOOKUP($M75,lookup,P$4,TRUE)</f>
        <v>0.13362758620689655</v>
      </c>
      <c r="Q75" s="3">
        <f ca="1">VLOOKUP($M75,lookup,Q$4,TRUE)</f>
        <v>8.0537777586873416E-2</v>
      </c>
      <c r="R75" s="3">
        <f ca="1">VLOOKUP($M75,lookup,R$4,TRUE)</f>
        <v>-6.6153737225932832E-2</v>
      </c>
      <c r="S75" s="3">
        <f ca="1">VLOOKUP($M75,lookup,S$4,TRUE)</f>
        <v>-3.2356204588567888E-2</v>
      </c>
      <c r="T75" s="3">
        <f ca="1">VLOOKUP($M75,lookup,T$4,TRUE)</f>
        <v>1.2E-2</v>
      </c>
    </row>
    <row r="76" spans="5:20" x14ac:dyDescent="0.3">
      <c r="E76" s="2">
        <v>70</v>
      </c>
      <c r="F76" s="2">
        <v>-3.8676529091681497E-2</v>
      </c>
      <c r="G76" s="2">
        <v>-7.8694388553543382E-2</v>
      </c>
      <c r="H76" s="2">
        <v>-6.4000819210485893E-2</v>
      </c>
      <c r="I76" s="2">
        <v>-3.9545752217657888E-2</v>
      </c>
      <c r="J76" s="2">
        <v>-0.11242878135553887</v>
      </c>
      <c r="K76" s="2">
        <v>-9.808790663024515E-3</v>
      </c>
      <c r="L76" s="1">
        <v>-2.5000000000000001E-2</v>
      </c>
      <c r="M76" s="3">
        <f ca="1">_xll.RiskDuniform($E$7:$E$152)</f>
        <v>106</v>
      </c>
      <c r="N76" s="3">
        <f ca="1">VLOOKUP($M76,lookup,N$4,TRUE)</f>
        <v>-5.3576976712259115E-3</v>
      </c>
      <c r="O76" s="3">
        <f ca="1">VLOOKUP($M76,lookup,O$4,TRUE)</f>
        <v>4.3890089885083659E-2</v>
      </c>
      <c r="P76" s="3">
        <f ca="1">VLOOKUP($M76,lookup,P$4,TRUE)</f>
        <v>-6.3957755775577649E-2</v>
      </c>
      <c r="Q76" s="3">
        <f ca="1">VLOOKUP($M76,lookup,Q$4,TRUE)</f>
        <v>1.9154838709677473E-2</v>
      </c>
      <c r="R76" s="3">
        <f ca="1">VLOOKUP($M76,lookup,R$4,TRUE)</f>
        <v>8.3333333333333398E-2</v>
      </c>
      <c r="S76" s="3">
        <f ca="1">VLOOKUP($M76,lookup,S$4,TRUE)</f>
        <v>0.16019206640285685</v>
      </c>
      <c r="T76" s="3">
        <f ca="1">VLOOKUP($M76,lookup,T$4,TRUE)</f>
        <v>4.4999999999999998E-2</v>
      </c>
    </row>
    <row r="77" spans="5:20" x14ac:dyDescent="0.3">
      <c r="E77" s="2">
        <v>71</v>
      </c>
      <c r="F77" s="2">
        <v>4.8782711771678734E-2</v>
      </c>
      <c r="G77" s="2">
        <v>6.1635525357922778E-2</v>
      </c>
      <c r="H77" s="2">
        <v>1.2827525846507285E-2</v>
      </c>
      <c r="I77" s="2">
        <v>-2.4174427794393482E-3</v>
      </c>
      <c r="J77" s="2">
        <v>0.16742186592308572</v>
      </c>
      <c r="K77" s="2">
        <v>-1.7826541274817167E-2</v>
      </c>
      <c r="L77" s="1">
        <v>3.3000000000000002E-2</v>
      </c>
      <c r="M77" s="3">
        <f ca="1">_xll.RiskDuniform($E$7:$E$152)</f>
        <v>22</v>
      </c>
      <c r="N77" s="3">
        <f ca="1">VLOOKUP($M77,lookup,N$4,TRUE)</f>
        <v>1.2599949070537252E-2</v>
      </c>
      <c r="O77" s="3">
        <f ca="1">VLOOKUP($M77,lookup,O$4,TRUE)</f>
        <v>0.14746945898778371</v>
      </c>
      <c r="P77" s="3">
        <f ca="1">VLOOKUP($M77,lookup,P$4,TRUE)</f>
        <v>-2.5865499403103807E-2</v>
      </c>
      <c r="Q77" s="3">
        <f ca="1">VLOOKUP($M77,lookup,Q$4,TRUE)</f>
        <v>4.1079001873952033E-2</v>
      </c>
      <c r="R77" s="3">
        <f ca="1">VLOOKUP($M77,lookup,R$4,TRUE)</f>
        <v>-4.5110172922329704E-3</v>
      </c>
      <c r="S77" s="3">
        <f ca="1">VLOOKUP($M77,lookup,S$4,TRUE)</f>
        <v>-2.6573364630851505E-2</v>
      </c>
      <c r="T77" s="3">
        <f ca="1">VLOOKUP($M77,lookup,T$4,TRUE)</f>
        <v>-7.0000000000000001E-3</v>
      </c>
    </row>
    <row r="78" spans="5:20" x14ac:dyDescent="0.3">
      <c r="E78" s="2">
        <v>72</v>
      </c>
      <c r="F78" s="2">
        <v>5.5843130960501197E-3</v>
      </c>
      <c r="G78" s="2">
        <v>0.16068571428571435</v>
      </c>
      <c r="H78" s="2">
        <v>0.10971888417812101</v>
      </c>
      <c r="I78" s="2">
        <v>0.1286368932038835</v>
      </c>
      <c r="J78" s="2">
        <v>9.6884952229299423E-2</v>
      </c>
      <c r="K78" s="2">
        <v>0.10921973743004874</v>
      </c>
      <c r="L78" s="1">
        <v>4.1000000000000002E-2</v>
      </c>
      <c r="M78" s="3">
        <f ca="1">_xll.RiskDuniform($E$7:$E$152)</f>
        <v>87</v>
      </c>
      <c r="N78" s="3">
        <f ca="1">VLOOKUP($M78,lookup,N$4,TRUE)</f>
        <v>3.5239174878159821E-2</v>
      </c>
      <c r="O78" s="3">
        <f ca="1">VLOOKUP($M78,lookup,O$4,TRUE)</f>
        <v>-5.0926561427590965E-2</v>
      </c>
      <c r="P78" s="3">
        <f ca="1">VLOOKUP($M78,lookup,P$4,TRUE)</f>
        <v>-0.12867251368247498</v>
      </c>
      <c r="Q78" s="3">
        <f ca="1">VLOOKUP($M78,lookup,Q$4,TRUE)</f>
        <v>-0.12875200000000006</v>
      </c>
      <c r="R78" s="3">
        <f ca="1">VLOOKUP($M78,lookup,R$4,TRUE)</f>
        <v>0.12151740739089721</v>
      </c>
      <c r="S78" s="3">
        <f ca="1">VLOOKUP($M78,lookup,S$4,TRUE)</f>
        <v>1.5319139454304518E-2</v>
      </c>
      <c r="T78" s="3">
        <f ca="1">VLOOKUP($M78,lookup,T$4,TRUE)</f>
        <v>4.3999999999999997E-2</v>
      </c>
    </row>
    <row r="79" spans="5:20" x14ac:dyDescent="0.3">
      <c r="E79" s="2">
        <v>73</v>
      </c>
      <c r="F79" s="2">
        <v>-5.5533017205258691E-3</v>
      </c>
      <c r="G79" s="2">
        <v>0.15202835762111053</v>
      </c>
      <c r="H79" s="2">
        <v>-6.4632306419428645E-2</v>
      </c>
      <c r="I79" s="2">
        <v>-3.440872054613521E-2</v>
      </c>
      <c r="J79" s="2">
        <v>-1.7670008619516318E-2</v>
      </c>
      <c r="K79" s="2">
        <v>1.281411854977935E-2</v>
      </c>
      <c r="L79" s="1">
        <v>-2.4E-2</v>
      </c>
      <c r="M79" s="3">
        <f ca="1">_xll.RiskDuniform($E$7:$E$152)</f>
        <v>59</v>
      </c>
      <c r="N79" s="3">
        <f ca="1">VLOOKUP($M79,lookup,N$4,TRUE)</f>
        <v>4.7495341837465802E-2</v>
      </c>
      <c r="O79" s="3">
        <f ca="1">VLOOKUP($M79,lookup,O$4,TRUE)</f>
        <v>7.3378839590443751E-2</v>
      </c>
      <c r="P79" s="3">
        <f ca="1">VLOOKUP($M79,lookup,P$4,TRUE)</f>
        <v>-5.0007272727272713E-2</v>
      </c>
      <c r="Q79" s="3">
        <f ca="1">VLOOKUP($M79,lookup,Q$4,TRUE)</f>
        <v>-0.15909090909090909</v>
      </c>
      <c r="R79" s="3">
        <f ca="1">VLOOKUP($M79,lookup,R$4,TRUE)</f>
        <v>-0.10798348452427591</v>
      </c>
      <c r="S79" s="3">
        <f ca="1">VLOOKUP($M79,lookup,S$4,TRUE)</f>
        <v>-0.11194907351092731</v>
      </c>
      <c r="T79" s="3">
        <f ca="1">VLOOKUP($M79,lookup,T$4,TRUE)</f>
        <v>-5.0000000000000001E-3</v>
      </c>
    </row>
    <row r="80" spans="5:20" x14ac:dyDescent="0.3">
      <c r="E80" s="2">
        <v>74</v>
      </c>
      <c r="F80" s="2">
        <v>5.3542527720931432E-2</v>
      </c>
      <c r="G80" s="2">
        <v>0.18854700854700868</v>
      </c>
      <c r="H80" s="2">
        <v>1.0224257245434293E-2</v>
      </c>
      <c r="I80" s="2">
        <v>0.12249843206568219</v>
      </c>
      <c r="J80" s="2">
        <v>3.9577897337612904E-2</v>
      </c>
      <c r="K80" s="2">
        <v>7.2351225425205612E-2</v>
      </c>
      <c r="L80" s="1">
        <v>2.3E-2</v>
      </c>
      <c r="M80" s="3">
        <f ca="1">_xll.RiskDuniform($E$7:$E$152)</f>
        <v>110</v>
      </c>
      <c r="N80" s="3">
        <f ca="1">VLOOKUP($M80,lookup,N$4,TRUE)</f>
        <v>4.0665420588652555E-4</v>
      </c>
      <c r="O80" s="3">
        <f ca="1">VLOOKUP($M80,lookup,O$4,TRUE)</f>
        <v>-0.17290699786942387</v>
      </c>
      <c r="P80" s="3">
        <f ca="1">VLOOKUP($M80,lookup,P$4,TRUE)</f>
        <v>-0.16585418697865889</v>
      </c>
      <c r="Q80" s="3">
        <f ca="1">VLOOKUP($M80,lookup,Q$4,TRUE)</f>
        <v>-1.7476820010822847E-2</v>
      </c>
      <c r="R80" s="3">
        <f ca="1">VLOOKUP($M80,lookup,R$4,TRUE)</f>
        <v>-0.13710474308300394</v>
      </c>
      <c r="S80" s="3">
        <f ca="1">VLOOKUP($M80,lookup,S$4,TRUE)</f>
        <v>0.18087397347786213</v>
      </c>
      <c r="T80" s="3">
        <f ca="1">VLOOKUP($M80,lookup,T$4,TRUE)</f>
        <v>-3.3000000000000002E-2</v>
      </c>
    </row>
    <row r="81" spans="5:20" x14ac:dyDescent="0.3">
      <c r="E81" s="2">
        <v>75</v>
      </c>
      <c r="F81" s="2">
        <v>-3.7839930934667233E-2</v>
      </c>
      <c r="G81" s="2">
        <v>-3.2216309506687725E-2</v>
      </c>
      <c r="H81" s="2">
        <v>1.6095387705699054E-2</v>
      </c>
      <c r="I81" s="2">
        <v>-1.9809523809523884E-3</v>
      </c>
      <c r="J81" s="2">
        <v>-0.11419115523866649</v>
      </c>
      <c r="K81" s="2">
        <v>5.0513970821999994E-2</v>
      </c>
      <c r="L81" s="1">
        <v>-3.6999999999999998E-2</v>
      </c>
      <c r="M81" s="3">
        <f ca="1">_xll.RiskDuniform($E$7:$E$152)</f>
        <v>82</v>
      </c>
      <c r="N81" s="3">
        <f ca="1">VLOOKUP($M81,lookup,N$4,TRUE)</f>
        <v>-9.4337603407496553E-3</v>
      </c>
      <c r="O81" s="3">
        <f ca="1">VLOOKUP($M81,lookup,O$4,TRUE)</f>
        <v>0.1936221572862406</v>
      </c>
      <c r="P81" s="3">
        <f ca="1">VLOOKUP($M81,lookup,P$4,TRUE)</f>
        <v>0.1280289640230344</v>
      </c>
      <c r="Q81" s="3">
        <f ca="1">VLOOKUP($M81,lookup,Q$4,TRUE)</f>
        <v>6.7164813572771348E-2</v>
      </c>
      <c r="R81" s="3">
        <f ca="1">VLOOKUP($M81,lookup,R$4,TRUE)</f>
        <v>-4.8865656037637178E-2</v>
      </c>
      <c r="S81" s="3">
        <f ca="1">VLOOKUP($M81,lookup,S$4,TRUE)</f>
        <v>4.5390918900002936E-2</v>
      </c>
      <c r="T81" s="3">
        <f ca="1">VLOOKUP($M81,lookup,T$4,TRUE)</f>
        <v>2.4E-2</v>
      </c>
    </row>
    <row r="82" spans="5:20" x14ac:dyDescent="0.3">
      <c r="E82" s="2">
        <v>76</v>
      </c>
      <c r="F82" s="2">
        <v>5.6178292681317764E-2</v>
      </c>
      <c r="G82" s="2">
        <v>-4.8001188883935363E-2</v>
      </c>
      <c r="H82" s="2">
        <v>1.188665855636657E-2</v>
      </c>
      <c r="I82" s="2">
        <v>-2.7839275262742689E-2</v>
      </c>
      <c r="J82" s="2">
        <v>4.2978936810431238E-2</v>
      </c>
      <c r="K82" s="2">
        <v>-1.6140421668515805E-3</v>
      </c>
      <c r="L82" s="1">
        <v>1.4999999999999999E-2</v>
      </c>
      <c r="M82" s="3">
        <f ca="1">_xll.RiskDuniform($E$7:$E$152)</f>
        <v>66</v>
      </c>
      <c r="N82" s="3">
        <f ca="1">VLOOKUP($M82,lookup,N$4,TRUE)</f>
        <v>-7.5475238352116156E-2</v>
      </c>
      <c r="O82" s="3">
        <f ca="1">VLOOKUP($M82,lookup,O$4,TRUE)</f>
        <v>0.13612565445026181</v>
      </c>
      <c r="P82" s="3">
        <f ca="1">VLOOKUP($M82,lookup,P$4,TRUE)</f>
        <v>5.3652436183516804E-2</v>
      </c>
      <c r="Q82" s="3">
        <f ca="1">VLOOKUP($M82,lookup,Q$4,TRUE)</f>
        <v>-3.0844125331278213E-2</v>
      </c>
      <c r="R82" s="3">
        <f ca="1">VLOOKUP($M82,lookup,R$4,TRUE)</f>
        <v>-8.0784139446460734E-2</v>
      </c>
      <c r="S82" s="3">
        <f ca="1">VLOOKUP($M82,lookup,S$4,TRUE)</f>
        <v>-9.5662630618676456E-2</v>
      </c>
      <c r="T82" s="3">
        <f ca="1">VLOOKUP($M82,lookup,T$4,TRUE)</f>
        <v>-2.7E-2</v>
      </c>
    </row>
    <row r="83" spans="5:20" x14ac:dyDescent="0.3">
      <c r="E83" s="2">
        <v>77</v>
      </c>
      <c r="F83" s="2">
        <v>6.649550866409297E-2</v>
      </c>
      <c r="G83" s="2">
        <v>3.9650327817671076E-2</v>
      </c>
      <c r="H83" s="2">
        <v>8.5936130244207931E-2</v>
      </c>
      <c r="I83" s="2">
        <v>-2.8623406538753515E-2</v>
      </c>
      <c r="J83" s="2">
        <v>2.2455161802182991E-2</v>
      </c>
      <c r="K83" s="2">
        <v>5.8249974739820048E-2</v>
      </c>
      <c r="L83" s="1">
        <v>2.5999999999999999E-2</v>
      </c>
      <c r="M83" s="3">
        <f ca="1">_xll.RiskDuniform($E$7:$E$152)</f>
        <v>123</v>
      </c>
      <c r="N83" s="3">
        <f ca="1">VLOOKUP($M83,lookup,N$4,TRUE)</f>
        <v>1.8125437495984142E-3</v>
      </c>
      <c r="O83" s="3">
        <f ca="1">VLOOKUP($M83,lookup,O$4,TRUE)</f>
        <v>-7.1566412213740507E-2</v>
      </c>
      <c r="P83" s="3">
        <f ca="1">VLOOKUP($M83,lookup,P$4,TRUE)</f>
        <v>0.20663751541652658</v>
      </c>
      <c r="Q83" s="3">
        <f ca="1">VLOOKUP($M83,lookup,Q$4,TRUE)</f>
        <v>0.15230224321133412</v>
      </c>
      <c r="R83" s="3">
        <f ca="1">VLOOKUP($M83,lookup,R$4,TRUE)</f>
        <v>9.0512959874055846E-2</v>
      </c>
      <c r="S83" s="3">
        <f ca="1">VLOOKUP($M83,lookup,S$4,TRUE)</f>
        <v>4.4914354098492162E-2</v>
      </c>
      <c r="T83" s="3">
        <f ca="1">VLOOKUP($M83,lookup,T$4,TRUE)</f>
        <v>6.0999999999999999E-2</v>
      </c>
    </row>
    <row r="84" spans="5:20" x14ac:dyDescent="0.3">
      <c r="E84" s="2">
        <v>78</v>
      </c>
      <c r="F84" s="2">
        <v>0</v>
      </c>
      <c r="G84" s="2">
        <v>-2.6426426426426515E-2</v>
      </c>
      <c r="H84" s="2">
        <v>0.14964480118092063</v>
      </c>
      <c r="I84" s="2">
        <v>6.1049057518964153E-2</v>
      </c>
      <c r="J84" s="2">
        <v>0</v>
      </c>
      <c r="K84" s="2">
        <v>2.1769227096958998E-2</v>
      </c>
      <c r="L84" s="1">
        <v>3.9E-2</v>
      </c>
      <c r="M84" s="3">
        <f ca="1">_xll.RiskDuniform($E$7:$E$152)</f>
        <v>145</v>
      </c>
      <c r="N84" s="3">
        <f ca="1">VLOOKUP($M84,lookup,N$4,TRUE)</f>
        <v>0.12546649575138219</v>
      </c>
      <c r="O84" s="3">
        <f ca="1">VLOOKUP($M84,lookup,O$4,TRUE)</f>
        <v>-0.29369627507163326</v>
      </c>
      <c r="P84" s="3">
        <f ca="1">VLOOKUP($M84,lookup,P$4,TRUE)</f>
        <v>-0.44490450113530117</v>
      </c>
      <c r="Q84" s="3">
        <f ca="1">VLOOKUP($M84,lookup,Q$4,TRUE)</f>
        <v>-0.13607878245299909</v>
      </c>
      <c r="R84" s="3">
        <f ca="1">VLOOKUP($M84,lookup,R$4,TRUE)</f>
        <v>-0.25920269558497044</v>
      </c>
      <c r="S84" s="3">
        <f ca="1">VLOOKUP($M84,lookup,S$4,TRUE)</f>
        <v>4.1291193142024604E-2</v>
      </c>
      <c r="T84" s="3">
        <f ca="1">VLOOKUP($M84,lookup,T$4,TRUE)</f>
        <v>-5.2999999999999999E-2</v>
      </c>
    </row>
    <row r="85" spans="5:20" x14ac:dyDescent="0.3">
      <c r="E85" s="2">
        <v>79</v>
      </c>
      <c r="F85" s="2">
        <v>1.0150470623378363E-2</v>
      </c>
      <c r="G85" s="2">
        <v>5.4287476866132035E-2</v>
      </c>
      <c r="H85" s="2">
        <v>6.4200304951448572E-2</v>
      </c>
      <c r="I85" s="2">
        <v>0.12896507936507925</v>
      </c>
      <c r="J85" s="2">
        <v>0.10990406320541773</v>
      </c>
      <c r="K85" s="2">
        <v>3.3141771402762941E-2</v>
      </c>
      <c r="L85" s="1">
        <v>0.03</v>
      </c>
      <c r="M85" s="3">
        <f ca="1">_xll.RiskDuniform($E$7:$E$152)</f>
        <v>123</v>
      </c>
      <c r="N85" s="3">
        <f ca="1">VLOOKUP($M85,lookup,N$4,TRUE)</f>
        <v>1.8125437495984142E-3</v>
      </c>
      <c r="O85" s="3">
        <f ca="1">VLOOKUP($M85,lookup,O$4,TRUE)</f>
        <v>-7.1566412213740507E-2</v>
      </c>
      <c r="P85" s="3">
        <f ca="1">VLOOKUP($M85,lookup,P$4,TRUE)</f>
        <v>0.20663751541652658</v>
      </c>
      <c r="Q85" s="3">
        <f ca="1">VLOOKUP($M85,lookup,Q$4,TRUE)</f>
        <v>0.15230224321133412</v>
      </c>
      <c r="R85" s="3">
        <f ca="1">VLOOKUP($M85,lookup,R$4,TRUE)</f>
        <v>9.0512959874055846E-2</v>
      </c>
      <c r="S85" s="3">
        <f ca="1">VLOOKUP($M85,lookup,S$4,TRUE)</f>
        <v>4.4914354098492162E-2</v>
      </c>
      <c r="T85" s="3">
        <f ca="1">VLOOKUP($M85,lookup,T$4,TRUE)</f>
        <v>6.0999999999999999E-2</v>
      </c>
    </row>
    <row r="86" spans="5:20" x14ac:dyDescent="0.3">
      <c r="E86" s="2">
        <v>80</v>
      </c>
      <c r="F86" s="2">
        <v>2.7379627052602124E-2</v>
      </c>
      <c r="G86" s="2">
        <v>0.25146284376828565</v>
      </c>
      <c r="H86" s="2">
        <v>0.20618731619033256</v>
      </c>
      <c r="I86" s="2">
        <v>0.14939374170472194</v>
      </c>
      <c r="J86" s="2">
        <v>-3.9595779839837399E-2</v>
      </c>
      <c r="K86" s="2">
        <v>1.020546602951587E-2</v>
      </c>
      <c r="L86" s="1">
        <v>2.9000000000000001E-2</v>
      </c>
      <c r="M86" s="3">
        <f ca="1">_xll.RiskDuniform($E$7:$E$152)</f>
        <v>113</v>
      </c>
      <c r="N86" s="3">
        <f ca="1">VLOOKUP($M86,lookup,N$4,TRUE)</f>
        <v>-9.9512395685440583E-2</v>
      </c>
      <c r="O86" s="3">
        <f ca="1">VLOOKUP($M86,lookup,O$4,TRUE)</f>
        <v>0.18378095238095243</v>
      </c>
      <c r="P86" s="3">
        <f ca="1">VLOOKUP($M86,lookup,P$4,TRUE)</f>
        <v>0.15302491103202848</v>
      </c>
      <c r="Q86" s="3">
        <f ca="1">VLOOKUP($M86,lookup,Q$4,TRUE)</f>
        <v>0.15425609284332692</v>
      </c>
      <c r="R86" s="3">
        <f ca="1">VLOOKUP($M86,lookup,R$4,TRUE)</f>
        <v>1.6897511934037285E-2</v>
      </c>
      <c r="S86" s="3">
        <f ca="1">VLOOKUP($M86,lookup,S$4,TRUE)</f>
        <v>9.6393431752057807E-2</v>
      </c>
      <c r="T86" s="3">
        <f ca="1">VLOOKUP($M86,lookup,T$4,TRUE)</f>
        <v>1.0999999999999999E-2</v>
      </c>
    </row>
    <row r="87" spans="5:20" x14ac:dyDescent="0.3">
      <c r="E87" s="2">
        <v>81</v>
      </c>
      <c r="F87" s="2">
        <v>5.4722156378043403E-2</v>
      </c>
      <c r="G87" s="2">
        <v>-7.9953243717124506E-2</v>
      </c>
      <c r="H87" s="2">
        <v>9.6513027304981111E-2</v>
      </c>
      <c r="I87" s="2">
        <v>3.5923983246565219E-2</v>
      </c>
      <c r="J87" s="2">
        <v>5.4970992433767921E-2</v>
      </c>
      <c r="K87" s="2">
        <v>2.3398095920255543E-2</v>
      </c>
      <c r="L87" s="1">
        <v>0.04</v>
      </c>
      <c r="M87" s="3">
        <f ca="1">_xll.RiskDuniform($E$7:$E$152)</f>
        <v>68</v>
      </c>
      <c r="N87" s="3">
        <f ca="1">VLOOKUP($M87,lookup,N$4,TRUE)</f>
        <v>-2.9205728492256711E-2</v>
      </c>
      <c r="O87" s="3">
        <f ca="1">VLOOKUP($M87,lookup,O$4,TRUE)</f>
        <v>-0.12851711026615975</v>
      </c>
      <c r="P87" s="3">
        <f ca="1">VLOOKUP($M87,lookup,P$4,TRUE)</f>
        <v>-9.6307006731772046E-2</v>
      </c>
      <c r="Q87" s="3">
        <f ca="1">VLOOKUP($M87,lookup,Q$4,TRUE)</f>
        <v>9.1430836904604615E-2</v>
      </c>
      <c r="R87" s="3">
        <f ca="1">VLOOKUP($M87,lookup,R$4,TRUE)</f>
        <v>6.2501791087548289E-2</v>
      </c>
      <c r="S87" s="3">
        <f ca="1">VLOOKUP($M87,lookup,S$4,TRUE)</f>
        <v>9.2588032504309373E-2</v>
      </c>
      <c r="T87" s="3">
        <f ca="1">VLOOKUP($M87,lookup,T$4,TRUE)</f>
        <v>1.2999999999999999E-2</v>
      </c>
    </row>
    <row r="88" spans="5:20" x14ac:dyDescent="0.3">
      <c r="E88" s="2">
        <v>82</v>
      </c>
      <c r="F88" s="2">
        <v>-9.4337603407496553E-3</v>
      </c>
      <c r="G88" s="2">
        <v>0.1936221572862406</v>
      </c>
      <c r="H88" s="2">
        <v>0.1280289640230344</v>
      </c>
      <c r="I88" s="2">
        <v>6.7164813572771348E-2</v>
      </c>
      <c r="J88" s="2">
        <v>-4.8865656037637178E-2</v>
      </c>
      <c r="K88" s="2">
        <v>4.5390918900002936E-2</v>
      </c>
      <c r="L88" s="1">
        <v>2.4E-2</v>
      </c>
      <c r="M88" s="3">
        <f ca="1">_xll.RiskDuniform($E$7:$E$152)</f>
        <v>112</v>
      </c>
      <c r="N88" s="3">
        <f ca="1">VLOOKUP($M88,lookup,N$4,TRUE)</f>
        <v>7.5438717700704636E-2</v>
      </c>
      <c r="O88" s="3">
        <f ca="1">VLOOKUP($M88,lookup,O$4,TRUE)</f>
        <v>-2.2236159416158781E-3</v>
      </c>
      <c r="P88" s="3">
        <f ca="1">VLOOKUP($M88,lookup,P$4,TRUE)</f>
        <v>-9.4949755217727444E-2</v>
      </c>
      <c r="Q88" s="3">
        <f ca="1">VLOOKUP($M88,lookup,Q$4,TRUE)</f>
        <v>-8.6572438162544174E-2</v>
      </c>
      <c r="R88" s="3">
        <f ca="1">VLOOKUP($M88,lookup,R$4,TRUE)</f>
        <v>-1.1828610227638097E-2</v>
      </c>
      <c r="S88" s="3">
        <f ca="1">VLOOKUP($M88,lookup,S$4,TRUE)</f>
        <v>2.491759268698817E-2</v>
      </c>
      <c r="T88" s="3">
        <f ca="1">VLOOKUP($M88,lookup,T$4,TRUE)</f>
        <v>1.7000000000000001E-2</v>
      </c>
    </row>
    <row r="89" spans="5:20" x14ac:dyDescent="0.3">
      <c r="E89" s="2">
        <v>83</v>
      </c>
      <c r="F89" s="2">
        <v>6.8928635094183226E-3</v>
      </c>
      <c r="G89" s="2">
        <v>8.1000532197977704E-2</v>
      </c>
      <c r="H89" s="2">
        <v>2.6687558442214845E-2</v>
      </c>
      <c r="I89" s="2">
        <v>1.3809098071151527E-3</v>
      </c>
      <c r="J89" s="2">
        <v>3.0843299331691845E-2</v>
      </c>
      <c r="K89" s="2">
        <v>9.9058511751168074E-2</v>
      </c>
      <c r="L89" s="1">
        <v>3.3000000000000002E-2</v>
      </c>
      <c r="M89" s="3">
        <f ca="1">_xll.RiskDuniform($E$7:$E$152)</f>
        <v>93</v>
      </c>
      <c r="N89" s="3">
        <f ca="1">VLOOKUP($M89,lookup,N$4,TRUE)</f>
        <v>3.6925018698578879E-2</v>
      </c>
      <c r="O89" s="3">
        <f ca="1">VLOOKUP($M89,lookup,O$4,TRUE)</f>
        <v>0.20710100446428567</v>
      </c>
      <c r="P89" s="3">
        <f ca="1">VLOOKUP($M89,lookup,P$4,TRUE)</f>
        <v>0.11438456451917628</v>
      </c>
      <c r="Q89" s="3">
        <f ca="1">VLOOKUP($M89,lookup,Q$4,TRUE)</f>
        <v>4.8572356988457341E-2</v>
      </c>
      <c r="R89" s="3">
        <f ca="1">VLOOKUP($M89,lookup,R$4,TRUE)</f>
        <v>5.3394200956639569E-2</v>
      </c>
      <c r="S89" s="3">
        <f ca="1">VLOOKUP($M89,lookup,S$4,TRUE)</f>
        <v>3.2014719411223622E-2</v>
      </c>
      <c r="T89" s="3">
        <f ca="1">VLOOKUP($M89,lookup,T$4,TRUE)</f>
        <v>2.5999999999999999E-2</v>
      </c>
    </row>
    <row r="90" spans="5:20" x14ac:dyDescent="0.3">
      <c r="E90" s="2">
        <v>84</v>
      </c>
      <c r="F90" s="2">
        <v>-1.4420987687438094E-2</v>
      </c>
      <c r="G90" s="2">
        <v>0.18461992910594721</v>
      </c>
      <c r="H90" s="2">
        <v>-5.5692307692307652E-2</v>
      </c>
      <c r="I90" s="2">
        <v>2.2099447513812154E-2</v>
      </c>
      <c r="J90" s="2">
        <v>-2.3266724957880992E-2</v>
      </c>
      <c r="K90" s="2">
        <v>-1.9734253842151349E-2</v>
      </c>
      <c r="L90" s="1">
        <v>3.0000000000000001E-3</v>
      </c>
      <c r="M90" s="3">
        <f ca="1">_xll.RiskDuniform($E$7:$E$152)</f>
        <v>1</v>
      </c>
      <c r="N90" s="3">
        <f ca="1">VLOOKUP($M90,lookup,N$4,TRUE)</f>
        <v>9.4701749259519866E-3</v>
      </c>
      <c r="O90" s="3">
        <f ca="1">VLOOKUP($M90,lookup,O$4,TRUE)</f>
        <v>0.28211284513805529</v>
      </c>
      <c r="P90" s="3">
        <f ca="1">VLOOKUP($M90,lookup,P$4,TRUE)</f>
        <v>-1.7828571428571367E-2</v>
      </c>
      <c r="Q90" s="3">
        <f ca="1">VLOOKUP($M90,lookup,Q$4,TRUE)</f>
        <v>4.5074884792626717E-2</v>
      </c>
      <c r="R90" s="3">
        <f ca="1">VLOOKUP($M90,lookup,R$4,TRUE)</f>
        <v>5.8010792705619769E-2</v>
      </c>
      <c r="S90" s="3">
        <f ca="1">VLOOKUP($M90,lookup,S$4,TRUE)</f>
        <v>7.1411073003429706E-2</v>
      </c>
      <c r="T90" s="3">
        <f ca="1">VLOOKUP($M90,lookup,T$4,TRUE)</f>
        <v>4.2000000000000003E-2</v>
      </c>
    </row>
    <row r="91" spans="5:20" x14ac:dyDescent="0.3">
      <c r="E91" s="2">
        <v>85</v>
      </c>
      <c r="F91" s="2">
        <v>8.7802859989004209E-2</v>
      </c>
      <c r="G91" s="2">
        <v>0.10389826282104563</v>
      </c>
      <c r="H91" s="2">
        <v>-2.0358422939068116E-2</v>
      </c>
      <c r="I91" s="2">
        <v>-2.1621621621621623E-2</v>
      </c>
      <c r="J91" s="2">
        <v>-3.0611353711790416E-2</v>
      </c>
      <c r="K91" s="2">
        <v>8.1018098961704768E-2</v>
      </c>
      <c r="L91" s="1">
        <v>4.2000000000000003E-2</v>
      </c>
      <c r="M91" s="3">
        <f ca="1">_xll.RiskDuniform($E$7:$E$152)</f>
        <v>30</v>
      </c>
      <c r="N91" s="3">
        <f ca="1">VLOOKUP($M91,lookup,N$4,TRUE)</f>
        <v>4.6606483539850439E-2</v>
      </c>
      <c r="O91" s="3">
        <f ca="1">VLOOKUP($M91,lookup,O$4,TRUE)</f>
        <v>0.11582520152736538</v>
      </c>
      <c r="P91" s="3">
        <f ca="1">VLOOKUP($M91,lookup,P$4,TRUE)</f>
        <v>4.3715464782821574E-2</v>
      </c>
      <c r="Q91" s="3">
        <f ca="1">VLOOKUP($M91,lookup,Q$4,TRUE)</f>
        <v>5.7306380012473908E-2</v>
      </c>
      <c r="R91" s="3">
        <f ca="1">VLOOKUP($M91,lookup,R$4,TRUE)</f>
        <v>5.8556474466485361E-2</v>
      </c>
      <c r="S91" s="3">
        <f ca="1">VLOOKUP($M91,lookup,S$4,TRUE)</f>
        <v>0.17587506387327539</v>
      </c>
      <c r="T91" s="3">
        <f ca="1">VLOOKUP($M91,lookup,T$4,TRUE)</f>
        <v>7.1999999999999995E-2</v>
      </c>
    </row>
    <row r="92" spans="5:20" x14ac:dyDescent="0.3">
      <c r="E92" s="2">
        <v>86</v>
      </c>
      <c r="F92" s="2">
        <v>3.293183944915111E-2</v>
      </c>
      <c r="G92" s="2">
        <v>9.7055944582486259E-2</v>
      </c>
      <c r="H92" s="2">
        <v>0.16198129398773337</v>
      </c>
      <c r="I92" s="2">
        <v>0.10497237569060773</v>
      </c>
      <c r="J92" s="2">
        <v>1.054101536105234E-2</v>
      </c>
      <c r="K92" s="2">
        <v>7.4934131736526965E-2</v>
      </c>
      <c r="L92" s="1">
        <v>-4.0000000000000001E-3</v>
      </c>
      <c r="M92" s="3">
        <f ca="1">_xll.RiskDuniform($E$7:$E$152)</f>
        <v>94</v>
      </c>
      <c r="N92" s="3">
        <f ca="1">VLOOKUP($M92,lookup,N$4,TRUE)</f>
        <v>8.0168966589877405E-2</v>
      </c>
      <c r="O92" s="3">
        <f ca="1">VLOOKUP($M92,lookup,O$4,TRUE)</f>
        <v>-8.1305980930366853E-2</v>
      </c>
      <c r="P92" s="3">
        <f ca="1">VLOOKUP($M92,lookup,P$4,TRUE)</f>
        <v>-2.7284768211920558E-2</v>
      </c>
      <c r="Q92" s="3">
        <f ca="1">VLOOKUP($M92,lookup,Q$4,TRUE)</f>
        <v>1.1573855751222684E-2</v>
      </c>
      <c r="R92" s="3">
        <f ca="1">VLOOKUP($M92,lookup,R$4,TRUE)</f>
        <v>2.307350983582319E-3</v>
      </c>
      <c r="S92" s="3">
        <f ca="1">VLOOKUP($M92,lookup,S$4,TRUE)</f>
        <v>8.8340167587805281E-3</v>
      </c>
      <c r="T92" s="3">
        <f ca="1">VLOOKUP($M92,lookup,T$4,TRUE)</f>
        <v>4.0000000000000001E-3</v>
      </c>
    </row>
    <row r="93" spans="5:20" x14ac:dyDescent="0.3">
      <c r="E93" s="2">
        <v>87</v>
      </c>
      <c r="F93" s="2">
        <v>3.5239174878159821E-2</v>
      </c>
      <c r="G93" s="2">
        <v>-5.0926561427590965E-2</v>
      </c>
      <c r="H93" s="2">
        <v>-0.12867251368247498</v>
      </c>
      <c r="I93" s="2">
        <v>-0.12875200000000006</v>
      </c>
      <c r="J93" s="2">
        <v>0.12151740739089721</v>
      </c>
      <c r="K93" s="2">
        <v>1.5319139454304518E-2</v>
      </c>
      <c r="L93" s="1">
        <v>4.3999999999999997E-2</v>
      </c>
      <c r="M93" s="3">
        <f ca="1">_xll.RiskDuniform($E$7:$E$152)</f>
        <v>52</v>
      </c>
      <c r="N93" s="3">
        <f ca="1">VLOOKUP($M93,lookup,N$4,TRUE)</f>
        <v>2.5769158794297139E-2</v>
      </c>
      <c r="O93" s="3">
        <f ca="1">VLOOKUP($M93,lookup,O$4,TRUE)</f>
        <v>0.30616509926854746</v>
      </c>
      <c r="P93" s="3">
        <f ca="1">VLOOKUP($M93,lookup,P$4,TRUE)</f>
        <v>0.21679197994987467</v>
      </c>
      <c r="Q93" s="3">
        <f ca="1">VLOOKUP($M93,lookup,Q$4,TRUE)</f>
        <v>-8.3225950552377026E-2</v>
      </c>
      <c r="R93" s="3">
        <f ca="1">VLOOKUP($M93,lookup,R$4,TRUE)</f>
        <v>3.3041600801943037E-2</v>
      </c>
      <c r="S93" s="3">
        <f ca="1">VLOOKUP($M93,lookup,S$4,TRUE)</f>
        <v>-7.2004648869479479E-2</v>
      </c>
      <c r="T93" s="3">
        <f ca="1">VLOOKUP($M93,lookup,T$4,TRUE)</f>
        <v>1.2999999999999999E-2</v>
      </c>
    </row>
    <row r="94" spans="5:20" x14ac:dyDescent="0.3">
      <c r="E94" s="2">
        <v>88</v>
      </c>
      <c r="F94" s="2">
        <v>4.2556576755330172E-2</v>
      </c>
      <c r="G94" s="2">
        <v>-0.21752964998553656</v>
      </c>
      <c r="H94" s="2">
        <v>-6.7831800262812145E-2</v>
      </c>
      <c r="I94" s="2">
        <v>7.1805042881017316E-3</v>
      </c>
      <c r="J94" s="2">
        <v>6.50065582892803E-2</v>
      </c>
      <c r="K94" s="2">
        <v>8.6204626256419115E-2</v>
      </c>
      <c r="L94" s="1">
        <v>1.9E-2</v>
      </c>
      <c r="M94" s="3">
        <f ca="1">_xll.RiskDuniform($E$7:$E$152)</f>
        <v>40</v>
      </c>
      <c r="N94" s="3">
        <f ca="1">VLOOKUP($M94,lookup,N$4,TRUE)</f>
        <v>7.7177101060940695E-2</v>
      </c>
      <c r="O94" s="3">
        <f ca="1">VLOOKUP($M94,lookup,O$4,TRUE)</f>
        <v>9.0277777777777929E-2</v>
      </c>
      <c r="P94" s="3">
        <f ca="1">VLOOKUP($M94,lookup,P$4,TRUE)</f>
        <v>0.19512956603184517</v>
      </c>
      <c r="Q94" s="3">
        <f ca="1">VLOOKUP($M94,lookup,Q$4,TRUE)</f>
        <v>0.14395005059105143</v>
      </c>
      <c r="R94" s="3">
        <f ca="1">VLOOKUP($M94,lookup,R$4,TRUE)</f>
        <v>3.1527057352021361E-2</v>
      </c>
      <c r="S94" s="3">
        <f ca="1">VLOOKUP($M94,lookup,S$4,TRUE)</f>
        <v>0.26552358400811865</v>
      </c>
      <c r="T94" s="3">
        <f ca="1">VLOOKUP($M94,lookup,T$4,TRUE)</f>
        <v>0.114</v>
      </c>
    </row>
    <row r="95" spans="5:20" x14ac:dyDescent="0.3">
      <c r="E95" s="2">
        <v>89</v>
      </c>
      <c r="F95" s="2">
        <v>1.6325083263759747E-2</v>
      </c>
      <c r="G95" s="2">
        <v>-0.20933456561922367</v>
      </c>
      <c r="H95" s="2">
        <v>-2.6798049000535701E-2</v>
      </c>
      <c r="I95" s="2">
        <v>5.4126248997155582E-2</v>
      </c>
      <c r="J95" s="2">
        <v>4.6520741196887393E-2</v>
      </c>
      <c r="K95" s="2">
        <v>8.7293409302137692E-2</v>
      </c>
      <c r="L95" s="1">
        <v>3.4000000000000002E-2</v>
      </c>
      <c r="M95" s="3">
        <f ca="1">_xll.RiskDuniform($E$7:$E$152)</f>
        <v>132</v>
      </c>
      <c r="N95" s="3">
        <f ca="1">VLOOKUP($M95,lookup,N$4,TRUE)</f>
        <v>1.4616348822634075E-2</v>
      </c>
      <c r="O95" s="3">
        <f ca="1">VLOOKUP($M95,lookup,O$4,TRUE)</f>
        <v>0.19418960244648317</v>
      </c>
      <c r="P95" s="3">
        <f ca="1">VLOOKUP($M95,lookup,P$4,TRUE)</f>
        <v>0.19115942028985505</v>
      </c>
      <c r="Q95" s="3">
        <f ca="1">VLOOKUP($M95,lookup,Q$4,TRUE)</f>
        <v>7.8659868900218505E-2</v>
      </c>
      <c r="R95" s="3">
        <f ca="1">VLOOKUP($M95,lookup,R$4,TRUE)</f>
        <v>-7.3343413035408589E-2</v>
      </c>
      <c r="S95" s="3">
        <f ca="1">VLOOKUP($M95,lookup,S$4,TRUE)</f>
        <v>0.11700819364053212</v>
      </c>
      <c r="T95" s="3">
        <f ca="1">VLOOKUP($M95,lookup,T$4,TRUE)</f>
        <v>-5.0000000000000001E-3</v>
      </c>
    </row>
    <row r="96" spans="5:20" x14ac:dyDescent="0.3">
      <c r="E96" s="2">
        <v>90</v>
      </c>
      <c r="F96" s="2">
        <v>-2.6715483851022074E-2</v>
      </c>
      <c r="G96" s="2">
        <v>0.25563997662185856</v>
      </c>
      <c r="H96" s="2">
        <v>6.4834798731115265E-2</v>
      </c>
      <c r="I96" s="2">
        <v>6.6888648648648699E-2</v>
      </c>
      <c r="J96" s="2">
        <v>5.5561499233265629E-2</v>
      </c>
      <c r="K96" s="2">
        <v>-3.4042869486848384E-2</v>
      </c>
      <c r="L96" s="1">
        <v>0.01</v>
      </c>
      <c r="M96" s="3">
        <f ca="1">_xll.RiskDuniform($E$7:$E$152)</f>
        <v>129</v>
      </c>
      <c r="N96" s="3">
        <f ca="1">VLOOKUP($M96,lookup,N$4,TRUE)</f>
        <v>0.14465607218740145</v>
      </c>
      <c r="O96" s="3">
        <f ca="1">VLOOKUP($M96,lookup,O$4,TRUE)</f>
        <v>-0.1638846737481032</v>
      </c>
      <c r="P96" s="3">
        <f ca="1">VLOOKUP($M96,lookup,P$4,TRUE)</f>
        <v>-0.11652230756659578</v>
      </c>
      <c r="Q96" s="3">
        <f ca="1">VLOOKUP($M96,lookup,Q$4,TRUE)</f>
        <v>-7.6863950807071479E-3</v>
      </c>
      <c r="R96" s="3">
        <f ca="1">VLOOKUP($M96,lookup,R$4,TRUE)</f>
        <v>9.9903508978371913E-2</v>
      </c>
      <c r="S96" s="3">
        <f ca="1">VLOOKUP($M96,lookup,S$4,TRUE)</f>
        <v>-6.8273979309463981E-2</v>
      </c>
      <c r="T96" s="3">
        <f ca="1">VLOOKUP($M96,lookup,T$4,TRUE)</f>
        <v>-2.4E-2</v>
      </c>
    </row>
    <row r="97" spans="5:20" x14ac:dyDescent="0.3">
      <c r="E97" s="2">
        <v>91</v>
      </c>
      <c r="F97" s="2">
        <v>4.183796636626747E-3</v>
      </c>
      <c r="G97" s="2">
        <v>-2.5414261776205642E-2</v>
      </c>
      <c r="H97" s="2">
        <v>-3.2824126345000183E-2</v>
      </c>
      <c r="I97" s="2">
        <v>4.4966317820345381E-2</v>
      </c>
      <c r="J97" s="2">
        <v>5.2535558633736712E-3</v>
      </c>
      <c r="K97" s="2">
        <v>2.0872408983792674E-2</v>
      </c>
      <c r="L97" s="1">
        <v>0.01</v>
      </c>
      <c r="M97" s="3">
        <f ca="1">_xll.RiskDuniform($E$7:$E$152)</f>
        <v>106</v>
      </c>
      <c r="N97" s="3">
        <f ca="1">VLOOKUP($M97,lookup,N$4,TRUE)</f>
        <v>-5.3576976712259115E-3</v>
      </c>
      <c r="O97" s="3">
        <f ca="1">VLOOKUP($M97,lookup,O$4,TRUE)</f>
        <v>4.3890089885083659E-2</v>
      </c>
      <c r="P97" s="3">
        <f ca="1">VLOOKUP($M97,lookup,P$4,TRUE)</f>
        <v>-6.3957755775577649E-2</v>
      </c>
      <c r="Q97" s="3">
        <f ca="1">VLOOKUP($M97,lookup,Q$4,TRUE)</f>
        <v>1.9154838709677473E-2</v>
      </c>
      <c r="R97" s="3">
        <f ca="1">VLOOKUP($M97,lookup,R$4,TRUE)</f>
        <v>8.3333333333333398E-2</v>
      </c>
      <c r="S97" s="3">
        <f ca="1">VLOOKUP($M97,lookup,S$4,TRUE)</f>
        <v>0.16019206640285685</v>
      </c>
      <c r="T97" s="3">
        <f ca="1">VLOOKUP($M97,lookup,T$4,TRUE)</f>
        <v>4.4999999999999998E-2</v>
      </c>
    </row>
    <row r="98" spans="5:20" x14ac:dyDescent="0.3">
      <c r="E98" s="2">
        <v>92</v>
      </c>
      <c r="F98" s="2">
        <v>-3.3330923288265514E-2</v>
      </c>
      <c r="G98" s="2">
        <v>0.3693762537014042</v>
      </c>
      <c r="H98" s="2">
        <v>0.19111111111111104</v>
      </c>
      <c r="I98" s="2">
        <v>9.8180069197710038E-2</v>
      </c>
      <c r="J98" s="2">
        <v>7.8542741434068877E-2</v>
      </c>
      <c r="K98" s="2">
        <v>2.416733405568371E-2</v>
      </c>
      <c r="L98" s="1">
        <v>1.4999999999999999E-2</v>
      </c>
      <c r="M98" s="3">
        <f ca="1">_xll.RiskDuniform($E$7:$E$152)</f>
        <v>62</v>
      </c>
      <c r="N98" s="3">
        <f ca="1">VLOOKUP($M98,lookup,N$4,TRUE)</f>
        <v>1.0702792542066627E-2</v>
      </c>
      <c r="O98" s="3">
        <f ca="1">VLOOKUP($M98,lookup,O$4,TRUE)</f>
        <v>0.21785989222478847</v>
      </c>
      <c r="P98" s="3">
        <f ca="1">VLOOKUP($M98,lookup,P$4,TRUE)</f>
        <v>-0.10601777516452202</v>
      </c>
      <c r="Q98" s="3">
        <f ca="1">VLOOKUP($M98,lookup,Q$4,TRUE)</f>
        <v>-2.8780885147977296E-2</v>
      </c>
      <c r="R98" s="3">
        <f ca="1">VLOOKUP($M98,lookup,R$4,TRUE)</f>
        <v>0.16923988543964183</v>
      </c>
      <c r="S98" s="3">
        <f ca="1">VLOOKUP($M98,lookup,S$4,TRUE)</f>
        <v>4.6220106539725705E-2</v>
      </c>
      <c r="T98" s="3">
        <f ca="1">VLOOKUP($M98,lookup,T$4,TRUE)</f>
        <v>0.02</v>
      </c>
    </row>
    <row r="99" spans="5:20" x14ac:dyDescent="0.3">
      <c r="E99" s="2">
        <v>93</v>
      </c>
      <c r="F99" s="2">
        <v>3.6925018698578879E-2</v>
      </c>
      <c r="G99" s="2">
        <v>0.20710100446428567</v>
      </c>
      <c r="H99" s="2">
        <v>0.11438456451917628</v>
      </c>
      <c r="I99" s="2">
        <v>4.8572356988457341E-2</v>
      </c>
      <c r="J99" s="2">
        <v>5.3394200956639569E-2</v>
      </c>
      <c r="K99" s="2">
        <v>3.2014719411223622E-2</v>
      </c>
      <c r="L99" s="1">
        <v>2.5999999999999999E-2</v>
      </c>
      <c r="M99" s="3">
        <f ca="1">_xll.RiskDuniform($E$7:$E$152)</f>
        <v>118</v>
      </c>
      <c r="N99" s="3">
        <f ca="1">VLOOKUP($M99,lookup,N$4,TRUE)</f>
        <v>8.3171644698034786E-2</v>
      </c>
      <c r="O99" s="3">
        <f ca="1">VLOOKUP($M99,lookup,O$4,TRUE)</f>
        <v>0.12627659987573769</v>
      </c>
      <c r="P99" s="3">
        <f ca="1">VLOOKUP($M99,lookup,P$4,TRUE)</f>
        <v>3.7513997760358436E-2</v>
      </c>
      <c r="Q99" s="3">
        <f ca="1">VLOOKUP($M99,lookup,Q$4,TRUE)</f>
        <v>0.27782022440114895</v>
      </c>
      <c r="R99" s="3">
        <f ca="1">VLOOKUP($M99,lookup,R$4,TRUE)</f>
        <v>-0.11328005014887949</v>
      </c>
      <c r="S99" s="3">
        <f ca="1">VLOOKUP($M99,lookup,S$4,TRUE)</f>
        <v>3.6971670714266845E-2</v>
      </c>
      <c r="T99" s="3">
        <f ca="1">VLOOKUP($M99,lookup,T$4,TRUE)</f>
        <v>4.1000000000000002E-2</v>
      </c>
    </row>
    <row r="100" spans="5:20" x14ac:dyDescent="0.3">
      <c r="E100" s="2">
        <v>94</v>
      </c>
      <c r="F100" s="2">
        <v>8.0168966589877405E-2</v>
      </c>
      <c r="G100" s="2">
        <v>-8.1305980930366853E-2</v>
      </c>
      <c r="H100" s="2">
        <v>-2.7284768211920558E-2</v>
      </c>
      <c r="I100" s="2">
        <v>1.1573855751222684E-2</v>
      </c>
      <c r="J100" s="2">
        <v>2.307350983582319E-3</v>
      </c>
      <c r="K100" s="2">
        <v>8.8340167587805281E-3</v>
      </c>
      <c r="L100" s="1">
        <v>4.0000000000000001E-3</v>
      </c>
      <c r="M100" s="3">
        <f ca="1">_xll.RiskDuniform($E$7:$E$152)</f>
        <v>76</v>
      </c>
      <c r="N100" s="3">
        <f ca="1">VLOOKUP($M100,lookup,N$4,TRUE)</f>
        <v>5.6178292681317764E-2</v>
      </c>
      <c r="O100" s="3">
        <f ca="1">VLOOKUP($M100,lookup,O$4,TRUE)</f>
        <v>-4.8001188883935363E-2</v>
      </c>
      <c r="P100" s="3">
        <f ca="1">VLOOKUP($M100,lookup,P$4,TRUE)</f>
        <v>1.188665855636657E-2</v>
      </c>
      <c r="Q100" s="3">
        <f ca="1">VLOOKUP($M100,lookup,Q$4,TRUE)</f>
        <v>-2.7839275262742689E-2</v>
      </c>
      <c r="R100" s="3">
        <f ca="1">VLOOKUP($M100,lookup,R$4,TRUE)</f>
        <v>4.2978936810431238E-2</v>
      </c>
      <c r="S100" s="3">
        <f ca="1">VLOOKUP($M100,lookup,S$4,TRUE)</f>
        <v>-1.6140421668515805E-3</v>
      </c>
      <c r="T100" s="3">
        <f ca="1">VLOOKUP($M100,lookup,T$4,TRUE)</f>
        <v>1.4999999999999999E-2</v>
      </c>
    </row>
    <row r="101" spans="5:20" x14ac:dyDescent="0.3">
      <c r="E101" s="2">
        <v>95</v>
      </c>
      <c r="F101" s="2">
        <v>-6.0867605445697491E-2</v>
      </c>
      <c r="G101" s="2">
        <v>9.0954837086425863E-2</v>
      </c>
      <c r="H101" s="2">
        <v>2.2875816993464144E-2</v>
      </c>
      <c r="I101" s="2">
        <v>-1.8727190388662347E-2</v>
      </c>
      <c r="J101" s="2">
        <v>-0.13562848626154711</v>
      </c>
      <c r="K101" s="2">
        <v>-1.6806425674421966E-2</v>
      </c>
      <c r="L101" s="1">
        <v>-4.4999999999999998E-2</v>
      </c>
      <c r="M101" s="3">
        <f ca="1">_xll.RiskDuniform($E$7:$E$152)</f>
        <v>16</v>
      </c>
      <c r="N101" s="3">
        <f ca="1">VLOOKUP($M101,lookup,N$4,TRUE)</f>
        <v>2.8571428571428581E-2</v>
      </c>
      <c r="O101" s="3">
        <f ca="1">VLOOKUP($M101,lookup,O$4,TRUE)</f>
        <v>-4.3405676126878213E-2</v>
      </c>
      <c r="P101" s="3">
        <f ca="1">VLOOKUP($M101,lookup,P$4,TRUE)</f>
        <v>-7.1829818583663586E-3</v>
      </c>
      <c r="Q101" s="3">
        <f ca="1">VLOOKUP($M101,lookup,Q$4,TRUE)</f>
        <v>0</v>
      </c>
      <c r="R101" s="3">
        <f ca="1">VLOOKUP($M101,lookup,R$4,TRUE)</f>
        <v>5.1138021593230269E-2</v>
      </c>
      <c r="S101" s="3">
        <f ca="1">VLOOKUP($M101,lookup,S$4,TRUE)</f>
        <v>-6.2394738952602356E-2</v>
      </c>
      <c r="T101" s="3">
        <f ca="1">VLOOKUP($M101,lookup,T$4,TRUE)</f>
        <v>2.4E-2</v>
      </c>
    </row>
    <row r="102" spans="5:20" x14ac:dyDescent="0.3">
      <c r="E102" s="2">
        <v>96</v>
      </c>
      <c r="F102" s="2">
        <v>1.265676523655888E-2</v>
      </c>
      <c r="G102" s="2">
        <v>0.20946725092250934</v>
      </c>
      <c r="H102" s="2">
        <v>6.2438764643237443E-2</v>
      </c>
      <c r="I102" s="2">
        <v>3.9234716038657774E-2</v>
      </c>
      <c r="J102" s="2">
        <v>6.1169440887750719E-2</v>
      </c>
      <c r="K102" s="2">
        <v>1.6096127402960399E-2</v>
      </c>
      <c r="L102" s="1">
        <v>2.1000000000000001E-2</v>
      </c>
      <c r="M102" s="3">
        <f ca="1">_xll.RiskDuniform($E$7:$E$152)</f>
        <v>12</v>
      </c>
      <c r="N102" s="3">
        <f ca="1">VLOOKUP($M102,lookup,N$4,TRUE)</f>
        <v>-8.7615305580959861E-3</v>
      </c>
      <c r="O102" s="3">
        <f ca="1">VLOOKUP($M102,lookup,O$4,TRUE)</f>
        <v>3.6984352773826529E-2</v>
      </c>
      <c r="P102" s="3">
        <f ca="1">VLOOKUP($M102,lookup,P$4,TRUE)</f>
        <v>-1.6367642429965322E-2</v>
      </c>
      <c r="Q102" s="3">
        <f ca="1">VLOOKUP($M102,lookup,Q$4,TRUE)</f>
        <v>7.3119410836401874E-2</v>
      </c>
      <c r="R102" s="3">
        <f ca="1">VLOOKUP($M102,lookup,R$4,TRUE)</f>
        <v>0.10562622114119398</v>
      </c>
      <c r="S102" s="3">
        <f ca="1">VLOOKUP($M102,lookup,S$4,TRUE)</f>
        <v>6.540074664700174E-2</v>
      </c>
      <c r="T102" s="3">
        <f ca="1">VLOOKUP($M102,lookup,T$4,TRUE)</f>
        <v>1.9E-2</v>
      </c>
    </row>
    <row r="103" spans="5:20" x14ac:dyDescent="0.3">
      <c r="E103" s="2">
        <v>97</v>
      </c>
      <c r="F103" s="2">
        <v>2.9166264383453436E-2</v>
      </c>
      <c r="G103" s="2">
        <v>0.15826857987319437</v>
      </c>
      <c r="H103" s="2">
        <v>0.19583412688070723</v>
      </c>
      <c r="I103" s="2">
        <v>7.6532244897959234E-2</v>
      </c>
      <c r="J103" s="2">
        <v>0.15788796293317028</v>
      </c>
      <c r="K103" s="2">
        <v>0.11443481337343013</v>
      </c>
      <c r="L103" s="1">
        <v>5.6000000000000001E-2</v>
      </c>
      <c r="M103" s="3">
        <f ca="1">_xll.RiskDuniform($E$7:$E$152)</f>
        <v>37</v>
      </c>
      <c r="N103" s="3">
        <f ca="1">VLOOKUP($M103,lookup,N$4,TRUE)</f>
        <v>5.9479675327856855E-2</v>
      </c>
      <c r="O103" s="3">
        <f ca="1">VLOOKUP($M103,lookup,O$4,TRUE)</f>
        <v>2.3248969982342608E-2</v>
      </c>
      <c r="P103" s="3">
        <f ca="1">VLOOKUP($M103,lookup,P$4,TRUE)</f>
        <v>-0.14648652142995663</v>
      </c>
      <c r="Q103" s="3">
        <f ca="1">VLOOKUP($M103,lookup,Q$4,TRUE)</f>
        <v>4.3973987218828336E-2</v>
      </c>
      <c r="R103" s="3">
        <f ca="1">VLOOKUP($M103,lookup,R$4,TRUE)</f>
        <v>-1.5676252188436931E-2</v>
      </c>
      <c r="S103" s="3">
        <f ca="1">VLOOKUP($M103,lookup,S$4,TRUE)</f>
        <v>-5.7267110163835991E-3</v>
      </c>
      <c r="T103" s="3">
        <f ca="1">VLOOKUP($M103,lookup,T$4,TRUE)</f>
        <v>-1.6E-2</v>
      </c>
    </row>
    <row r="104" spans="5:20" x14ac:dyDescent="0.3">
      <c r="E104" s="2">
        <v>98</v>
      </c>
      <c r="F104" s="2">
        <v>8.7650098928839404E-2</v>
      </c>
      <c r="G104" s="2">
        <v>4.6631271350372545E-2</v>
      </c>
      <c r="H104" s="2">
        <v>0.15119865884325237</v>
      </c>
      <c r="I104" s="2">
        <v>4.0753682269296876E-2</v>
      </c>
      <c r="J104" s="2">
        <v>0.12771633412993955</v>
      </c>
      <c r="K104" s="2">
        <v>4.5818187590279148E-2</v>
      </c>
      <c r="L104" s="1">
        <v>2.7E-2</v>
      </c>
      <c r="M104" s="3">
        <f ca="1">_xll.RiskDuniform($E$7:$E$152)</f>
        <v>89</v>
      </c>
      <c r="N104" s="3">
        <f ca="1">VLOOKUP($M104,lookup,N$4,TRUE)</f>
        <v>1.6325083263759747E-2</v>
      </c>
      <c r="O104" s="3">
        <f ca="1">VLOOKUP($M104,lookup,O$4,TRUE)</f>
        <v>-0.20933456561922367</v>
      </c>
      <c r="P104" s="3">
        <f ca="1">VLOOKUP($M104,lookup,P$4,TRUE)</f>
        <v>-2.6798049000535701E-2</v>
      </c>
      <c r="Q104" s="3">
        <f ca="1">VLOOKUP($M104,lookup,Q$4,TRUE)</f>
        <v>5.4126248997155582E-2</v>
      </c>
      <c r="R104" s="3">
        <f ca="1">VLOOKUP($M104,lookup,R$4,TRUE)</f>
        <v>4.6520741196887393E-2</v>
      </c>
      <c r="S104" s="3">
        <f ca="1">VLOOKUP($M104,lookup,S$4,TRUE)</f>
        <v>8.7293409302137692E-2</v>
      </c>
      <c r="T104" s="3">
        <f ca="1">VLOOKUP($M104,lookup,T$4,TRUE)</f>
        <v>3.4000000000000002E-2</v>
      </c>
    </row>
    <row r="105" spans="5:20" x14ac:dyDescent="0.3">
      <c r="E105" s="2">
        <v>99</v>
      </c>
      <c r="F105" s="2">
        <v>1.1322515260696286E-2</v>
      </c>
      <c r="G105" s="2">
        <v>0.24883995281163979</v>
      </c>
      <c r="H105" s="2">
        <v>0.15472775196959326</v>
      </c>
      <c r="I105" s="2">
        <v>0.14299203786386278</v>
      </c>
      <c r="J105" s="2">
        <v>9.5978512641071937E-3</v>
      </c>
      <c r="K105" s="2">
        <v>8.6870403958382372E-2</v>
      </c>
      <c r="L105" s="1">
        <v>7.5999999999999998E-2</v>
      </c>
      <c r="M105" s="3">
        <f ca="1">_xll.RiskDuniform($E$7:$E$152)</f>
        <v>105</v>
      </c>
      <c r="N105" s="3">
        <f ca="1">VLOOKUP($M105,lookup,N$4,TRUE)</f>
        <v>5.2631979251439406E-2</v>
      </c>
      <c r="O105" s="3">
        <f ca="1">VLOOKUP($M105,lookup,O$4,TRUE)</f>
        <v>0.34426919032597264</v>
      </c>
      <c r="P105" s="3">
        <f ca="1">VLOOKUP($M105,lookup,P$4,TRUE)</f>
        <v>-1.0641966020939194E-2</v>
      </c>
      <c r="Q105" s="3">
        <f ca="1">VLOOKUP($M105,lookup,Q$4,TRUE)</f>
        <v>2.0576131687242798E-2</v>
      </c>
      <c r="R105" s="3">
        <f ca="1">VLOOKUP($M105,lookup,R$4,TRUE)</f>
        <v>0.15663289544917192</v>
      </c>
      <c r="S105" s="3">
        <f ca="1">VLOOKUP($M105,lookup,S$4,TRUE)</f>
        <v>7.6607351604104479E-2</v>
      </c>
      <c r="T105" s="3">
        <f ca="1">VLOOKUP($M105,lookup,T$4,TRUE)</f>
        <v>6.0999999999999999E-2</v>
      </c>
    </row>
    <row r="106" spans="5:20" x14ac:dyDescent="0.3">
      <c r="E106" s="2">
        <v>100</v>
      </c>
      <c r="F106" s="2">
        <v>-3.7332092806884685E-3</v>
      </c>
      <c r="G106" s="2">
        <v>4.550034636941868E-2</v>
      </c>
      <c r="H106" s="2">
        <v>3.2076828007163168E-2</v>
      </c>
      <c r="I106" s="2">
        <v>5.3382561424622756E-2</v>
      </c>
      <c r="J106" s="2">
        <v>-5.8931208278925583E-2</v>
      </c>
      <c r="K106" s="2">
        <v>-7.3922272340068984E-2</v>
      </c>
      <c r="L106" s="1">
        <v>-0.02</v>
      </c>
      <c r="M106" s="3">
        <f ca="1">_xll.RiskDuniform($E$7:$E$152)</f>
        <v>108</v>
      </c>
      <c r="N106" s="3">
        <f ca="1">VLOOKUP($M106,lookup,N$4,TRUE)</f>
        <v>-3.3430604232789225E-3</v>
      </c>
      <c r="O106" s="3">
        <f ca="1">VLOOKUP($M106,lookup,O$4,TRUE)</f>
        <v>-4.0205847953216411E-2</v>
      </c>
      <c r="P106" s="3">
        <f ca="1">VLOOKUP($M106,lookup,P$4,TRUE)</f>
        <v>3.3765385034310235E-3</v>
      </c>
      <c r="Q106" s="3">
        <f ca="1">VLOOKUP($M106,lookup,Q$4,TRUE)</f>
        <v>-6.4987352803037607E-2</v>
      </c>
      <c r="R106" s="3">
        <f ca="1">VLOOKUP($M106,lookup,R$4,TRUE)</f>
        <v>-5.1997483002593735E-2</v>
      </c>
      <c r="S106" s="3">
        <f ca="1">VLOOKUP($M106,lookup,S$4,TRUE)</f>
        <v>-7.0232949586467752E-2</v>
      </c>
      <c r="T106" s="3">
        <f ca="1">VLOOKUP($M106,lookup,T$4,TRUE)</f>
        <v>-5.6000000000000001E-2</v>
      </c>
    </row>
    <row r="107" spans="5:20" x14ac:dyDescent="0.3">
      <c r="E107" s="2">
        <v>101</v>
      </c>
      <c r="F107" s="2">
        <v>3.3709220520483085E-2</v>
      </c>
      <c r="G107" s="2">
        <v>0.24470680360208402</v>
      </c>
      <c r="H107" s="2">
        <v>0.23911409806018016</v>
      </c>
      <c r="I107" s="2">
        <v>0.23449618032358333</v>
      </c>
      <c r="J107" s="2">
        <v>0.18988769873174788</v>
      </c>
      <c r="K107" s="2">
        <v>0.11446042026373929</v>
      </c>
      <c r="L107" s="1">
        <v>6.2E-2</v>
      </c>
      <c r="M107" s="3">
        <f ca="1">_xll.RiskDuniform($E$7:$E$152)</f>
        <v>66</v>
      </c>
      <c r="N107" s="3">
        <f ca="1">VLOOKUP($M107,lookup,N$4,TRUE)</f>
        <v>-7.5475238352116156E-2</v>
      </c>
      <c r="O107" s="3">
        <f ca="1">VLOOKUP($M107,lookup,O$4,TRUE)</f>
        <v>0.13612565445026181</v>
      </c>
      <c r="P107" s="3">
        <f ca="1">VLOOKUP($M107,lookup,P$4,TRUE)</f>
        <v>5.3652436183516804E-2</v>
      </c>
      <c r="Q107" s="3">
        <f ca="1">VLOOKUP($M107,lookup,Q$4,TRUE)</f>
        <v>-3.0844125331278213E-2</v>
      </c>
      <c r="R107" s="3">
        <f ca="1">VLOOKUP($M107,lookup,R$4,TRUE)</f>
        <v>-8.0784139446460734E-2</v>
      </c>
      <c r="S107" s="3">
        <f ca="1">VLOOKUP($M107,lookup,S$4,TRUE)</f>
        <v>-9.5662630618676456E-2</v>
      </c>
      <c r="T107" s="3">
        <f ca="1">VLOOKUP($M107,lookup,T$4,TRUE)</f>
        <v>-2.7E-2</v>
      </c>
    </row>
    <row r="108" spans="5:20" x14ac:dyDescent="0.3">
      <c r="E108" s="2">
        <v>102</v>
      </c>
      <c r="F108" s="2">
        <v>1.3265325327962936E-2</v>
      </c>
      <c r="G108" s="2">
        <v>7.561459543166861E-2</v>
      </c>
      <c r="H108" s="2">
        <v>-0.12554483955584478</v>
      </c>
      <c r="I108" s="2">
        <v>-4.4117647058823532E-2</v>
      </c>
      <c r="J108" s="2">
        <v>-2.3769303704349695E-2</v>
      </c>
      <c r="K108" s="2">
        <v>-5.7437826428165042E-3</v>
      </c>
      <c r="L108" s="1">
        <v>8.0000000000000002E-3</v>
      </c>
      <c r="M108" s="3">
        <f ca="1">_xll.RiskDuniform($E$7:$E$152)</f>
        <v>65</v>
      </c>
      <c r="N108" s="3">
        <f ca="1">VLOOKUP($M108,lookup,N$4,TRUE)</f>
        <v>-2.0391048616855093E-2</v>
      </c>
      <c r="O108" s="3">
        <f ca="1">VLOOKUP($M108,lookup,O$4,TRUE)</f>
        <v>-2.7439886845827401E-2</v>
      </c>
      <c r="P108" s="3">
        <f ca="1">VLOOKUP($M108,lookup,P$4,TRUE)</f>
        <v>5.2412903225806468E-2</v>
      </c>
      <c r="Q108" s="3">
        <f ca="1">VLOOKUP($M108,lookup,Q$4,TRUE)</f>
        <v>5.5803615725030106E-2</v>
      </c>
      <c r="R108" s="3">
        <f ca="1">VLOOKUP($M108,lookup,R$4,TRUE)</f>
        <v>5.2627475440511495E-2</v>
      </c>
      <c r="S108" s="3">
        <f ca="1">VLOOKUP($M108,lookup,S$4,TRUE)</f>
        <v>-6.3401751558343253E-2</v>
      </c>
      <c r="T108" s="3">
        <f ca="1">VLOOKUP($M108,lookup,T$4,TRUE)</f>
        <v>3.4000000000000002E-2</v>
      </c>
    </row>
    <row r="109" spans="5:20" x14ac:dyDescent="0.3">
      <c r="E109" s="2">
        <v>103</v>
      </c>
      <c r="F109" s="2">
        <v>-1.087009016305136E-2</v>
      </c>
      <c r="G109" s="2">
        <v>-4.919802937934431E-2</v>
      </c>
      <c r="H109" s="2">
        <v>-1.9385396109388109E-2</v>
      </c>
      <c r="I109" s="2">
        <v>-5.961435897435894E-2</v>
      </c>
      <c r="J109" s="2">
        <v>-9.0426006966151509E-2</v>
      </c>
      <c r="K109" s="2">
        <v>-8.1857338241598299E-2</v>
      </c>
      <c r="L109" s="1">
        <v>-4.2000000000000003E-2</v>
      </c>
      <c r="M109" s="3">
        <f ca="1">_xll.RiskDuniform($E$7:$E$152)</f>
        <v>108</v>
      </c>
      <c r="N109" s="3">
        <f ca="1">VLOOKUP($M109,lookup,N$4,TRUE)</f>
        <v>-3.3430604232789225E-3</v>
      </c>
      <c r="O109" s="3">
        <f ca="1">VLOOKUP($M109,lookup,O$4,TRUE)</f>
        <v>-4.0205847953216411E-2</v>
      </c>
      <c r="P109" s="3">
        <f ca="1">VLOOKUP($M109,lookup,P$4,TRUE)</f>
        <v>3.3765385034310235E-3</v>
      </c>
      <c r="Q109" s="3">
        <f ca="1">VLOOKUP($M109,lookup,Q$4,TRUE)</f>
        <v>-6.4987352803037607E-2</v>
      </c>
      <c r="R109" s="3">
        <f ca="1">VLOOKUP($M109,lookup,R$4,TRUE)</f>
        <v>-5.1997483002593735E-2</v>
      </c>
      <c r="S109" s="3">
        <f ca="1">VLOOKUP($M109,lookup,S$4,TRUE)</f>
        <v>-7.0232949586467752E-2</v>
      </c>
      <c r="T109" s="3">
        <f ca="1">VLOOKUP($M109,lookup,T$4,TRUE)</f>
        <v>-5.6000000000000001E-2</v>
      </c>
    </row>
    <row r="110" spans="5:20" x14ac:dyDescent="0.3">
      <c r="E110" s="2">
        <v>104</v>
      </c>
      <c r="F110" s="2">
        <v>-1.2375447412799084E-2</v>
      </c>
      <c r="G110" s="2">
        <v>0.23751951923531911</v>
      </c>
      <c r="H110" s="2">
        <v>0.10062560375362252</v>
      </c>
      <c r="I110" s="2">
        <v>0.32515192894131806</v>
      </c>
      <c r="J110" s="2">
        <v>0.11089155088615042</v>
      </c>
      <c r="K110" s="2">
        <v>0.14115894555075484</v>
      </c>
      <c r="L110" s="1">
        <v>0.06</v>
      </c>
      <c r="M110" s="3">
        <f ca="1">_xll.RiskDuniform($E$7:$E$152)</f>
        <v>143</v>
      </c>
      <c r="N110" s="3">
        <f ca="1">VLOOKUP($M110,lookup,N$4,TRUE)</f>
        <v>3.9982634395585082E-2</v>
      </c>
      <c r="O110" s="3">
        <f ca="1">VLOOKUP($M110,lookup,O$4,TRUE)</f>
        <v>-0.10899873257287707</v>
      </c>
      <c r="P110" s="3">
        <f ca="1">VLOOKUP($M110,lookup,P$4,TRUE)</f>
        <v>-1.4211982945620295E-3</v>
      </c>
      <c r="Q110" s="3">
        <f ca="1">VLOOKUP($M110,lookup,Q$4,TRUE)</f>
        <v>-0.12734375000000001</v>
      </c>
      <c r="R110" s="3">
        <f ca="1">VLOOKUP($M110,lookup,R$4,TRUE)</f>
        <v>8.816093508387178E-2</v>
      </c>
      <c r="S110" s="3">
        <f ca="1">VLOOKUP($M110,lookup,S$4,TRUE)</f>
        <v>-9.6352633438188715E-2</v>
      </c>
      <c r="T110" s="3">
        <f ca="1">VLOOKUP($M110,lookup,T$4,TRUE)</f>
        <v>-1.6E-2</v>
      </c>
    </row>
    <row r="111" spans="5:20" x14ac:dyDescent="0.3">
      <c r="E111" s="2">
        <v>105</v>
      </c>
      <c r="F111" s="2">
        <v>5.2631979251439406E-2</v>
      </c>
      <c r="G111" s="2">
        <v>0.34426919032597264</v>
      </c>
      <c r="H111" s="2">
        <v>-1.0641966020939194E-2</v>
      </c>
      <c r="I111" s="2">
        <v>2.0576131687242798E-2</v>
      </c>
      <c r="J111" s="2">
        <v>0.15663289544917192</v>
      </c>
      <c r="K111" s="2">
        <v>7.6607351604104479E-2</v>
      </c>
      <c r="L111" s="1">
        <v>6.0999999999999999E-2</v>
      </c>
      <c r="M111" s="3">
        <f ca="1">_xll.RiskDuniform($E$7:$E$152)</f>
        <v>135</v>
      </c>
      <c r="N111" s="3">
        <f ca="1">VLOOKUP($M111,lookup,N$4,TRUE)</f>
        <v>-0.10398069024584898</v>
      </c>
      <c r="O111" s="3">
        <f ca="1">VLOOKUP($M111,lookup,O$4,TRUE)</f>
        <v>7.1651090342679122E-2</v>
      </c>
      <c r="P111" s="3">
        <f ca="1">VLOOKUP($M111,lookup,P$4,TRUE)</f>
        <v>-9.6849173553719015E-3</v>
      </c>
      <c r="Q111" s="3">
        <f ca="1">VLOOKUP($M111,lookup,Q$4,TRUE)</f>
        <v>-1.6373801485482849E-2</v>
      </c>
      <c r="R111" s="3">
        <f ca="1">VLOOKUP($M111,lookup,R$4,TRUE)</f>
        <v>0.19475337629951101</v>
      </c>
      <c r="S111" s="3">
        <f ca="1">VLOOKUP($M111,lookup,S$4,TRUE)</f>
        <v>-7.5036614467579518E-2</v>
      </c>
      <c r="T111" s="3">
        <f ca="1">VLOOKUP($M111,lookup,T$4,TRUE)</f>
        <v>0.02</v>
      </c>
    </row>
    <row r="112" spans="5:20" x14ac:dyDescent="0.3">
      <c r="E112" s="2">
        <v>106</v>
      </c>
      <c r="F112" s="2">
        <v>-5.3576976712259115E-3</v>
      </c>
      <c r="G112" s="2">
        <v>4.3890089885083659E-2</v>
      </c>
      <c r="H112" s="2">
        <v>-6.3957755775577649E-2</v>
      </c>
      <c r="I112" s="2">
        <v>1.9154838709677473E-2</v>
      </c>
      <c r="J112" s="2">
        <v>8.3333333333333398E-2</v>
      </c>
      <c r="K112" s="2">
        <v>0.16019206640285685</v>
      </c>
      <c r="L112" s="1">
        <v>4.4999999999999998E-2</v>
      </c>
      <c r="M112" s="3">
        <f ca="1">_xll.RiskDuniform($E$7:$E$152)</f>
        <v>44</v>
      </c>
      <c r="N112" s="3">
        <f ca="1">VLOOKUP($M112,lookup,N$4,TRUE)</f>
        <v>3.4459464420768235E-2</v>
      </c>
      <c r="O112" s="3">
        <f ca="1">VLOOKUP($M112,lookup,O$4,TRUE)</f>
        <v>8.2607548165742922E-2</v>
      </c>
      <c r="P112" s="3">
        <f ca="1">VLOOKUP($M112,lookup,P$4,TRUE)</f>
        <v>-3.1680759874898629E-2</v>
      </c>
      <c r="Q112" s="3">
        <f ca="1">VLOOKUP($M112,lookup,Q$4,TRUE)</f>
        <v>-6.9610126582278511E-2</v>
      </c>
      <c r="R112" s="3">
        <f ca="1">VLOOKUP($M112,lookup,R$4,TRUE)</f>
        <v>-9.4699949932050539E-2</v>
      </c>
      <c r="S112" s="3">
        <f ca="1">VLOOKUP($M112,lookup,S$4,TRUE)</f>
        <v>2.8787817911527177E-2</v>
      </c>
      <c r="T112" s="3">
        <f ca="1">VLOOKUP($M112,lookup,T$4,TRUE)</f>
        <v>2.9000000000000001E-2</v>
      </c>
    </row>
    <row r="113" spans="5:20" x14ac:dyDescent="0.3">
      <c r="E113" s="2">
        <v>107</v>
      </c>
      <c r="F113" s="2">
        <v>-3.4110019432286642E-2</v>
      </c>
      <c r="G113" s="2">
        <v>0.45610234611297307</v>
      </c>
      <c r="H113" s="2">
        <v>0.29482745976317692</v>
      </c>
      <c r="I113" s="2">
        <v>0.11869417417341377</v>
      </c>
      <c r="J113" s="2">
        <v>0.14903184848164205</v>
      </c>
      <c r="K113" s="2">
        <v>8.1109747727882875E-4</v>
      </c>
      <c r="L113" s="1">
        <v>7.9000000000000001E-2</v>
      </c>
      <c r="M113" s="3">
        <f ca="1">_xll.RiskDuniform($E$7:$E$152)</f>
        <v>16</v>
      </c>
      <c r="N113" s="3">
        <f ca="1">VLOOKUP($M113,lookup,N$4,TRUE)</f>
        <v>2.8571428571428581E-2</v>
      </c>
      <c r="O113" s="3">
        <f ca="1">VLOOKUP($M113,lookup,O$4,TRUE)</f>
        <v>-4.3405676126878213E-2</v>
      </c>
      <c r="P113" s="3">
        <f ca="1">VLOOKUP($M113,lookup,P$4,TRUE)</f>
        <v>-7.1829818583663586E-3</v>
      </c>
      <c r="Q113" s="3">
        <f ca="1">VLOOKUP($M113,lookup,Q$4,TRUE)</f>
        <v>0</v>
      </c>
      <c r="R113" s="3">
        <f ca="1">VLOOKUP($M113,lookup,R$4,TRUE)</f>
        <v>5.1138021593230269E-2</v>
      </c>
      <c r="S113" s="3">
        <f ca="1">VLOOKUP($M113,lookup,S$4,TRUE)</f>
        <v>-6.2394738952602356E-2</v>
      </c>
      <c r="T113" s="3">
        <f ca="1">VLOOKUP($M113,lookup,T$4,TRUE)</f>
        <v>2.4E-2</v>
      </c>
    </row>
    <row r="114" spans="5:20" x14ac:dyDescent="0.3">
      <c r="E114" s="2">
        <v>108</v>
      </c>
      <c r="F114" s="2">
        <v>-3.3430604232789225E-3</v>
      </c>
      <c r="G114" s="2">
        <v>-4.0205847953216411E-2</v>
      </c>
      <c r="H114" s="2">
        <v>3.3765385034310235E-3</v>
      </c>
      <c r="I114" s="2">
        <v>-6.4987352803037607E-2</v>
      </c>
      <c r="J114" s="2">
        <v>-5.1997483002593735E-2</v>
      </c>
      <c r="K114" s="2">
        <v>-7.0232949586467752E-2</v>
      </c>
      <c r="L114" s="1">
        <v>-5.6000000000000001E-2</v>
      </c>
      <c r="M114" s="3">
        <f ca="1">_xll.RiskDuniform($E$7:$E$152)</f>
        <v>107</v>
      </c>
      <c r="N114" s="3">
        <f ca="1">VLOOKUP($M114,lookup,N$4,TRUE)</f>
        <v>-3.4110019432286642E-2</v>
      </c>
      <c r="O114" s="3">
        <f ca="1">VLOOKUP($M114,lookup,O$4,TRUE)</f>
        <v>0.45610234611297307</v>
      </c>
      <c r="P114" s="3">
        <f ca="1">VLOOKUP($M114,lookup,P$4,TRUE)</f>
        <v>0.29482745976317692</v>
      </c>
      <c r="Q114" s="3">
        <f ca="1">VLOOKUP($M114,lookup,Q$4,TRUE)</f>
        <v>0.11869417417341377</v>
      </c>
      <c r="R114" s="3">
        <f ca="1">VLOOKUP($M114,lookup,R$4,TRUE)</f>
        <v>0.14903184848164205</v>
      </c>
      <c r="S114" s="3">
        <f ca="1">VLOOKUP($M114,lookup,S$4,TRUE)</f>
        <v>8.1109747727882875E-4</v>
      </c>
      <c r="T114" s="3">
        <f ca="1">VLOOKUP($M114,lookup,T$4,TRUE)</f>
        <v>7.9000000000000001E-2</v>
      </c>
    </row>
    <row r="115" spans="5:20" x14ac:dyDescent="0.3">
      <c r="E115" s="2">
        <v>109</v>
      </c>
      <c r="F115" s="2">
        <v>1.1341898239855088E-2</v>
      </c>
      <c r="G115" s="2">
        <v>0.18050654136364536</v>
      </c>
      <c r="H115" s="2">
        <v>2.0625271385149558E-3</v>
      </c>
      <c r="I115" s="2">
        <v>9.4411276095483505E-4</v>
      </c>
      <c r="J115" s="2">
        <v>4.8551862584791737E-2</v>
      </c>
      <c r="K115" s="2">
        <v>8.4556543311970295E-2</v>
      </c>
      <c r="L115" s="1">
        <v>5.5E-2</v>
      </c>
      <c r="M115" s="3">
        <f ca="1">_xll.RiskDuniform($E$7:$E$152)</f>
        <v>124</v>
      </c>
      <c r="N115" s="3">
        <f ca="1">VLOOKUP($M115,lookup,N$4,TRUE)</f>
        <v>-5.42779313627198E-3</v>
      </c>
      <c r="O115" s="3">
        <f ca="1">VLOOKUP($M115,lookup,O$4,TRUE)</f>
        <v>0.2034979708085852</v>
      </c>
      <c r="P115" s="3">
        <f ca="1">VLOOKUP($M115,lookup,P$4,TRUE)</f>
        <v>0.10165396766400295</v>
      </c>
      <c r="Q115" s="3">
        <f ca="1">VLOOKUP($M115,lookup,Q$4,TRUE)</f>
        <v>0.13678360655737706</v>
      </c>
      <c r="R115" s="3">
        <f ca="1">VLOOKUP($M115,lookup,R$4,TRUE)</f>
        <v>7.0944291201567353E-2</v>
      </c>
      <c r="S115" s="3">
        <f ca="1">VLOOKUP($M115,lookup,S$4,TRUE)</f>
        <v>0.11669566408658118</v>
      </c>
      <c r="T115" s="3">
        <f ca="1">VLOOKUP($M115,lookup,T$4,TRUE)</f>
        <v>5.8000000000000003E-2</v>
      </c>
    </row>
    <row r="116" spans="5:20" x14ac:dyDescent="0.3">
      <c r="E116" s="2">
        <v>110</v>
      </c>
      <c r="F116" s="2">
        <v>4.0665420588652555E-4</v>
      </c>
      <c r="G116" s="2">
        <v>-0.17290699786942387</v>
      </c>
      <c r="H116" s="2">
        <v>-0.16585418697865889</v>
      </c>
      <c r="I116" s="2">
        <v>-1.7476820010822847E-2</v>
      </c>
      <c r="J116" s="2">
        <v>-0.13710474308300394</v>
      </c>
      <c r="K116" s="2">
        <v>0.18087397347786213</v>
      </c>
      <c r="L116" s="1">
        <v>-3.3000000000000002E-2</v>
      </c>
      <c r="M116" s="3">
        <f ca="1">_xll.RiskDuniform($E$7:$E$152)</f>
        <v>38</v>
      </c>
      <c r="N116" s="3">
        <f ca="1">VLOOKUP($M116,lookup,N$4,TRUE)</f>
        <v>-1.5414733402286792E-5</v>
      </c>
      <c r="O116" s="3">
        <f ca="1">VLOOKUP($M116,lookup,O$4,TRUE)</f>
        <v>-0.25481737129709525</v>
      </c>
      <c r="P116" s="3">
        <f ca="1">VLOOKUP($M116,lookup,P$4,TRUE)</f>
        <v>-3.8324623191698839E-2</v>
      </c>
      <c r="Q116" s="3">
        <f ca="1">VLOOKUP($M116,lookup,Q$4,TRUE)</f>
        <v>5.4795998166275728E-2</v>
      </c>
      <c r="R116" s="3">
        <f ca="1">VLOOKUP($M116,lookup,R$4,TRUE)</f>
        <v>6.6872470049474539E-2</v>
      </c>
      <c r="S116" s="3">
        <f ca="1">VLOOKUP($M116,lookup,S$4,TRUE)</f>
        <v>9.9798627200485143E-2</v>
      </c>
      <c r="T116" s="3">
        <f ca="1">VLOOKUP($M116,lookup,T$4,TRUE)</f>
        <v>1.2999999999999999E-2</v>
      </c>
    </row>
    <row r="117" spans="5:20" x14ac:dyDescent="0.3">
      <c r="E117" s="2">
        <v>111</v>
      </c>
      <c r="F117" s="2">
        <v>7.9545030766362074E-2</v>
      </c>
      <c r="G117" s="2">
        <v>5.0700906585726409E-2</v>
      </c>
      <c r="H117" s="2">
        <v>8.0519480519481105E-3</v>
      </c>
      <c r="I117" s="2">
        <v>8.8461538461538466E-2</v>
      </c>
      <c r="J117" s="2">
        <v>1.3956484397365419E-3</v>
      </c>
      <c r="K117" s="2">
        <v>2.7075607521486831E-2</v>
      </c>
      <c r="L117" s="1">
        <v>4.5999999999999999E-2</v>
      </c>
      <c r="M117" s="3">
        <f ca="1">_xll.RiskDuniform($E$7:$E$152)</f>
        <v>41</v>
      </c>
      <c r="N117" s="3">
        <f ca="1">VLOOKUP($M117,lookup,N$4,TRUE)</f>
        <v>-6.2215110728644211E-2</v>
      </c>
      <c r="O117" s="3">
        <f ca="1">VLOOKUP($M117,lookup,O$4,TRUE)</f>
        <v>0.24391157736980137</v>
      </c>
      <c r="P117" s="3">
        <f ca="1">VLOOKUP($M117,lookup,P$4,TRUE)</f>
        <v>0.22211337513061657</v>
      </c>
      <c r="Q117" s="3">
        <f ca="1">VLOOKUP($M117,lookup,Q$4,TRUE)</f>
        <v>8.0899167277904818E-2</v>
      </c>
      <c r="R117" s="3">
        <f ca="1">VLOOKUP($M117,lookup,R$4,TRUE)</f>
        <v>3.8890870185449469E-2</v>
      </c>
      <c r="S117" s="3">
        <f ca="1">VLOOKUP($M117,lookup,S$4,TRUE)</f>
        <v>-0.13094323231648239</v>
      </c>
      <c r="T117" s="3">
        <f ca="1">VLOOKUP($M117,lookup,T$4,TRUE)</f>
        <v>-1.9E-2</v>
      </c>
    </row>
    <row r="118" spans="5:20" x14ac:dyDescent="0.3">
      <c r="E118" s="2">
        <v>112</v>
      </c>
      <c r="F118" s="2">
        <v>7.5438717700704636E-2</v>
      </c>
      <c r="G118" s="2">
        <v>-2.2236159416158781E-3</v>
      </c>
      <c r="H118" s="2">
        <v>-9.4949755217727444E-2</v>
      </c>
      <c r="I118" s="2">
        <v>-8.6572438162544174E-2</v>
      </c>
      <c r="J118" s="2">
        <v>-1.1828610227638097E-2</v>
      </c>
      <c r="K118" s="2">
        <v>2.491759268698817E-2</v>
      </c>
      <c r="L118" s="1">
        <v>1.7000000000000001E-2</v>
      </c>
      <c r="M118" s="3">
        <f ca="1">_xll.RiskDuniform($E$7:$E$152)</f>
        <v>62</v>
      </c>
      <c r="N118" s="3">
        <f ca="1">VLOOKUP($M118,lookup,N$4,TRUE)</f>
        <v>1.0702792542066627E-2</v>
      </c>
      <c r="O118" s="3">
        <f ca="1">VLOOKUP($M118,lookup,O$4,TRUE)</f>
        <v>0.21785989222478847</v>
      </c>
      <c r="P118" s="3">
        <f ca="1">VLOOKUP($M118,lookup,P$4,TRUE)</f>
        <v>-0.10601777516452202</v>
      </c>
      <c r="Q118" s="3">
        <f ca="1">VLOOKUP($M118,lookup,Q$4,TRUE)</f>
        <v>-2.8780885147977296E-2</v>
      </c>
      <c r="R118" s="3">
        <f ca="1">VLOOKUP($M118,lookup,R$4,TRUE)</f>
        <v>0.16923988543964183</v>
      </c>
      <c r="S118" s="3">
        <f ca="1">VLOOKUP($M118,lookup,S$4,TRUE)</f>
        <v>4.6220106539725705E-2</v>
      </c>
      <c r="T118" s="3">
        <f ca="1">VLOOKUP($M118,lookup,T$4,TRUE)</f>
        <v>0.02</v>
      </c>
    </row>
    <row r="119" spans="5:20" x14ac:dyDescent="0.3">
      <c r="E119" s="2">
        <v>113</v>
      </c>
      <c r="F119" s="2">
        <v>-9.9512395685440583E-2</v>
      </c>
      <c r="G119" s="2">
        <v>0.18378095238095243</v>
      </c>
      <c r="H119" s="2">
        <v>0.15302491103202848</v>
      </c>
      <c r="I119" s="2">
        <v>0.15425609284332692</v>
      </c>
      <c r="J119" s="2">
        <v>1.6897511934037285E-2</v>
      </c>
      <c r="K119" s="2">
        <v>9.6393431752057807E-2</v>
      </c>
      <c r="L119" s="1">
        <v>1.0999999999999999E-2</v>
      </c>
      <c r="M119" s="3">
        <f ca="1">_xll.RiskDuniform($E$7:$E$152)</f>
        <v>18</v>
      </c>
      <c r="N119" s="3">
        <f ca="1">VLOOKUP($M119,lookup,N$4,TRUE)</f>
        <v>4.080519559223084E-3</v>
      </c>
      <c r="O119" s="3">
        <f ca="1">VLOOKUP($M119,lookup,O$4,TRUE)</f>
        <v>0.35062240663900424</v>
      </c>
      <c r="P119" s="3">
        <f ca="1">VLOOKUP($M119,lookup,P$4,TRUE)</f>
        <v>1.8956578094620941E-2</v>
      </c>
      <c r="Q119" s="3">
        <f ca="1">VLOOKUP($M119,lookup,Q$4,TRUE)</f>
        <v>6.7564411924963014E-2</v>
      </c>
      <c r="R119" s="3">
        <f ca="1">VLOOKUP($M119,lookup,R$4,TRUE)</f>
        <v>3.741846893237212E-2</v>
      </c>
      <c r="S119" s="3">
        <f ca="1">VLOOKUP($M119,lookup,S$4,TRUE)</f>
        <v>-0.13117812974614876</v>
      </c>
      <c r="T119" s="3">
        <f ca="1">VLOOKUP($M119,lookup,T$4,TRUE)</f>
        <v>1.2999999999999999E-2</v>
      </c>
    </row>
    <row r="120" spans="5:20" x14ac:dyDescent="0.3">
      <c r="E120" s="2">
        <v>114</v>
      </c>
      <c r="F120" s="2">
        <v>2.2201770719631267E-2</v>
      </c>
      <c r="G120" s="2">
        <v>0.40666307312324518</v>
      </c>
      <c r="H120" s="2">
        <v>0.10728395061728392</v>
      </c>
      <c r="I120" s="2">
        <v>0.13615340685150773</v>
      </c>
      <c r="J120" s="2">
        <v>0.18006347964472733</v>
      </c>
      <c r="K120" s="2">
        <v>8.5064640508051681E-2</v>
      </c>
      <c r="L120" s="1">
        <v>7.1999999999999995E-2</v>
      </c>
      <c r="M120" s="3">
        <f ca="1">_xll.RiskDuniform($E$7:$E$152)</f>
        <v>1</v>
      </c>
      <c r="N120" s="3">
        <f ca="1">VLOOKUP($M120,lookup,N$4,TRUE)</f>
        <v>9.4701749259519866E-3</v>
      </c>
      <c r="O120" s="3">
        <f ca="1">VLOOKUP($M120,lookup,O$4,TRUE)</f>
        <v>0.28211284513805529</v>
      </c>
      <c r="P120" s="3">
        <f ca="1">VLOOKUP($M120,lookup,P$4,TRUE)</f>
        <v>-1.7828571428571367E-2</v>
      </c>
      <c r="Q120" s="3">
        <f ca="1">VLOOKUP($M120,lookup,Q$4,TRUE)</f>
        <v>4.5074884792626717E-2</v>
      </c>
      <c r="R120" s="3">
        <f ca="1">VLOOKUP($M120,lookup,R$4,TRUE)</f>
        <v>5.8010792705619769E-2</v>
      </c>
      <c r="S120" s="3">
        <f ca="1">VLOOKUP($M120,lookup,S$4,TRUE)</f>
        <v>7.1411073003429706E-2</v>
      </c>
      <c r="T120" s="3">
        <f ca="1">VLOOKUP($M120,lookup,T$4,TRUE)</f>
        <v>4.2000000000000003E-2</v>
      </c>
    </row>
    <row r="121" spans="5:20" x14ac:dyDescent="0.3">
      <c r="E121" s="2">
        <v>115</v>
      </c>
      <c r="F121" s="2">
        <v>5.9247213517493631E-2</v>
      </c>
      <c r="G121" s="2">
        <v>-3.1279311843700718E-2</v>
      </c>
      <c r="H121" s="2">
        <v>-0.12966885940461584</v>
      </c>
      <c r="I121" s="2">
        <v>5.6047197640117993E-2</v>
      </c>
      <c r="J121" s="2">
        <v>0.21361410381978455</v>
      </c>
      <c r="K121" s="2">
        <v>0.12641311580494916</v>
      </c>
      <c r="L121" s="1">
        <v>5.0999999999999997E-2</v>
      </c>
      <c r="M121" s="3">
        <f ca="1">_xll.RiskDuniform($E$7:$E$152)</f>
        <v>4</v>
      </c>
      <c r="N121" s="3">
        <f ca="1">VLOOKUP($M121,lookup,N$4,TRUE)</f>
        <v>9.6109416874595663E-3</v>
      </c>
      <c r="O121" s="3">
        <f ca="1">VLOOKUP($M121,lookup,O$4,TRUE)</f>
        <v>-8.0317740511915245E-2</v>
      </c>
      <c r="P121" s="3">
        <f ca="1">VLOOKUP($M121,lookup,P$4,TRUE)</f>
        <v>0.18751999999999996</v>
      </c>
      <c r="Q121" s="3">
        <f ca="1">VLOOKUP($M121,lookup,Q$4,TRUE)</f>
        <v>0.12709539774459011</v>
      </c>
      <c r="R121" s="3">
        <f ca="1">VLOOKUP($M121,lookup,R$4,TRUE)</f>
        <v>0</v>
      </c>
      <c r="S121" s="3">
        <f ca="1">VLOOKUP($M121,lookup,S$4,TRUE)</f>
        <v>2.2035278154681124E-2</v>
      </c>
      <c r="T121" s="3">
        <f ca="1">VLOOKUP($M121,lookup,T$4,TRUE)</f>
        <v>1.7999999999999999E-2</v>
      </c>
    </row>
    <row r="122" spans="5:20" x14ac:dyDescent="0.3">
      <c r="E122" s="2">
        <v>116</v>
      </c>
      <c r="F122" s="2">
        <v>-4.1553007840811708E-2</v>
      </c>
      <c r="G122" s="2">
        <v>0.1918819188191882</v>
      </c>
      <c r="H122" s="2">
        <v>3.522931078657443E-2</v>
      </c>
      <c r="I122" s="2">
        <v>6.9832402234636867E-3</v>
      </c>
      <c r="J122" s="2">
        <v>-5.8025986603179688E-2</v>
      </c>
      <c r="K122" s="2">
        <v>0.14169468250605405</v>
      </c>
      <c r="L122" s="1">
        <v>0.01</v>
      </c>
      <c r="M122" s="3">
        <f ca="1">_xll.RiskDuniform($E$7:$E$152)</f>
        <v>17</v>
      </c>
      <c r="N122" s="3">
        <f ca="1">VLOOKUP($M122,lookup,N$4,TRUE)</f>
        <v>-8.5816710726587375E-3</v>
      </c>
      <c r="O122" s="3">
        <f ca="1">VLOOKUP($M122,lookup,O$4,TRUE)</f>
        <v>-0.15881326352530536</v>
      </c>
      <c r="P122" s="3">
        <f ca="1">VLOOKUP($M122,lookup,P$4,TRUE)</f>
        <v>0.14497727483535838</v>
      </c>
      <c r="Q122" s="3">
        <f ca="1">VLOOKUP($M122,lookup,Q$4,TRUE)</f>
        <v>6.3229330464288691E-2</v>
      </c>
      <c r="R122" s="3">
        <f ca="1">VLOOKUP($M122,lookup,R$4,TRUE)</f>
        <v>1.0826566729127515E-2</v>
      </c>
      <c r="S122" s="3">
        <f ca="1">VLOOKUP($M122,lookup,S$4,TRUE)</f>
        <v>-1.44127961679925E-2</v>
      </c>
      <c r="T122" s="3">
        <f ca="1">VLOOKUP($M122,lookup,T$4,TRUE)</f>
        <v>-6.7000000000000004E-2</v>
      </c>
    </row>
    <row r="123" spans="5:20" x14ac:dyDescent="0.3">
      <c r="E123" s="2">
        <v>117</v>
      </c>
      <c r="F123" s="2">
        <v>-7.3475476665967723E-2</v>
      </c>
      <c r="G123" s="2">
        <v>2.0512693498452073E-2</v>
      </c>
      <c r="H123" s="2">
        <v>-0.11595099616384116</v>
      </c>
      <c r="I123" s="2">
        <v>-5.8947018030513214E-2</v>
      </c>
      <c r="J123" s="2">
        <v>5.1332577634839463E-2</v>
      </c>
      <c r="K123" s="2">
        <v>-7.750925792985365E-2</v>
      </c>
      <c r="L123" s="1">
        <v>-1.7000000000000001E-2</v>
      </c>
      <c r="M123" s="3">
        <f ca="1">_xll.RiskDuniform($E$7:$E$152)</f>
        <v>73</v>
      </c>
      <c r="N123" s="3">
        <f ca="1">VLOOKUP($M123,lookup,N$4,TRUE)</f>
        <v>-5.5533017205258691E-3</v>
      </c>
      <c r="O123" s="3">
        <f ca="1">VLOOKUP($M123,lookup,O$4,TRUE)</f>
        <v>0.15202835762111053</v>
      </c>
      <c r="P123" s="3">
        <f ca="1">VLOOKUP($M123,lookup,P$4,TRUE)</f>
        <v>-6.4632306419428645E-2</v>
      </c>
      <c r="Q123" s="3">
        <f ca="1">VLOOKUP($M123,lookup,Q$4,TRUE)</f>
        <v>-3.440872054613521E-2</v>
      </c>
      <c r="R123" s="3">
        <f ca="1">VLOOKUP($M123,lookup,R$4,TRUE)</f>
        <v>-1.7670008619516318E-2</v>
      </c>
      <c r="S123" s="3">
        <f ca="1">VLOOKUP($M123,lookup,S$4,TRUE)</f>
        <v>1.281411854977935E-2</v>
      </c>
      <c r="T123" s="3">
        <f ca="1">VLOOKUP($M123,lookup,T$4,TRUE)</f>
        <v>-2.4E-2</v>
      </c>
    </row>
    <row r="124" spans="5:20" x14ac:dyDescent="0.3">
      <c r="E124" s="2">
        <v>118</v>
      </c>
      <c r="F124" s="2">
        <v>8.3171644698034786E-2</v>
      </c>
      <c r="G124" s="2">
        <v>0.12627659987573769</v>
      </c>
      <c r="H124" s="2">
        <v>3.7513997760358436E-2</v>
      </c>
      <c r="I124" s="2">
        <v>0.27782022440114895</v>
      </c>
      <c r="J124" s="2">
        <v>-0.11328005014887949</v>
      </c>
      <c r="K124" s="2">
        <v>3.6971670714266845E-2</v>
      </c>
      <c r="L124" s="1">
        <v>4.1000000000000002E-2</v>
      </c>
      <c r="M124" s="3">
        <f ca="1">_xll.RiskDuniform($E$7:$E$152)</f>
        <v>110</v>
      </c>
      <c r="N124" s="3">
        <f ca="1">VLOOKUP($M124,lookup,N$4,TRUE)</f>
        <v>4.0665420588652555E-4</v>
      </c>
      <c r="O124" s="3">
        <f ca="1">VLOOKUP($M124,lookup,O$4,TRUE)</f>
        <v>-0.17290699786942387</v>
      </c>
      <c r="P124" s="3">
        <f ca="1">VLOOKUP($M124,lookup,P$4,TRUE)</f>
        <v>-0.16585418697865889</v>
      </c>
      <c r="Q124" s="3">
        <f ca="1">VLOOKUP($M124,lookup,Q$4,TRUE)</f>
        <v>-1.7476820010822847E-2</v>
      </c>
      <c r="R124" s="3">
        <f ca="1">VLOOKUP($M124,lookup,R$4,TRUE)</f>
        <v>-0.13710474308300394</v>
      </c>
      <c r="S124" s="3">
        <f ca="1">VLOOKUP($M124,lookup,S$4,TRUE)</f>
        <v>0.18087397347786213</v>
      </c>
      <c r="T124" s="3">
        <f ca="1">VLOOKUP($M124,lookup,T$4,TRUE)</f>
        <v>-3.3000000000000002E-2</v>
      </c>
    </row>
    <row r="125" spans="5:20" x14ac:dyDescent="0.3">
      <c r="E125" s="2">
        <v>119</v>
      </c>
      <c r="F125" s="2">
        <v>-9.8215570092817742E-2</v>
      </c>
      <c r="G125" s="2">
        <v>0.17003331451400888</v>
      </c>
      <c r="H125" s="2">
        <v>0.13923367512142462</v>
      </c>
      <c r="I125" s="2">
        <v>1.44184544405998E-2</v>
      </c>
      <c r="J125" s="2">
        <v>3.7446802494097021E-2</v>
      </c>
      <c r="K125" s="2">
        <v>1.0350559723154309E-2</v>
      </c>
      <c r="L125" s="1">
        <v>-1.0999999999999999E-2</v>
      </c>
      <c r="M125" s="3">
        <f ca="1">_xll.RiskDuniform($E$7:$E$152)</f>
        <v>85</v>
      </c>
      <c r="N125" s="3">
        <f ca="1">VLOOKUP($M125,lookup,N$4,TRUE)</f>
        <v>8.7802859989004209E-2</v>
      </c>
      <c r="O125" s="3">
        <f ca="1">VLOOKUP($M125,lookup,O$4,TRUE)</f>
        <v>0.10389826282104563</v>
      </c>
      <c r="P125" s="3">
        <f ca="1">VLOOKUP($M125,lookup,P$4,TRUE)</f>
        <v>-2.0358422939068116E-2</v>
      </c>
      <c r="Q125" s="3">
        <f ca="1">VLOOKUP($M125,lookup,Q$4,TRUE)</f>
        <v>-2.1621621621621623E-2</v>
      </c>
      <c r="R125" s="3">
        <f ca="1">VLOOKUP($M125,lookup,R$4,TRUE)</f>
        <v>-3.0611353711790416E-2</v>
      </c>
      <c r="S125" s="3">
        <f ca="1">VLOOKUP($M125,lookup,S$4,TRUE)</f>
        <v>8.1018098961704768E-2</v>
      </c>
      <c r="T125" s="3">
        <f ca="1">VLOOKUP($M125,lookup,T$4,TRUE)</f>
        <v>4.2000000000000003E-2</v>
      </c>
    </row>
    <row r="126" spans="5:20" x14ac:dyDescent="0.3">
      <c r="E126" s="2">
        <v>120</v>
      </c>
      <c r="F126" s="2">
        <v>0.11678959642073117</v>
      </c>
      <c r="G126" s="2">
        <v>-7.9135418661873222E-2</v>
      </c>
      <c r="H126" s="2">
        <v>-0.15691615348176219</v>
      </c>
      <c r="I126" s="2">
        <v>-0.12734496659923447</v>
      </c>
      <c r="J126" s="2">
        <v>-0.19320481632152423</v>
      </c>
      <c r="K126" s="2">
        <v>-0.15156288539587862</v>
      </c>
      <c r="L126" s="1">
        <v>-0.14499999999999999</v>
      </c>
      <c r="M126" s="3">
        <f ca="1">_xll.RiskDuniform($E$7:$E$152)</f>
        <v>77</v>
      </c>
      <c r="N126" s="3">
        <f ca="1">VLOOKUP($M126,lookup,N$4,TRUE)</f>
        <v>6.649550866409297E-2</v>
      </c>
      <c r="O126" s="3">
        <f ca="1">VLOOKUP($M126,lookup,O$4,TRUE)</f>
        <v>3.9650327817671076E-2</v>
      </c>
      <c r="P126" s="3">
        <f ca="1">VLOOKUP($M126,lookup,P$4,TRUE)</f>
        <v>8.5936130244207931E-2</v>
      </c>
      <c r="Q126" s="3">
        <f ca="1">VLOOKUP($M126,lookup,Q$4,TRUE)</f>
        <v>-2.8623406538753515E-2</v>
      </c>
      <c r="R126" s="3">
        <f ca="1">VLOOKUP($M126,lookup,R$4,TRUE)</f>
        <v>2.2455161802182991E-2</v>
      </c>
      <c r="S126" s="3">
        <f ca="1">VLOOKUP($M126,lookup,S$4,TRUE)</f>
        <v>5.8249974739820048E-2</v>
      </c>
      <c r="T126" s="3">
        <f ca="1">VLOOKUP($M126,lookup,T$4,TRUE)</f>
        <v>2.5999999999999999E-2</v>
      </c>
    </row>
    <row r="127" spans="5:20" x14ac:dyDescent="0.3">
      <c r="E127" s="2">
        <v>121</v>
      </c>
      <c r="F127" s="2">
        <v>0.10071962019289633</v>
      </c>
      <c r="G127" s="2">
        <v>0.315</v>
      </c>
      <c r="H127" s="2">
        <v>0.20452310717797448</v>
      </c>
      <c r="I127" s="2">
        <v>0.14722903220426603</v>
      </c>
      <c r="J127" s="2">
        <v>-0.32499704386898426</v>
      </c>
      <c r="K127" s="2">
        <v>0.13709522897106721</v>
      </c>
      <c r="L127" s="1">
        <v>6.4000000000000001E-2</v>
      </c>
      <c r="M127" s="3">
        <f ca="1">_xll.RiskDuniform($E$7:$E$152)</f>
        <v>40</v>
      </c>
      <c r="N127" s="3">
        <f ca="1">VLOOKUP($M127,lookup,N$4,TRUE)</f>
        <v>7.7177101060940695E-2</v>
      </c>
      <c r="O127" s="3">
        <f ca="1">VLOOKUP($M127,lookup,O$4,TRUE)</f>
        <v>9.0277777777777929E-2</v>
      </c>
      <c r="P127" s="3">
        <f ca="1">VLOOKUP($M127,lookup,P$4,TRUE)</f>
        <v>0.19512956603184517</v>
      </c>
      <c r="Q127" s="3">
        <f ca="1">VLOOKUP($M127,lookup,Q$4,TRUE)</f>
        <v>0.14395005059105143</v>
      </c>
      <c r="R127" s="3">
        <f ca="1">VLOOKUP($M127,lookup,R$4,TRUE)</f>
        <v>3.1527057352021361E-2</v>
      </c>
      <c r="S127" s="3">
        <f ca="1">VLOOKUP($M127,lookup,S$4,TRUE)</f>
        <v>0.26552358400811865</v>
      </c>
      <c r="T127" s="3">
        <f ca="1">VLOOKUP($M127,lookup,T$4,TRUE)</f>
        <v>0.114</v>
      </c>
    </row>
    <row r="128" spans="5:20" x14ac:dyDescent="0.3">
      <c r="E128" s="2">
        <v>122</v>
      </c>
      <c r="F128" s="2">
        <v>-8.6334425013903468E-2</v>
      </c>
      <c r="G128" s="2">
        <v>-3.8022813688212928E-3</v>
      </c>
      <c r="H128" s="2">
        <v>4.0116618075801726E-2</v>
      </c>
      <c r="I128" s="2">
        <v>-3.8045690444693164E-2</v>
      </c>
      <c r="J128" s="2">
        <v>0.33527696793002915</v>
      </c>
      <c r="K128" s="2">
        <v>1.4776249923736459E-2</v>
      </c>
      <c r="L128" s="1">
        <v>8.1000000000000003E-2</v>
      </c>
      <c r="M128" s="3">
        <f ca="1">_xll.RiskDuniform($E$7:$E$152)</f>
        <v>136</v>
      </c>
      <c r="N128" s="3">
        <f ca="1">VLOOKUP($M128,lookup,N$4,TRUE)</f>
        <v>-5.432402370566048E-2</v>
      </c>
      <c r="O128" s="3">
        <f ca="1">VLOOKUP($M128,lookup,O$4,TRUE)</f>
        <v>0.18604651162790697</v>
      </c>
      <c r="P128" s="3">
        <f ca="1">VLOOKUP($M128,lookup,P$4,TRUE)</f>
        <v>7.3282044595123288E-2</v>
      </c>
      <c r="Q128" s="3">
        <f ca="1">VLOOKUP($M128,lookup,Q$4,TRUE)</f>
        <v>0.2823061521040256</v>
      </c>
      <c r="R128" s="3">
        <f ca="1">VLOOKUP($M128,lookup,R$4,TRUE)</f>
        <v>0.3648672825450523</v>
      </c>
      <c r="S128" s="3">
        <f ca="1">VLOOKUP($M128,lookup,S$4,TRUE)</f>
        <v>-0.11433356401384079</v>
      </c>
      <c r="T128" s="3">
        <f ca="1">VLOOKUP($M128,lookup,T$4,TRUE)</f>
        <v>5.8999999999999997E-2</v>
      </c>
    </row>
    <row r="129" spans="5:20" x14ac:dyDescent="0.3">
      <c r="E129" s="2">
        <v>123</v>
      </c>
      <c r="F129" s="2">
        <v>1.8125437495984142E-3</v>
      </c>
      <c r="G129" s="2">
        <v>-7.1566412213740507E-2</v>
      </c>
      <c r="H129" s="2">
        <v>0.20663751541652658</v>
      </c>
      <c r="I129" s="2">
        <v>0.15230224321133412</v>
      </c>
      <c r="J129" s="2">
        <v>9.0512959874055846E-2</v>
      </c>
      <c r="K129" s="2">
        <v>4.4914354098492162E-2</v>
      </c>
      <c r="L129" s="1">
        <v>6.0999999999999999E-2</v>
      </c>
      <c r="M129" s="3">
        <f ca="1">_xll.RiskDuniform($E$7:$E$152)</f>
        <v>104</v>
      </c>
      <c r="N129" s="3">
        <f ca="1">VLOOKUP($M129,lookup,N$4,TRUE)</f>
        <v>-1.2375447412799084E-2</v>
      </c>
      <c r="O129" s="3">
        <f ca="1">VLOOKUP($M129,lookup,O$4,TRUE)</f>
        <v>0.23751951923531911</v>
      </c>
      <c r="P129" s="3">
        <f ca="1">VLOOKUP($M129,lookup,P$4,TRUE)</f>
        <v>0.10062560375362252</v>
      </c>
      <c r="Q129" s="3">
        <f ca="1">VLOOKUP($M129,lookup,Q$4,TRUE)</f>
        <v>0.32515192894131806</v>
      </c>
      <c r="R129" s="3">
        <f ca="1">VLOOKUP($M129,lookup,R$4,TRUE)</f>
        <v>0.11089155088615042</v>
      </c>
      <c r="S129" s="3">
        <f ca="1">VLOOKUP($M129,lookup,S$4,TRUE)</f>
        <v>0.14115894555075484</v>
      </c>
      <c r="T129" s="3">
        <f ca="1">VLOOKUP($M129,lookup,T$4,TRUE)</f>
        <v>0.06</v>
      </c>
    </row>
    <row r="130" spans="5:20" x14ac:dyDescent="0.3">
      <c r="E130" s="2">
        <v>124</v>
      </c>
      <c r="F130" s="2">
        <v>-5.42779313627198E-3</v>
      </c>
      <c r="G130" s="2">
        <v>0.2034979708085852</v>
      </c>
      <c r="H130" s="2">
        <v>0.10165396766400295</v>
      </c>
      <c r="I130" s="2">
        <v>0.13678360655737706</v>
      </c>
      <c r="J130" s="2">
        <v>7.0944291201567353E-2</v>
      </c>
      <c r="K130" s="2">
        <v>0.11669566408658118</v>
      </c>
      <c r="L130" s="1">
        <v>5.8000000000000003E-2</v>
      </c>
      <c r="M130" s="3">
        <f ca="1">_xll.RiskDuniform($E$7:$E$152)</f>
        <v>97</v>
      </c>
      <c r="N130" s="3">
        <f ca="1">VLOOKUP($M130,lookup,N$4,TRUE)</f>
        <v>2.9166264383453436E-2</v>
      </c>
      <c r="O130" s="3">
        <f ca="1">VLOOKUP($M130,lookup,O$4,TRUE)</f>
        <v>0.15826857987319437</v>
      </c>
      <c r="P130" s="3">
        <f ca="1">VLOOKUP($M130,lookup,P$4,TRUE)</f>
        <v>0.19583412688070723</v>
      </c>
      <c r="Q130" s="3">
        <f ca="1">VLOOKUP($M130,lookup,Q$4,TRUE)</f>
        <v>7.6532244897959234E-2</v>
      </c>
      <c r="R130" s="3">
        <f ca="1">VLOOKUP($M130,lookup,R$4,TRUE)</f>
        <v>0.15788796293317028</v>
      </c>
      <c r="S130" s="3">
        <f ca="1">VLOOKUP($M130,lookup,S$4,TRUE)</f>
        <v>0.11443481337343013</v>
      </c>
      <c r="T130" s="3">
        <f ca="1">VLOOKUP($M130,lookup,T$4,TRUE)</f>
        <v>5.6000000000000001E-2</v>
      </c>
    </row>
    <row r="131" spans="5:20" x14ac:dyDescent="0.3">
      <c r="E131" s="2">
        <v>125</v>
      </c>
      <c r="F131" s="2">
        <v>-7.6223930492626796E-2</v>
      </c>
      <c r="G131" s="2">
        <v>0.36635167706004834</v>
      </c>
      <c r="H131" s="2">
        <v>0.18876518218623478</v>
      </c>
      <c r="I131" s="2">
        <v>0.26182874316088817</v>
      </c>
      <c r="J131" s="2">
        <v>0.26250712113553037</v>
      </c>
      <c r="K131" s="2">
        <v>2.8998984213599734E-2</v>
      </c>
      <c r="L131" s="1">
        <v>4.2000000000000003E-2</v>
      </c>
      <c r="M131" s="3">
        <f ca="1">_xll.RiskDuniform($E$7:$E$152)</f>
        <v>98</v>
      </c>
      <c r="N131" s="3">
        <f ca="1">VLOOKUP($M131,lookup,N$4,TRUE)</f>
        <v>8.7650098928839404E-2</v>
      </c>
      <c r="O131" s="3">
        <f ca="1">VLOOKUP($M131,lookup,O$4,TRUE)</f>
        <v>4.6631271350372545E-2</v>
      </c>
      <c r="P131" s="3">
        <f ca="1">VLOOKUP($M131,lookup,P$4,TRUE)</f>
        <v>0.15119865884325237</v>
      </c>
      <c r="Q131" s="3">
        <f ca="1">VLOOKUP($M131,lookup,Q$4,TRUE)</f>
        <v>4.0753682269296876E-2</v>
      </c>
      <c r="R131" s="3">
        <f ca="1">VLOOKUP($M131,lookup,R$4,TRUE)</f>
        <v>0.12771633412993955</v>
      </c>
      <c r="S131" s="3">
        <f ca="1">VLOOKUP($M131,lookup,S$4,TRUE)</f>
        <v>4.5818187590279148E-2</v>
      </c>
      <c r="T131" s="3">
        <f ca="1">VLOOKUP($M131,lookup,T$4,TRUE)</f>
        <v>2.7E-2</v>
      </c>
    </row>
    <row r="132" spans="5:20" x14ac:dyDescent="0.3">
      <c r="E132" s="2">
        <v>126</v>
      </c>
      <c r="F132" s="2">
        <v>-6.7865356778085473E-2</v>
      </c>
      <c r="G132" s="2">
        <v>-0.19875000000000001</v>
      </c>
      <c r="H132" s="2">
        <v>-0.14899957428693061</v>
      </c>
      <c r="I132" s="2">
        <v>-0.14214285714285715</v>
      </c>
      <c r="J132" s="2">
        <v>-8.0199561473195888E-2</v>
      </c>
      <c r="K132" s="2">
        <v>2.7559402458361634E-2</v>
      </c>
      <c r="L132" s="1">
        <v>-3.1E-2</v>
      </c>
      <c r="M132" s="3">
        <f ca="1">_xll.RiskDuniform($E$7:$E$152)</f>
        <v>14</v>
      </c>
      <c r="N132" s="3">
        <f ca="1">VLOOKUP($M132,lookup,N$4,TRUE)</f>
        <v>3.7579757975797545E-2</v>
      </c>
      <c r="O132" s="3">
        <f ca="1">VLOOKUP($M132,lookup,O$4,TRUE)</f>
        <v>-0.15768194070080865</v>
      </c>
      <c r="P132" s="3">
        <f ca="1">VLOOKUP($M132,lookup,P$4,TRUE)</f>
        <v>4.6537011311768149E-2</v>
      </c>
      <c r="Q132" s="3">
        <f ca="1">VLOOKUP($M132,lookup,Q$4,TRUE)</f>
        <v>0.19339920117721246</v>
      </c>
      <c r="R132" s="3">
        <f ca="1">VLOOKUP($M132,lookup,R$4,TRUE)</f>
        <v>5.8490070203101013E-2</v>
      </c>
      <c r="S132" s="3">
        <f ca="1">VLOOKUP($M132,lookup,S$4,TRUE)</f>
        <v>-1.4537041079146159E-2</v>
      </c>
      <c r="T132" s="3">
        <f ca="1">VLOOKUP($M132,lookup,T$4,TRUE)</f>
        <v>-2.3E-2</v>
      </c>
    </row>
    <row r="133" spans="5:20" x14ac:dyDescent="0.3">
      <c r="E133" s="2">
        <v>127</v>
      </c>
      <c r="F133" s="2">
        <v>-5.7817069613817232E-2</v>
      </c>
      <c r="G133" s="2">
        <v>2.0280811232449299E-2</v>
      </c>
      <c r="H133" s="2">
        <v>-8.9211272302817512E-3</v>
      </c>
      <c r="I133" s="2">
        <v>0.19400499583680267</v>
      </c>
      <c r="J133" s="2">
        <v>6.9966695687022434E-2</v>
      </c>
      <c r="K133" s="2">
        <v>5.1633278647060167E-2</v>
      </c>
      <c r="L133" s="1">
        <v>0.04</v>
      </c>
      <c r="M133" s="3">
        <f ca="1">_xll.RiskDuniform($E$7:$E$152)</f>
        <v>47</v>
      </c>
      <c r="N133" s="3">
        <f ca="1">VLOOKUP($M133,lookup,N$4,TRUE)</f>
        <v>8.7692938123207193E-2</v>
      </c>
      <c r="O133" s="3">
        <f ca="1">VLOOKUP($M133,lookup,O$4,TRUE)</f>
        <v>0.26906779661016944</v>
      </c>
      <c r="P133" s="3">
        <f ca="1">VLOOKUP($M133,lookup,P$4,TRUE)</f>
        <v>4.8282057040197668E-2</v>
      </c>
      <c r="Q133" s="3">
        <f ca="1">VLOOKUP($M133,lookup,Q$4,TRUE)</f>
        <v>3.929142857142856E-2</v>
      </c>
      <c r="R133" s="3">
        <f ca="1">VLOOKUP($M133,lookup,R$4,TRUE)</f>
        <v>-5.1027315006878023E-2</v>
      </c>
      <c r="S133" s="3">
        <f ca="1">VLOOKUP($M133,lookup,S$4,TRUE)</f>
        <v>7.3637142041670725E-2</v>
      </c>
      <c r="T133" s="3">
        <f ca="1">VLOOKUP($M133,lookup,T$4,TRUE)</f>
        <v>0.04</v>
      </c>
    </row>
    <row r="134" spans="5:20" x14ac:dyDescent="0.3">
      <c r="E134" s="2">
        <v>128</v>
      </c>
      <c r="F134" s="2">
        <v>0.10060030538183194</v>
      </c>
      <c r="G134" s="2">
        <v>7.6452599388379203E-3</v>
      </c>
      <c r="H134" s="2">
        <v>2.952805585934206E-2</v>
      </c>
      <c r="I134" s="2">
        <v>-9.2747559274755934E-2</v>
      </c>
      <c r="J134" s="2">
        <v>9.7589956862036045E-2</v>
      </c>
      <c r="K134" s="2">
        <v>-0.1707215894296924</v>
      </c>
      <c r="L134" s="1">
        <v>3.9E-2</v>
      </c>
      <c r="M134" s="3">
        <f ca="1">_xll.RiskDuniform($E$7:$E$152)</f>
        <v>130</v>
      </c>
      <c r="N134" s="3">
        <f ca="1">VLOOKUP($M134,lookup,N$4,TRUE)</f>
        <v>-6.2271086597753378E-2</v>
      </c>
      <c r="O134" s="3">
        <f ca="1">VLOOKUP($M134,lookup,O$4,TRUE)</f>
        <v>7.441016333938294E-2</v>
      </c>
      <c r="P134" s="3">
        <f ca="1">VLOOKUP($M134,lookup,P$4,TRUE)</f>
        <v>0.10062893081761001</v>
      </c>
      <c r="Q134" s="3">
        <f ca="1">VLOOKUP($M134,lookup,Q$4,TRUE)</f>
        <v>0.11773818745158791</v>
      </c>
      <c r="R134" s="3">
        <f ca="1">VLOOKUP($M134,lookup,R$4,TRUE)</f>
        <v>0.15750171174255381</v>
      </c>
      <c r="S134" s="3">
        <f ca="1">VLOOKUP($M134,lookup,S$4,TRUE)</f>
        <v>1.8691188439735516E-2</v>
      </c>
      <c r="T134" s="3">
        <f ca="1">VLOOKUP($M134,lookup,T$4,TRUE)</f>
        <v>5.6000000000000001E-2</v>
      </c>
    </row>
    <row r="135" spans="5:20" x14ac:dyDescent="0.3">
      <c r="E135" s="2">
        <v>129</v>
      </c>
      <c r="F135" s="2">
        <v>0.14465607218740145</v>
      </c>
      <c r="G135" s="2">
        <v>-0.1638846737481032</v>
      </c>
      <c r="H135" s="2">
        <v>-0.11652230756659578</v>
      </c>
      <c r="I135" s="2">
        <v>-7.6863950807071479E-3</v>
      </c>
      <c r="J135" s="2">
        <v>9.9903508978371913E-2</v>
      </c>
      <c r="K135" s="2">
        <v>-6.8273979309463981E-2</v>
      </c>
      <c r="L135" s="1">
        <v>-2.4E-2</v>
      </c>
      <c r="M135" s="3">
        <f ca="1">_xll.RiskDuniform($E$7:$E$152)</f>
        <v>139</v>
      </c>
      <c r="N135" s="3">
        <f ca="1">VLOOKUP($M135,lookup,N$4,TRUE)</f>
        <v>5.8507010231148224E-3</v>
      </c>
      <c r="O135" s="3">
        <f ca="1">VLOOKUP($M135,lookup,O$4,TRUE)</f>
        <v>0.32159264931087289</v>
      </c>
      <c r="P135" s="3">
        <f ca="1">VLOOKUP($M135,lookup,P$4,TRUE)</f>
        <v>0.16761061946902653</v>
      </c>
      <c r="Q135" s="3">
        <f ca="1">VLOOKUP($M135,lookup,Q$4,TRUE)</f>
        <v>0.1888111888111888</v>
      </c>
      <c r="R135" s="3">
        <f ca="1">VLOOKUP($M135,lookup,R$4,TRUE)</f>
        <v>8.826005904447734E-2</v>
      </c>
      <c r="S135" s="3">
        <f ca="1">VLOOKUP($M135,lookup,S$4,TRUE)</f>
        <v>0.13813478222546804</v>
      </c>
      <c r="T135" s="3">
        <f ca="1">VLOOKUP($M135,lookup,T$4,TRUE)</f>
        <v>9.8000000000000004E-2</v>
      </c>
    </row>
    <row r="136" spans="5:20" x14ac:dyDescent="0.3">
      <c r="E136" s="2">
        <v>130</v>
      </c>
      <c r="F136" s="2">
        <v>-6.2271086597753378E-2</v>
      </c>
      <c r="G136" s="2">
        <v>7.441016333938294E-2</v>
      </c>
      <c r="H136" s="2">
        <v>0.10062893081761001</v>
      </c>
      <c r="I136" s="2">
        <v>0.11773818745158791</v>
      </c>
      <c r="J136" s="2">
        <v>0.15750171174255381</v>
      </c>
      <c r="K136" s="2">
        <v>1.8691188439735516E-2</v>
      </c>
      <c r="L136" s="1">
        <v>5.6000000000000001E-2</v>
      </c>
      <c r="M136" s="3">
        <f ca="1">_xll.RiskDuniform($E$7:$E$152)</f>
        <v>23</v>
      </c>
      <c r="N136" s="3">
        <f ca="1">VLOOKUP($M136,lookup,N$4,TRUE)</f>
        <v>5.8161992515993938E-2</v>
      </c>
      <c r="O136" s="3">
        <f ca="1">VLOOKUP($M136,lookup,O$4,TRUE)</f>
        <v>-6.9201520912547609E-2</v>
      </c>
      <c r="P136" s="3">
        <f ca="1">VLOOKUP($M136,lookup,P$4,TRUE)</f>
        <v>-5.3240740740740769E-2</v>
      </c>
      <c r="Q136" s="3">
        <f ca="1">VLOOKUP($M136,lookup,Q$4,TRUE)</f>
        <v>-0.12500592108379519</v>
      </c>
      <c r="R136" s="3">
        <f ca="1">VLOOKUP($M136,lookup,R$4,TRUE)</f>
        <v>-1.809678731191542E-2</v>
      </c>
      <c r="S136" s="3">
        <f ca="1">VLOOKUP($M136,lookup,S$4,TRUE)</f>
        <v>0.18130943173028793</v>
      </c>
      <c r="T136" s="3">
        <f ca="1">VLOOKUP($M136,lookup,T$4,TRUE)</f>
        <v>-3.0000000000000001E-3</v>
      </c>
    </row>
    <row r="137" spans="5:20" x14ac:dyDescent="0.3">
      <c r="E137" s="2">
        <v>131</v>
      </c>
      <c r="F137" s="2">
        <v>-5.0786478657780888E-2</v>
      </c>
      <c r="G137" s="2">
        <v>0.10472972972972973</v>
      </c>
      <c r="H137" s="2">
        <v>0.15966386554621848</v>
      </c>
      <c r="I137" s="2">
        <v>-4.851004851004851E-2</v>
      </c>
      <c r="J137" s="2">
        <v>2.0879161506183276E-2</v>
      </c>
      <c r="K137" s="2">
        <v>-6.7660003924756781E-2</v>
      </c>
      <c r="L137" s="1">
        <v>-3.1E-2</v>
      </c>
      <c r="M137" s="3">
        <f ca="1">_xll.RiskDuniform($E$7:$E$152)</f>
        <v>14</v>
      </c>
      <c r="N137" s="3">
        <f ca="1">VLOOKUP($M137,lookup,N$4,TRUE)</f>
        <v>3.7579757975797545E-2</v>
      </c>
      <c r="O137" s="3">
        <f ca="1">VLOOKUP($M137,lookup,O$4,TRUE)</f>
        <v>-0.15768194070080865</v>
      </c>
      <c r="P137" s="3">
        <f ca="1">VLOOKUP($M137,lookup,P$4,TRUE)</f>
        <v>4.6537011311768149E-2</v>
      </c>
      <c r="Q137" s="3">
        <f ca="1">VLOOKUP($M137,lookup,Q$4,TRUE)</f>
        <v>0.19339920117721246</v>
      </c>
      <c r="R137" s="3">
        <f ca="1">VLOOKUP($M137,lookup,R$4,TRUE)</f>
        <v>5.8490070203101013E-2</v>
      </c>
      <c r="S137" s="3">
        <f ca="1">VLOOKUP($M137,lookup,S$4,TRUE)</f>
        <v>-1.4537041079146159E-2</v>
      </c>
      <c r="T137" s="3">
        <f ca="1">VLOOKUP($M137,lookup,T$4,TRUE)</f>
        <v>-2.3E-2</v>
      </c>
    </row>
    <row r="138" spans="5:20" x14ac:dyDescent="0.3">
      <c r="E138" s="2">
        <v>132</v>
      </c>
      <c r="F138" s="2">
        <v>1.4616348822634075E-2</v>
      </c>
      <c r="G138" s="2">
        <v>0.19418960244648317</v>
      </c>
      <c r="H138" s="2">
        <v>0.19115942028985505</v>
      </c>
      <c r="I138" s="2">
        <v>7.8659868900218505E-2</v>
      </c>
      <c r="J138" s="2">
        <v>-7.3343413035408589E-2</v>
      </c>
      <c r="K138" s="2">
        <v>0.11700819364053212</v>
      </c>
      <c r="L138" s="1">
        <v>-5.0000000000000001E-3</v>
      </c>
      <c r="M138" s="3">
        <f ca="1">_xll.RiskDuniform($E$7:$E$152)</f>
        <v>7</v>
      </c>
      <c r="N138" s="3">
        <f ca="1">VLOOKUP($M138,lookup,N$4,TRUE)</f>
        <v>-2.8981181051265417E-2</v>
      </c>
      <c r="O138" s="3">
        <f ca="1">VLOOKUP($M138,lookup,O$4,TRUE)</f>
        <v>-9.512195121951221E-2</v>
      </c>
      <c r="P138" s="3">
        <f ca="1">VLOOKUP($M138,lookup,P$4,TRUE)</f>
        <v>1.9386106623586502E-2</v>
      </c>
      <c r="Q138" s="3">
        <f ca="1">VLOOKUP($M138,lookup,Q$4,TRUE)</f>
        <v>-0.16178606001936113</v>
      </c>
      <c r="R138" s="3">
        <f ca="1">VLOOKUP($M138,lookup,R$4,TRUE)</f>
        <v>-3.2253054462621673E-2</v>
      </c>
      <c r="S138" s="3">
        <f ca="1">VLOOKUP($M138,lookup,S$4,TRUE)</f>
        <v>4.310058647781348E-2</v>
      </c>
      <c r="T138" s="3">
        <f ca="1">VLOOKUP($M138,lookup,T$4,TRUE)</f>
        <v>2.4E-2</v>
      </c>
    </row>
    <row r="139" spans="5:20" x14ac:dyDescent="0.3">
      <c r="E139" s="2">
        <v>133</v>
      </c>
      <c r="F139" s="2">
        <v>-6.79035496040062E-2</v>
      </c>
      <c r="G139" s="2">
        <v>-0.14340588988476313</v>
      </c>
      <c r="H139" s="2">
        <v>-9.5875410633897012E-2</v>
      </c>
      <c r="I139" s="2">
        <v>-2.160702228224173E-2</v>
      </c>
      <c r="J139" s="2">
        <v>0.2420128575894949</v>
      </c>
      <c r="K139" s="2">
        <v>-4.9667688679880029E-2</v>
      </c>
      <c r="L139" s="1">
        <v>-2.7E-2</v>
      </c>
      <c r="M139" s="3">
        <f ca="1">_xll.RiskDuniform($E$7:$E$152)</f>
        <v>28</v>
      </c>
      <c r="N139" s="3">
        <f ca="1">VLOOKUP($M139,lookup,N$4,TRUE)</f>
        <v>-8.2952249282143026E-3</v>
      </c>
      <c r="O139" s="3">
        <f ca="1">VLOOKUP($M139,lookup,O$4,TRUE)</f>
        <v>0.40965618141916627</v>
      </c>
      <c r="P139" s="3">
        <f ca="1">VLOOKUP($M139,lookup,P$4,TRUE)</f>
        <v>2.6623432033450054E-2</v>
      </c>
      <c r="Q139" s="3">
        <f ca="1">VLOOKUP($M139,lookup,Q$4,TRUE)</f>
        <v>4.1556629627784218E-2</v>
      </c>
      <c r="R139" s="3">
        <f ca="1">VLOOKUP($M139,lookup,R$4,TRUE)</f>
        <v>9.7070738547834254E-2</v>
      </c>
      <c r="S139" s="3">
        <f ca="1">VLOOKUP($M139,lookup,S$4,TRUE)</f>
        <v>0</v>
      </c>
      <c r="T139" s="3">
        <f ca="1">VLOOKUP($M139,lookup,T$4,TRUE)</f>
        <v>2.7E-2</v>
      </c>
    </row>
    <row r="140" spans="5:20" x14ac:dyDescent="0.3">
      <c r="E140" s="2">
        <v>134</v>
      </c>
      <c r="F140" s="2">
        <v>1.3250179482931321E-2</v>
      </c>
      <c r="G140" s="2">
        <v>-4.0358744394618833E-2</v>
      </c>
      <c r="H140" s="2">
        <v>4.2120845108329905E-2</v>
      </c>
      <c r="I140" s="2">
        <v>2.2084195997239476E-2</v>
      </c>
      <c r="J140" s="2">
        <v>0.21445849475899234</v>
      </c>
      <c r="K140" s="2">
        <v>0.10627184609022246</v>
      </c>
      <c r="L140" s="1">
        <v>6.3E-2</v>
      </c>
      <c r="M140" s="3">
        <f ca="1">_xll.RiskDuniform($E$7:$E$152)</f>
        <v>26</v>
      </c>
      <c r="N140" s="3">
        <f ca="1">VLOOKUP($M140,lookup,N$4,TRUE)</f>
        <v>5.1023465834530247E-2</v>
      </c>
      <c r="O140" s="3">
        <f ca="1">VLOOKUP($M140,lookup,O$4,TRUE)</f>
        <v>0.21514818880351269</v>
      </c>
      <c r="P140" s="3">
        <f ca="1">VLOOKUP($M140,lookup,P$4,TRUE)</f>
        <v>7.5064960061592047E-3</v>
      </c>
      <c r="Q140" s="3">
        <f ca="1">VLOOKUP($M140,lookup,Q$4,TRUE)</f>
        <v>1.1885714285714246E-2</v>
      </c>
      <c r="R140" s="3">
        <f ca="1">VLOOKUP($M140,lookup,R$4,TRUE)</f>
        <v>0.12835564709921057</v>
      </c>
      <c r="S140" s="3">
        <f ca="1">VLOOKUP($M140,lookup,S$4,TRUE)</f>
        <v>3.0072107505735971E-2</v>
      </c>
      <c r="T140" s="3">
        <f ca="1">VLOOKUP($M140,lookup,T$4,TRUE)</f>
        <v>-4.0000000000000001E-3</v>
      </c>
    </row>
    <row r="141" spans="5:20" x14ac:dyDescent="0.3">
      <c r="E141" s="2">
        <v>135</v>
      </c>
      <c r="F141" s="2">
        <v>-0.10398069024584898</v>
      </c>
      <c r="G141" s="2">
        <v>7.1651090342679122E-2</v>
      </c>
      <c r="H141" s="2">
        <v>-9.6849173553719015E-3</v>
      </c>
      <c r="I141" s="2">
        <v>-1.6373801485482849E-2</v>
      </c>
      <c r="J141" s="2">
        <v>0.19475337629951101</v>
      </c>
      <c r="K141" s="2">
        <v>-7.5036614467579518E-2</v>
      </c>
      <c r="L141" s="1">
        <v>0.02</v>
      </c>
      <c r="M141" s="3">
        <f ca="1">_xll.RiskDuniform($E$7:$E$152)</f>
        <v>133</v>
      </c>
      <c r="N141" s="3">
        <f ca="1">VLOOKUP($M141,lookup,N$4,TRUE)</f>
        <v>-6.79035496040062E-2</v>
      </c>
      <c r="O141" s="3">
        <f ca="1">VLOOKUP($M141,lookup,O$4,TRUE)</f>
        <v>-0.14340588988476313</v>
      </c>
      <c r="P141" s="3">
        <f ca="1">VLOOKUP($M141,lookup,P$4,TRUE)</f>
        <v>-9.5875410633897012E-2</v>
      </c>
      <c r="Q141" s="3">
        <f ca="1">VLOOKUP($M141,lookup,Q$4,TRUE)</f>
        <v>-2.160702228224173E-2</v>
      </c>
      <c r="R141" s="3">
        <f ca="1">VLOOKUP($M141,lookup,R$4,TRUE)</f>
        <v>0.2420128575894949</v>
      </c>
      <c r="S141" s="3">
        <f ca="1">VLOOKUP($M141,lookup,S$4,TRUE)</f>
        <v>-4.9667688679880029E-2</v>
      </c>
      <c r="T141" s="3">
        <f ca="1">VLOOKUP($M141,lookup,T$4,TRUE)</f>
        <v>-2.7E-2</v>
      </c>
    </row>
    <row r="142" spans="5:20" x14ac:dyDescent="0.3">
      <c r="E142" s="2">
        <v>136</v>
      </c>
      <c r="F142" s="2">
        <v>-5.432402370566048E-2</v>
      </c>
      <c r="G142" s="2">
        <v>0.18604651162790697</v>
      </c>
      <c r="H142" s="2">
        <v>7.3282044595123288E-2</v>
      </c>
      <c r="I142" s="2">
        <v>0.2823061521040256</v>
      </c>
      <c r="J142" s="2">
        <v>0.3648672825450523</v>
      </c>
      <c r="K142" s="2">
        <v>-0.11433356401384079</v>
      </c>
      <c r="L142" s="1">
        <v>5.8999999999999997E-2</v>
      </c>
      <c r="M142" s="3">
        <f ca="1">_xll.RiskDuniform($E$7:$E$152)</f>
        <v>97</v>
      </c>
      <c r="N142" s="3">
        <f ca="1">VLOOKUP($M142,lookup,N$4,TRUE)</f>
        <v>2.9166264383453436E-2</v>
      </c>
      <c r="O142" s="3">
        <f ca="1">VLOOKUP($M142,lookup,O$4,TRUE)</f>
        <v>0.15826857987319437</v>
      </c>
      <c r="P142" s="3">
        <f ca="1">VLOOKUP($M142,lookup,P$4,TRUE)</f>
        <v>0.19583412688070723</v>
      </c>
      <c r="Q142" s="3">
        <f ca="1">VLOOKUP($M142,lookup,Q$4,TRUE)</f>
        <v>7.6532244897959234E-2</v>
      </c>
      <c r="R142" s="3">
        <f ca="1">VLOOKUP($M142,lookup,R$4,TRUE)</f>
        <v>0.15788796293317028</v>
      </c>
      <c r="S142" s="3">
        <f ca="1">VLOOKUP($M142,lookup,S$4,TRUE)</f>
        <v>0.11443481337343013</v>
      </c>
      <c r="T142" s="3">
        <f ca="1">VLOOKUP($M142,lookup,T$4,TRUE)</f>
        <v>5.6000000000000001E-2</v>
      </c>
    </row>
    <row r="143" spans="5:20" x14ac:dyDescent="0.3">
      <c r="E143" s="2">
        <v>137</v>
      </c>
      <c r="F143" s="2">
        <v>5.8262463646262648E-2</v>
      </c>
      <c r="G143" s="2">
        <v>-0.24632352941176472</v>
      </c>
      <c r="H143" s="2">
        <v>0.20204106426922602</v>
      </c>
      <c r="I143" s="2">
        <v>-0.16167023554603854</v>
      </c>
      <c r="J143" s="2">
        <v>-5.4456261606140838E-2</v>
      </c>
      <c r="K143" s="2">
        <v>0.11560664735096746</v>
      </c>
      <c r="L143" s="1">
        <v>-0.05</v>
      </c>
      <c r="M143" s="3">
        <f ca="1">_xll.RiskDuniform($E$7:$E$152)</f>
        <v>82</v>
      </c>
      <c r="N143" s="3">
        <f ca="1">VLOOKUP($M143,lookup,N$4,TRUE)</f>
        <v>-9.4337603407496553E-3</v>
      </c>
      <c r="O143" s="3">
        <f ca="1">VLOOKUP($M143,lookup,O$4,TRUE)</f>
        <v>0.1936221572862406</v>
      </c>
      <c r="P143" s="3">
        <f ca="1">VLOOKUP($M143,lookup,P$4,TRUE)</f>
        <v>0.1280289640230344</v>
      </c>
      <c r="Q143" s="3">
        <f ca="1">VLOOKUP($M143,lookup,Q$4,TRUE)</f>
        <v>6.7164813572771348E-2</v>
      </c>
      <c r="R143" s="3">
        <f ca="1">VLOOKUP($M143,lookup,R$4,TRUE)</f>
        <v>-4.8865656037637178E-2</v>
      </c>
      <c r="S143" s="3">
        <f ca="1">VLOOKUP($M143,lookup,S$4,TRUE)</f>
        <v>4.5390918900002936E-2</v>
      </c>
      <c r="T143" s="3">
        <f ca="1">VLOOKUP($M143,lookup,T$4,TRUE)</f>
        <v>2.4E-2</v>
      </c>
    </row>
    <row r="144" spans="5:20" x14ac:dyDescent="0.3">
      <c r="E144" s="2">
        <v>138</v>
      </c>
      <c r="F144" s="2">
        <v>-0.14070436843887571</v>
      </c>
      <c r="G144" s="2">
        <v>6.1788617886178863E-2</v>
      </c>
      <c r="H144" s="2">
        <v>0.14210632706690926</v>
      </c>
      <c r="I144" s="2">
        <v>-8.6845466155810985E-2</v>
      </c>
      <c r="J144" s="2">
        <v>0.2123691938011199</v>
      </c>
      <c r="K144" s="2">
        <v>-0.11001162676677827</v>
      </c>
      <c r="L144" s="1">
        <v>-1.9E-2</v>
      </c>
      <c r="M144" s="3">
        <f ca="1">_xll.RiskDuniform($E$7:$E$152)</f>
        <v>2</v>
      </c>
      <c r="N144" s="3">
        <f ca="1">VLOOKUP($M144,lookup,N$4,TRUE)</f>
        <v>3.4972763874634827E-2</v>
      </c>
      <c r="O144" s="3">
        <f ca="1">VLOOKUP($M144,lookup,O$4,TRUE)</f>
        <v>0.15823970037453181</v>
      </c>
      <c r="P144" s="3">
        <f ca="1">VLOOKUP($M144,lookup,P$4,TRUE)</f>
        <v>-0.10006981615080297</v>
      </c>
      <c r="Q144" s="3">
        <f ca="1">VLOOKUP($M144,lookup,Q$4,TRUE)</f>
        <v>-6.214689265536727E-2</v>
      </c>
      <c r="R144" s="3">
        <f ca="1">VLOOKUP($M144,lookup,R$4,TRUE)</f>
        <v>-2.7437013586598172E-2</v>
      </c>
      <c r="S144" s="3">
        <f ca="1">VLOOKUP($M144,lookup,S$4,TRUE)</f>
        <v>5.0588773293700706E-2</v>
      </c>
      <c r="T144" s="3">
        <f ca="1">VLOOKUP($M144,lookup,T$4,TRUE)</f>
        <v>2.7E-2</v>
      </c>
    </row>
    <row r="145" spans="5:20" x14ac:dyDescent="0.3">
      <c r="E145" s="2">
        <v>139</v>
      </c>
      <c r="F145" s="2">
        <v>5.8507010231148224E-3</v>
      </c>
      <c r="G145" s="2">
        <v>0.32159264931087289</v>
      </c>
      <c r="H145" s="2">
        <v>0.16761061946902653</v>
      </c>
      <c r="I145" s="2">
        <v>0.1888111888111888</v>
      </c>
      <c r="J145" s="2">
        <v>8.826005904447734E-2</v>
      </c>
      <c r="K145" s="2">
        <v>0.13813478222546804</v>
      </c>
      <c r="L145" s="1">
        <v>9.8000000000000004E-2</v>
      </c>
      <c r="M145" s="3">
        <f ca="1">_xll.RiskDuniform($E$7:$E$152)</f>
        <v>140</v>
      </c>
      <c r="N145" s="3">
        <f ca="1">VLOOKUP($M145,lookup,N$4,TRUE)</f>
        <v>0.24418458632831533</v>
      </c>
      <c r="O145" s="3">
        <f ca="1">VLOOKUP($M145,lookup,O$4,TRUE)</f>
        <v>-7.0683661645422946E-2</v>
      </c>
      <c r="P145" s="3">
        <f ca="1">VLOOKUP($M145,lookup,P$4,TRUE)</f>
        <v>-3.8881309686220979E-2</v>
      </c>
      <c r="Q145" s="3">
        <f ca="1">VLOOKUP($M145,lookup,Q$4,TRUE)</f>
        <v>-0.34352941176470586</v>
      </c>
      <c r="R145" s="3">
        <f ca="1">VLOOKUP($M145,lookup,R$4,TRUE)</f>
        <v>-0.11111146489210115</v>
      </c>
      <c r="S145" s="3">
        <f ca="1">VLOOKUP($M145,lookup,S$4,TRUE)</f>
        <v>0.15213428885158026</v>
      </c>
      <c r="T145" s="3">
        <f ca="1">VLOOKUP($M145,lookup,T$4,TRUE)</f>
        <v>-0.03</v>
      </c>
    </row>
    <row r="146" spans="5:20" x14ac:dyDescent="0.3">
      <c r="E146" s="2">
        <v>140</v>
      </c>
      <c r="F146" s="2">
        <v>0.24418458632831533</v>
      </c>
      <c r="G146" s="2">
        <v>-7.0683661645422946E-2</v>
      </c>
      <c r="H146" s="2">
        <v>-3.8881309686220979E-2</v>
      </c>
      <c r="I146" s="2">
        <v>-0.34352941176470586</v>
      </c>
      <c r="J146" s="2">
        <v>-0.11111146489210115</v>
      </c>
      <c r="K146" s="2">
        <v>0.15213428885158026</v>
      </c>
      <c r="L146" s="1">
        <v>-0.03</v>
      </c>
      <c r="M146" s="3">
        <f ca="1">_xll.RiskDuniform($E$7:$E$152)</f>
        <v>137</v>
      </c>
      <c r="N146" s="3">
        <f ca="1">VLOOKUP($M146,lookup,N$4,TRUE)</f>
        <v>5.8262463646262648E-2</v>
      </c>
      <c r="O146" s="3">
        <f ca="1">VLOOKUP($M146,lookup,O$4,TRUE)</f>
        <v>-0.24632352941176472</v>
      </c>
      <c r="P146" s="3">
        <f ca="1">VLOOKUP($M146,lookup,P$4,TRUE)</f>
        <v>0.20204106426922602</v>
      </c>
      <c r="Q146" s="3">
        <f ca="1">VLOOKUP($M146,lookup,Q$4,TRUE)</f>
        <v>-0.16167023554603854</v>
      </c>
      <c r="R146" s="3">
        <f ca="1">VLOOKUP($M146,lookup,R$4,TRUE)</f>
        <v>-5.4456261606140838E-2</v>
      </c>
      <c r="S146" s="3">
        <f ca="1">VLOOKUP($M146,lookup,S$4,TRUE)</f>
        <v>0.11560664735096746</v>
      </c>
      <c r="T146" s="3">
        <f ca="1">VLOOKUP($M146,lookup,T$4,TRUE)</f>
        <v>-0.05</v>
      </c>
    </row>
    <row r="147" spans="5:20" x14ac:dyDescent="0.3">
      <c r="E147" s="2">
        <v>141</v>
      </c>
      <c r="F147" s="2">
        <v>1.227714617918732E-2</v>
      </c>
      <c r="G147" s="2">
        <v>-0.1396508728179551</v>
      </c>
      <c r="H147" s="2">
        <v>-1.6717924453907455E-2</v>
      </c>
      <c r="I147" s="2">
        <v>-0.10304659498207885</v>
      </c>
      <c r="J147" s="2">
        <v>-3.3481271335489823E-2</v>
      </c>
      <c r="K147" s="2">
        <v>5.8446344162687659E-2</v>
      </c>
      <c r="L147" s="1">
        <v>-2.1000000000000001E-2</v>
      </c>
      <c r="M147" s="3">
        <f ca="1">_xll.RiskDuniform($E$7:$E$152)</f>
        <v>9</v>
      </c>
      <c r="N147" s="3">
        <f ca="1">VLOOKUP($M147,lookup,N$4,TRUE)</f>
        <v>2.9119155123593778E-2</v>
      </c>
      <c r="O147" s="3">
        <f ca="1">VLOOKUP($M147,lookup,O$4,TRUE)</f>
        <v>7.9268292682926733E-2</v>
      </c>
      <c r="P147" s="3">
        <f ca="1">VLOOKUP($M147,lookup,P$4,TRUE)</f>
        <v>0.12072390200838673</v>
      </c>
      <c r="Q147" s="3">
        <f ca="1">VLOOKUP($M147,lookup,Q$4,TRUE)</f>
        <v>8.2860824742268066E-2</v>
      </c>
      <c r="R147" s="3">
        <f ca="1">VLOOKUP($M147,lookup,R$4,TRUE)</f>
        <v>-7.1533382245047954E-3</v>
      </c>
      <c r="S147" s="3">
        <f ca="1">VLOOKUP($M147,lookup,S$4,TRUE)</f>
        <v>-5.6193621531030096E-3</v>
      </c>
      <c r="T147" s="3">
        <f ca="1">VLOOKUP($M147,lookup,T$4,TRUE)</f>
        <v>0.04</v>
      </c>
    </row>
    <row r="148" spans="5:20" x14ac:dyDescent="0.3">
      <c r="E148" s="2">
        <v>142</v>
      </c>
      <c r="F148" s="2">
        <v>-4.4600517673897271E-2</v>
      </c>
      <c r="G148" s="2">
        <v>0.14347826086956522</v>
      </c>
      <c r="H148" s="2">
        <v>7.2179003929745772E-2</v>
      </c>
      <c r="I148" s="2">
        <v>0.27872127872127872</v>
      </c>
      <c r="J148" s="2">
        <v>0.26068103652751423</v>
      </c>
      <c r="K148" s="2">
        <v>7.8650666025552346E-2</v>
      </c>
      <c r="L148" s="1">
        <v>2.5000000000000001E-2</v>
      </c>
      <c r="M148" s="3">
        <f ca="1">_xll.RiskDuniform($E$7:$E$152)</f>
        <v>12</v>
      </c>
      <c r="N148" s="3">
        <f ca="1">VLOOKUP($M148,lookup,N$4,TRUE)</f>
        <v>-8.7615305580959861E-3</v>
      </c>
      <c r="O148" s="3">
        <f ca="1">VLOOKUP($M148,lookup,O$4,TRUE)</f>
        <v>3.6984352773826529E-2</v>
      </c>
      <c r="P148" s="3">
        <f ca="1">VLOOKUP($M148,lookup,P$4,TRUE)</f>
        <v>-1.6367642429965322E-2</v>
      </c>
      <c r="Q148" s="3">
        <f ca="1">VLOOKUP($M148,lookup,Q$4,TRUE)</f>
        <v>7.3119410836401874E-2</v>
      </c>
      <c r="R148" s="3">
        <f ca="1">VLOOKUP($M148,lookup,R$4,TRUE)</f>
        <v>0.10562622114119398</v>
      </c>
      <c r="S148" s="3">
        <f ca="1">VLOOKUP($M148,lookup,S$4,TRUE)</f>
        <v>6.540074664700174E-2</v>
      </c>
      <c r="T148" s="3">
        <f ca="1">VLOOKUP($M148,lookup,T$4,TRUE)</f>
        <v>1.9E-2</v>
      </c>
    </row>
    <row r="149" spans="5:20" x14ac:dyDescent="0.3">
      <c r="E149" s="2">
        <v>143</v>
      </c>
      <c r="F149" s="2">
        <v>3.9982634395585082E-2</v>
      </c>
      <c r="G149" s="2">
        <v>-0.10899873257287707</v>
      </c>
      <c r="H149" s="2">
        <v>-1.4211982945620295E-3</v>
      </c>
      <c r="I149" s="2">
        <v>-0.12734375000000001</v>
      </c>
      <c r="J149" s="2">
        <v>8.816093508387178E-2</v>
      </c>
      <c r="K149" s="2">
        <v>-9.6352633438188715E-2</v>
      </c>
      <c r="L149" s="1">
        <v>-1.6E-2</v>
      </c>
      <c r="M149" s="3">
        <f ca="1">_xll.RiskDuniform($E$7:$E$152)</f>
        <v>26</v>
      </c>
      <c r="N149" s="3">
        <f ca="1">VLOOKUP($M149,lookup,N$4,TRUE)</f>
        <v>5.1023465834530247E-2</v>
      </c>
      <c r="O149" s="3">
        <f ca="1">VLOOKUP($M149,lookup,O$4,TRUE)</f>
        <v>0.21514818880351269</v>
      </c>
      <c r="P149" s="3">
        <f ca="1">VLOOKUP($M149,lookup,P$4,TRUE)</f>
        <v>7.5064960061592047E-3</v>
      </c>
      <c r="Q149" s="3">
        <f ca="1">VLOOKUP($M149,lookup,Q$4,TRUE)</f>
        <v>1.1885714285714246E-2</v>
      </c>
      <c r="R149" s="3">
        <f ca="1">VLOOKUP($M149,lookup,R$4,TRUE)</f>
        <v>0.12835564709921057</v>
      </c>
      <c r="S149" s="3">
        <f ca="1">VLOOKUP($M149,lookup,S$4,TRUE)</f>
        <v>3.0072107505735971E-2</v>
      </c>
      <c r="T149" s="3">
        <f ca="1">VLOOKUP($M149,lookup,T$4,TRUE)</f>
        <v>-4.0000000000000001E-3</v>
      </c>
    </row>
    <row r="150" spans="5:20" x14ac:dyDescent="0.3">
      <c r="E150" s="2">
        <v>144</v>
      </c>
      <c r="F150" s="2">
        <v>0.13040877928166592</v>
      </c>
      <c r="G150" s="2">
        <v>-7.1123755334281651E-3</v>
      </c>
      <c r="H150" s="2">
        <v>0.12164794007490644</v>
      </c>
      <c r="I150" s="2">
        <v>0</v>
      </c>
      <c r="J150" s="2">
        <v>9.7643934502405785E-2</v>
      </c>
      <c r="K150" s="2">
        <v>-3.2693198185933746E-3</v>
      </c>
      <c r="L150" s="1">
        <v>6.2E-2</v>
      </c>
      <c r="M150" s="3">
        <f ca="1">_xll.RiskDuniform($E$7:$E$152)</f>
        <v>57</v>
      </c>
      <c r="N150" s="3">
        <f ca="1">VLOOKUP($M150,lookup,N$4,TRUE)</f>
        <v>-9.7073879795235313E-3</v>
      </c>
      <c r="O150" s="3">
        <f ca="1">VLOOKUP($M150,lookup,O$4,TRUE)</f>
        <v>-0.16795409401898037</v>
      </c>
      <c r="P150" s="3">
        <f ca="1">VLOOKUP($M150,lookup,P$4,TRUE)</f>
        <v>0.16558452481076533</v>
      </c>
      <c r="Q150" s="3">
        <f ca="1">VLOOKUP($M150,lookup,Q$4,TRUE)</f>
        <v>8.3330214454133855E-2</v>
      </c>
      <c r="R150" s="3">
        <f ca="1">VLOOKUP($M150,lookup,R$4,TRUE)</f>
        <v>-3.0612022096552345E-2</v>
      </c>
      <c r="S150" s="3">
        <f ca="1">VLOOKUP($M150,lookup,S$4,TRUE)</f>
        <v>5.7688071924871173E-2</v>
      </c>
      <c r="T150" s="3">
        <f ca="1">VLOOKUP($M150,lookup,T$4,TRUE)</f>
        <v>2.7E-2</v>
      </c>
    </row>
    <row r="151" spans="5:20" x14ac:dyDescent="0.3">
      <c r="E151" s="2">
        <v>145</v>
      </c>
      <c r="F151" s="2">
        <v>0.12546649575138219</v>
      </c>
      <c r="G151" s="2">
        <v>-0.29369627507163326</v>
      </c>
      <c r="H151" s="2">
        <v>-0.44490450113530117</v>
      </c>
      <c r="I151" s="2">
        <v>-0.13607878245299909</v>
      </c>
      <c r="J151" s="2">
        <v>-0.25920269558497044</v>
      </c>
      <c r="K151" s="2">
        <v>4.1291193142024604E-2</v>
      </c>
      <c r="L151" s="1">
        <v>-5.2999999999999999E-2</v>
      </c>
      <c r="M151" s="3">
        <f ca="1">_xll.RiskDuniform($E$7:$E$152)</f>
        <v>119</v>
      </c>
      <c r="N151" s="3">
        <f ca="1">VLOOKUP($M151,lookup,N$4,TRUE)</f>
        <v>-9.8215570092817742E-2</v>
      </c>
      <c r="O151" s="3">
        <f ca="1">VLOOKUP($M151,lookup,O$4,TRUE)</f>
        <v>0.17003331451400888</v>
      </c>
      <c r="P151" s="3">
        <f ca="1">VLOOKUP($M151,lookup,P$4,TRUE)</f>
        <v>0.13923367512142462</v>
      </c>
      <c r="Q151" s="3">
        <f ca="1">VLOOKUP($M151,lookup,Q$4,TRUE)</f>
        <v>1.44184544405998E-2</v>
      </c>
      <c r="R151" s="3">
        <f ca="1">VLOOKUP($M151,lookup,R$4,TRUE)</f>
        <v>3.7446802494097021E-2</v>
      </c>
      <c r="S151" s="3">
        <f ca="1">VLOOKUP($M151,lookup,S$4,TRUE)</f>
        <v>1.0350559723154309E-2</v>
      </c>
      <c r="T151" s="3">
        <f ca="1">VLOOKUP($M151,lookup,T$4,TRUE)</f>
        <v>-1.0999999999999999E-2</v>
      </c>
    </row>
    <row r="152" spans="5:20" x14ac:dyDescent="0.3">
      <c r="E152" s="2">
        <v>146</v>
      </c>
      <c r="F152" s="2">
        <v>-5.9973813317347892E-2</v>
      </c>
      <c r="G152" s="2">
        <v>-4.2596348884381338E-2</v>
      </c>
      <c r="H152" s="2">
        <v>8.2771896053897925E-2</v>
      </c>
      <c r="I152" s="2">
        <v>0.14196891191709846</v>
      </c>
      <c r="J152" s="2">
        <v>-0.24637726903480783</v>
      </c>
      <c r="K152" s="2">
        <v>-3.8609077762955767E-2</v>
      </c>
      <c r="L152" s="1">
        <v>-4.0000000000000001E-3</v>
      </c>
      <c r="M152" s="3">
        <f ca="1">_xll.RiskDuniform($E$7:$E$152)</f>
        <v>33</v>
      </c>
      <c r="N152" s="3">
        <f ca="1">VLOOKUP($M152,lookup,N$4,TRUE)</f>
        <v>0</v>
      </c>
      <c r="O152" s="3">
        <f ca="1">VLOOKUP($M152,lookup,O$4,TRUE)</f>
        <v>5.872689938398349E-2</v>
      </c>
      <c r="P152" s="3">
        <f ca="1">VLOOKUP($M152,lookup,P$4,TRUE)</f>
        <v>0.13196023650185176</v>
      </c>
      <c r="Q152" s="3">
        <f ca="1">VLOOKUP($M152,lookup,Q$4,TRUE)</f>
        <v>0.10858181818181817</v>
      </c>
      <c r="R152" s="3">
        <f ca="1">VLOOKUP($M152,lookup,R$4,TRUE)</f>
        <v>7.1440034848797559E-2</v>
      </c>
      <c r="S152" s="3">
        <f ca="1">VLOOKUP($M152,lookup,S$4,TRUE)</f>
        <v>8.6494688922610016E-2</v>
      </c>
      <c r="T152" s="3">
        <f ca="1">VLOOKUP($M152,lookup,T$4,TRUE)</f>
        <v>4.2999999999999997E-2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6F118-983D-40B8-B501-4DD378BE346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d1607db4-bd3f-4f82-a312-bf7e283d0a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6653E6-707D-40E2-AE2E-35E217C99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8EA55C0-10B3-4C61-A3CD-D9A256E040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lookup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revision/>
  <dcterms:created xsi:type="dcterms:W3CDTF">2007-02-23T15:53:33Z</dcterms:created>
  <dcterms:modified xsi:type="dcterms:W3CDTF">2017-05-22T11:05:56Z</dcterms:modified>
  <cp:category/>
</cp:coreProperties>
</file>