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oil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0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">'[1]Problem 7'!$I$5</definedName>
    <definedName name="all_in">'[2]Problem 4'!$C$7:$C$473</definedName>
    <definedName name="annincome_growth">'[3]Problem 1'!$C$6</definedName>
    <definedName name="annrate">'[1]Problem 0'!$F$12</definedName>
    <definedName name="annual__oil">oil!$M$8</definedName>
    <definedName name="annualreturnonsavings">'[3]Problem 1'!$C$7</definedName>
    <definedName name="B">'[1]Problem 7'!$I$6</definedName>
    <definedName name="borrowed">'[1]Problem 0'!$F$11</definedName>
    <definedName name="C_">'[1]Problem 7'!$I$7</definedName>
    <definedName name="chikechance">'[1]Problem 6'!$J$8</definedName>
    <definedName name="correl">#REF!</definedName>
    <definedName name="cost">'[2]Problem 7'!$G$6:$R$17</definedName>
    <definedName name="COSTS">'[2]Problem 9'!$AH$6:$AH$105</definedName>
    <definedName name="costweeklate">#REF!</definedName>
    <definedName name="D">'[1]Problem 7'!$I$8</definedName>
    <definedName name="data">'[3]Problem 5'!$E$8:$Q$50</definedName>
    <definedName name="demand">'[1]Problem 1'!$C$16</definedName>
    <definedName name="distances">#REF!</definedName>
    <definedName name="E">'[1]Problem 7'!$I$9</definedName>
    <definedName name="F">'[1]Problem 7'!$I$10</definedName>
    <definedName name="fanduel">'[2]Problem 9'!$AG$6:$AG$105</definedName>
    <definedName name="fractionofincomeconsumed">'[3]Problem 1'!$C$8</definedName>
    <definedName name="G">'[1]Problem 7'!$I$11</definedName>
    <definedName name="holdcost">#REF!</definedName>
    <definedName name="home">#REF!</definedName>
    <definedName name="isthere_oil">oil!$M$2</definedName>
    <definedName name="mailcost">'[1]Problem 1'!$H$9</definedName>
    <definedName name="mean">#REF!</definedName>
    <definedName name="Minutes">'[2]Problem 4'!$D$7:$D$473</definedName>
    <definedName name="oilwacc">oil!$K$12</definedName>
    <definedName name="ordered">'[1]Problem 1'!$C$15</definedName>
    <definedName name="otcost">#REF!</definedName>
    <definedName name="Pal_Workbook_GUID" hidden="1">"X3Y6RBTR3F7YUQ5QBA3EB4EC"</definedName>
    <definedName name="Player_1_In">'[2]Problem 4'!$L$7:$L$473</definedName>
    <definedName name="Points">'[2]Problem 4'!$K$7:$K$473</definedName>
    <definedName name="POSITION">'[2]Problem 9'!$F$6:$F$105</definedName>
    <definedName name="pounds">'[2]Problem 6'!$B$11:$E$11</definedName>
    <definedName name="price">'[1]Problem 1'!$H$8</definedName>
    <definedName name="price2">'[1]Problem 4'!$I$1</definedName>
    <definedName name="prodcost">'[1]Problem 1'!$H$10</definedName>
    <definedName name="productioncost">'[1]Problem 1'!$C$19</definedName>
    <definedName name="revenue">'[1]Problem 1'!$C$20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tcapacity">#REF!</definedName>
    <definedName name="rtcost">#REF!</definedName>
    <definedName name="rtlimit">#REF!</definedName>
    <definedName name="SELECTED">'[2]Problem 9'!$AN$6:$AN$105</definedName>
    <definedName name="shipcost">'[1]Problem 1'!$C$18</definedName>
    <definedName name="shipped">'[2]Problem 7'!$G$21:$R$32</definedName>
    <definedName name="sigma">#REF!</definedName>
    <definedName name="sold">'[1]Problem 1'!$C$17</definedName>
    <definedName name="tax">oil!$K$11</definedName>
    <definedName name="waccdemand">'[1]Problem 4'!$I$2</definedName>
    <definedName name="wts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M17" i="1" s="1"/>
  <c r="J16" i="1"/>
  <c r="K20" i="1" s="1"/>
  <c r="M8" i="1"/>
  <c r="M2" i="1"/>
  <c r="K18" i="1" l="1"/>
  <c r="K21" i="1" s="1"/>
  <c r="K22" i="1" s="1"/>
  <c r="K23" i="1" s="1"/>
  <c r="M18" i="1"/>
  <c r="N17" i="1"/>
  <c r="L20" i="1"/>
  <c r="L18" i="1"/>
  <c r="M20" i="1"/>
  <c r="J23" i="1"/>
  <c r="N20" i="1"/>
  <c r="L21" i="1" l="1"/>
  <c r="L22" i="1" s="1"/>
  <c r="L23" i="1" s="1"/>
  <c r="N18" i="1"/>
  <c r="N21" i="1" s="1"/>
  <c r="N22" i="1" s="1"/>
  <c r="N23" i="1" s="1"/>
  <c r="O17" i="1"/>
  <c r="M21" i="1"/>
  <c r="M22" i="1" s="1"/>
  <c r="M23" i="1" s="1"/>
  <c r="P17" i="1" l="1"/>
  <c r="O18" i="1"/>
  <c r="O21" i="1" s="1"/>
  <c r="O22" i="1" s="1"/>
  <c r="O23" i="1" s="1"/>
  <c r="Q17" i="1" l="1"/>
  <c r="Q18" i="1" s="1"/>
  <c r="Q21" i="1" s="1"/>
  <c r="Q22" i="1" s="1"/>
  <c r="Q23" i="1" s="1"/>
  <c r="J26" i="1" s="1"/>
  <c r="P18" i="1"/>
  <c r="P21" i="1" s="1"/>
  <c r="P22" i="1" s="1"/>
  <c r="P23" i="1" s="1"/>
</calcChain>
</file>

<file path=xl/sharedStrings.xml><?xml version="1.0" encoding="utf-8"?>
<sst xmlns="http://schemas.openxmlformats.org/spreadsheetml/2006/main" count="49" uniqueCount="48">
  <si>
    <t>Fixed cost</t>
  </si>
  <si>
    <t>chance of oil</t>
  </si>
  <si>
    <t>min</t>
  </si>
  <si>
    <t>isthere oil</t>
  </si>
  <si>
    <t>max</t>
  </si>
  <si>
    <t>oilper year</t>
  </si>
  <si>
    <t>tenth</t>
  </si>
  <si>
    <t>mostlikely</t>
  </si>
  <si>
    <t>ninetieth</t>
  </si>
  <si>
    <t>annual  oil</t>
  </si>
  <si>
    <t>On 2/10/2020 we plan to drill a well</t>
  </si>
  <si>
    <t>tax</t>
  </si>
  <si>
    <t>The cost of drilling will be between</t>
  </si>
  <si>
    <t>oilwacc</t>
  </si>
  <si>
    <t xml:space="preserve">$100 and $250 million with </t>
  </si>
  <si>
    <t>25% chance &lt;= $130 million</t>
  </si>
  <si>
    <t>50% chance &lt;= $170 million</t>
  </si>
  <si>
    <t>75% chance &lt;= $190 million</t>
  </si>
  <si>
    <t>Price</t>
  </si>
  <si>
    <t>There is a 70% chance the well yields oil</t>
  </si>
  <si>
    <t>Oil Extracted</t>
  </si>
  <si>
    <t>If the well yields oil the number of barrels per year</t>
  </si>
  <si>
    <t>Unit cost</t>
  </si>
  <si>
    <t>follows a triangular random variable</t>
  </si>
  <si>
    <t>Depreciation</t>
  </si>
  <si>
    <t>with 10%ile 1.5 million, most likely  2 million</t>
  </si>
  <si>
    <t>Before Tax profit</t>
  </si>
  <si>
    <t>and 90%ile 3 million.</t>
  </si>
  <si>
    <t>After Tax profit</t>
  </si>
  <si>
    <t>Just use one Risktrigen</t>
  </si>
  <si>
    <t>Cash flow</t>
  </si>
  <si>
    <t>Oil will arrive midyear 2021-2027.</t>
  </si>
  <si>
    <t>2021 oil price is $50.</t>
  </si>
  <si>
    <t>NPV</t>
  </si>
  <si>
    <t>If oil price last year was &gt;=$60</t>
  </si>
  <si>
    <t>change in price is normal with mean = -5 sigma =10</t>
  </si>
  <si>
    <t>If oil price last year was &lt;$60</t>
  </si>
  <si>
    <t>change in price is normal with mean = 5 and sigma = 10</t>
  </si>
  <si>
    <t>Cost per barrel of extracting oil is $15. If price&lt;=cost</t>
  </si>
  <si>
    <t>no oil will be extracted that year.</t>
  </si>
  <si>
    <t>If we discount at 10Z per year would you recommend</t>
  </si>
  <si>
    <t>drilling the well?</t>
  </si>
  <si>
    <t>Explain your answer.</t>
  </si>
  <si>
    <t>What are the two key drivers of the well's NPV?</t>
  </si>
  <si>
    <t>Tax rate is 30%.</t>
  </si>
  <si>
    <t>Mean $82 million NPV and</t>
  </si>
  <si>
    <t>69% chance NPV&gt;0 so go ahead</t>
  </si>
  <si>
    <t>Cost is depreciated striaght line in 2021-2024.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</si>
</sst>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/>
    <xf numFmtId="0" fontId="0" fillId="2" borderId="0" xfId="0" applyFill="1"/>
    <xf numFmtId="14" fontId="0" fillId="0" borderId="0" xfId="0" applyNumberFormat="1"/>
    <xf numFmtId="164" fontId="0" fillId="2" borderId="0" xfId="0" applyNumberFormat="1" applyFill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EMBAHWS/Jan2017embahw4answe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ston/Documents/embajan17hw/Jan2017EMBAanswersHW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ston/Documents/embajan17hw/answersJan17embahw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 0"/>
      <sheetName val="Problem 1"/>
      <sheetName val="Problem 2"/>
      <sheetName val="Problem 3"/>
      <sheetName val="Problem 4"/>
      <sheetName val="Problem 5"/>
      <sheetName val="Problem 6"/>
      <sheetName val="Problem 7"/>
    </sheetNames>
    <sheetDataSet>
      <sheetData sheetId="0">
        <row r="11">
          <cell r="F11">
            <v>72000</v>
          </cell>
        </row>
        <row r="12">
          <cell r="F12">
            <v>0.08</v>
          </cell>
        </row>
      </sheetData>
      <sheetData sheetId="1">
        <row r="8">
          <cell r="H8">
            <v>5</v>
          </cell>
        </row>
        <row r="9">
          <cell r="H9">
            <v>3</v>
          </cell>
        </row>
        <row r="10">
          <cell r="H10">
            <v>0.4</v>
          </cell>
        </row>
        <row r="15">
          <cell r="C15">
            <v>300</v>
          </cell>
        </row>
        <row r="16">
          <cell r="C16">
            <v>300</v>
          </cell>
        </row>
        <row r="17">
          <cell r="C17">
            <v>300</v>
          </cell>
        </row>
        <row r="18">
          <cell r="C18">
            <v>900</v>
          </cell>
        </row>
        <row r="19">
          <cell r="C19">
            <v>120</v>
          </cell>
        </row>
        <row r="20">
          <cell r="C20">
            <v>1500</v>
          </cell>
        </row>
      </sheetData>
      <sheetData sheetId="2"/>
      <sheetData sheetId="3"/>
      <sheetData sheetId="4">
        <row r="1">
          <cell r="I1">
            <v>1.22</v>
          </cell>
        </row>
        <row r="2">
          <cell r="I2">
            <v>0.1</v>
          </cell>
        </row>
      </sheetData>
      <sheetData sheetId="5"/>
      <sheetData sheetId="6">
        <row r="8">
          <cell r="J8">
            <v>0.6</v>
          </cell>
        </row>
      </sheetData>
      <sheetData sheetId="7">
        <row r="5">
          <cell r="I5">
            <v>21</v>
          </cell>
        </row>
        <row r="6">
          <cell r="I6">
            <v>5</v>
          </cell>
        </row>
        <row r="7">
          <cell r="I7">
            <v>7</v>
          </cell>
        </row>
        <row r="8">
          <cell r="I8">
            <v>2</v>
          </cell>
        </row>
        <row r="9">
          <cell r="I9">
            <v>5</v>
          </cell>
        </row>
        <row r="10">
          <cell r="I10">
            <v>8</v>
          </cell>
        </row>
        <row r="11">
          <cell r="I11">
            <v>2.1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3"/>
      <sheetName val="PROBLEM2"/>
      <sheetName val="PROBLEM 1"/>
      <sheetName val="Problem 4"/>
      <sheetName val="Problem 5"/>
      <sheetName val="Problem 6"/>
      <sheetName val="Problem 7"/>
      <sheetName val="Problem8"/>
      <sheetName val="Problem 9"/>
      <sheetName val="Problem 10"/>
      <sheetName val="Problem 11"/>
    </sheetNames>
    <sheetDataSet>
      <sheetData sheetId="0"/>
      <sheetData sheetId="1">
        <row r="12">
          <cell r="O12" t="str">
            <v>Sum of Amount</v>
          </cell>
        </row>
      </sheetData>
      <sheetData sheetId="2"/>
      <sheetData sheetId="3">
        <row r="7">
          <cell r="C7">
            <v>0</v>
          </cell>
          <cell r="D7">
            <v>16.45</v>
          </cell>
          <cell r="K7">
            <v>-5</v>
          </cell>
          <cell r="L7">
            <v>1</v>
          </cell>
        </row>
        <row r="8">
          <cell r="C8">
            <v>0</v>
          </cell>
          <cell r="D8">
            <v>10.72</v>
          </cell>
          <cell r="K8">
            <v>9</v>
          </cell>
          <cell r="L8">
            <v>0</v>
          </cell>
        </row>
        <row r="9">
          <cell r="C9">
            <v>1</v>
          </cell>
          <cell r="D9">
            <v>6.32</v>
          </cell>
          <cell r="K9">
            <v>3</v>
          </cell>
          <cell r="L9">
            <v>1</v>
          </cell>
        </row>
        <row r="10">
          <cell r="C10">
            <v>1</v>
          </cell>
          <cell r="D10">
            <v>4.67</v>
          </cell>
          <cell r="K10">
            <v>-2</v>
          </cell>
          <cell r="L10">
            <v>1</v>
          </cell>
        </row>
        <row r="11">
          <cell r="C11">
            <v>0</v>
          </cell>
          <cell r="D11">
            <v>2.38</v>
          </cell>
          <cell r="K11">
            <v>-2</v>
          </cell>
          <cell r="L11">
            <v>0</v>
          </cell>
        </row>
        <row r="12">
          <cell r="C12">
            <v>0</v>
          </cell>
          <cell r="D12">
            <v>1.67</v>
          </cell>
          <cell r="K12">
            <v>1</v>
          </cell>
          <cell r="L12">
            <v>0</v>
          </cell>
        </row>
        <row r="13">
          <cell r="C13">
            <v>1</v>
          </cell>
          <cell r="D13">
            <v>1.5</v>
          </cell>
          <cell r="K13">
            <v>1</v>
          </cell>
          <cell r="L13">
            <v>1</v>
          </cell>
        </row>
        <row r="14">
          <cell r="C14">
            <v>0</v>
          </cell>
          <cell r="D14">
            <v>1.38</v>
          </cell>
          <cell r="K14">
            <v>2</v>
          </cell>
          <cell r="L14">
            <v>1</v>
          </cell>
        </row>
        <row r="15">
          <cell r="C15">
            <v>0</v>
          </cell>
          <cell r="D15">
            <v>1.28</v>
          </cell>
          <cell r="K15">
            <v>2</v>
          </cell>
          <cell r="L15">
            <v>1</v>
          </cell>
        </row>
        <row r="16">
          <cell r="C16">
            <v>1</v>
          </cell>
          <cell r="D16">
            <v>0.93</v>
          </cell>
          <cell r="K16">
            <v>-2</v>
          </cell>
          <cell r="L16">
            <v>1</v>
          </cell>
        </row>
        <row r="17">
          <cell r="C17">
            <v>0</v>
          </cell>
          <cell r="D17">
            <v>0.47</v>
          </cell>
          <cell r="K17">
            <v>0</v>
          </cell>
          <cell r="L17">
            <v>1</v>
          </cell>
        </row>
        <row r="18">
          <cell r="C18">
            <v>0</v>
          </cell>
          <cell r="D18">
            <v>0.23</v>
          </cell>
          <cell r="K18">
            <v>0</v>
          </cell>
          <cell r="L18">
            <v>0</v>
          </cell>
        </row>
        <row r="19">
          <cell r="C19">
            <v>1</v>
          </cell>
          <cell r="D19">
            <v>11.23</v>
          </cell>
          <cell r="K19">
            <v>-3</v>
          </cell>
          <cell r="L19">
            <v>1</v>
          </cell>
        </row>
        <row r="20">
          <cell r="C20">
            <v>0</v>
          </cell>
          <cell r="D20">
            <v>11.13</v>
          </cell>
          <cell r="K20">
            <v>3</v>
          </cell>
          <cell r="L20">
            <v>1</v>
          </cell>
        </row>
        <row r="21">
          <cell r="C21">
            <v>0</v>
          </cell>
          <cell r="D21">
            <v>6.75</v>
          </cell>
          <cell r="K21">
            <v>2</v>
          </cell>
          <cell r="L21">
            <v>1</v>
          </cell>
        </row>
        <row r="22">
          <cell r="C22">
            <v>0</v>
          </cell>
          <cell r="D22">
            <v>5.08</v>
          </cell>
          <cell r="K22">
            <v>2</v>
          </cell>
          <cell r="L22">
            <v>0</v>
          </cell>
        </row>
        <row r="23">
          <cell r="C23">
            <v>0</v>
          </cell>
          <cell r="D23">
            <v>3.75</v>
          </cell>
          <cell r="K23">
            <v>-5</v>
          </cell>
          <cell r="L23">
            <v>0</v>
          </cell>
        </row>
        <row r="24">
          <cell r="C24">
            <v>0</v>
          </cell>
          <cell r="D24">
            <v>3.45</v>
          </cell>
          <cell r="K24">
            <v>4</v>
          </cell>
          <cell r="L24">
            <v>0</v>
          </cell>
        </row>
        <row r="25">
          <cell r="C25">
            <v>0</v>
          </cell>
          <cell r="D25">
            <v>2.25</v>
          </cell>
          <cell r="K25">
            <v>-2</v>
          </cell>
          <cell r="L25">
            <v>0</v>
          </cell>
        </row>
        <row r="26">
          <cell r="C26">
            <v>0</v>
          </cell>
          <cell r="D26">
            <v>1.74</v>
          </cell>
          <cell r="K26">
            <v>0</v>
          </cell>
          <cell r="L26">
            <v>0</v>
          </cell>
        </row>
        <row r="27">
          <cell r="C27">
            <v>0</v>
          </cell>
          <cell r="D27">
            <v>1.47</v>
          </cell>
          <cell r="K27">
            <v>-4</v>
          </cell>
          <cell r="L27">
            <v>1</v>
          </cell>
        </row>
        <row r="28">
          <cell r="C28">
            <v>0</v>
          </cell>
          <cell r="D28">
            <v>0.47</v>
          </cell>
          <cell r="K28">
            <v>2</v>
          </cell>
          <cell r="L28">
            <v>1</v>
          </cell>
        </row>
        <row r="29">
          <cell r="C29">
            <v>0</v>
          </cell>
          <cell r="D29">
            <v>0.45</v>
          </cell>
          <cell r="K29">
            <v>-2</v>
          </cell>
          <cell r="L29">
            <v>1</v>
          </cell>
        </row>
        <row r="30">
          <cell r="C30">
            <v>0</v>
          </cell>
          <cell r="D30">
            <v>0.17</v>
          </cell>
          <cell r="K30">
            <v>3</v>
          </cell>
          <cell r="L30">
            <v>1</v>
          </cell>
        </row>
        <row r="31">
          <cell r="C31">
            <v>1</v>
          </cell>
          <cell r="D31">
            <v>0.05</v>
          </cell>
          <cell r="K31">
            <v>2</v>
          </cell>
          <cell r="L31">
            <v>1</v>
          </cell>
        </row>
        <row r="32">
          <cell r="C32">
            <v>0</v>
          </cell>
          <cell r="D32">
            <v>0.01</v>
          </cell>
          <cell r="K32">
            <v>0</v>
          </cell>
          <cell r="L32">
            <v>0</v>
          </cell>
        </row>
        <row r="33">
          <cell r="C33">
            <v>1</v>
          </cell>
          <cell r="D33">
            <v>18.27</v>
          </cell>
          <cell r="K33">
            <v>12</v>
          </cell>
          <cell r="L33">
            <v>1</v>
          </cell>
        </row>
        <row r="34">
          <cell r="C34">
            <v>0</v>
          </cell>
          <cell r="D34">
            <v>11.57</v>
          </cell>
          <cell r="K34">
            <v>-1</v>
          </cell>
          <cell r="L34">
            <v>1</v>
          </cell>
        </row>
        <row r="35">
          <cell r="C35">
            <v>0</v>
          </cell>
          <cell r="D35">
            <v>10.6</v>
          </cell>
          <cell r="K35">
            <v>5</v>
          </cell>
          <cell r="L35">
            <v>0</v>
          </cell>
        </row>
        <row r="36">
          <cell r="C36">
            <v>0</v>
          </cell>
          <cell r="D36">
            <v>3.5</v>
          </cell>
          <cell r="K36">
            <v>2</v>
          </cell>
          <cell r="L36">
            <v>0</v>
          </cell>
        </row>
        <row r="37">
          <cell r="C37">
            <v>0</v>
          </cell>
          <cell r="D37">
            <v>1.63</v>
          </cell>
          <cell r="K37">
            <v>-2</v>
          </cell>
          <cell r="L37">
            <v>0</v>
          </cell>
        </row>
        <row r="38">
          <cell r="C38">
            <v>0</v>
          </cell>
          <cell r="D38">
            <v>1.57</v>
          </cell>
          <cell r="K38">
            <v>-4</v>
          </cell>
          <cell r="L38">
            <v>1</v>
          </cell>
        </row>
        <row r="39">
          <cell r="C39">
            <v>0</v>
          </cell>
          <cell r="D39">
            <v>0.87</v>
          </cell>
          <cell r="K39">
            <v>-2</v>
          </cell>
          <cell r="L39">
            <v>1</v>
          </cell>
        </row>
        <row r="40">
          <cell r="C40">
            <v>0</v>
          </cell>
          <cell r="D40">
            <v>16.32</v>
          </cell>
          <cell r="K40">
            <v>4</v>
          </cell>
          <cell r="L40">
            <v>1</v>
          </cell>
        </row>
        <row r="41">
          <cell r="C41">
            <v>0</v>
          </cell>
          <cell r="D41">
            <v>9.32</v>
          </cell>
          <cell r="K41">
            <v>-2</v>
          </cell>
          <cell r="L41">
            <v>0</v>
          </cell>
        </row>
        <row r="42">
          <cell r="C42">
            <v>1</v>
          </cell>
          <cell r="D42">
            <v>9.1300000000000008</v>
          </cell>
          <cell r="K42">
            <v>6</v>
          </cell>
          <cell r="L42">
            <v>1</v>
          </cell>
        </row>
        <row r="43">
          <cell r="C43">
            <v>1</v>
          </cell>
          <cell r="D43">
            <v>3.33</v>
          </cell>
          <cell r="K43">
            <v>-1</v>
          </cell>
          <cell r="L43">
            <v>1</v>
          </cell>
        </row>
        <row r="44">
          <cell r="C44">
            <v>1</v>
          </cell>
          <cell r="D44">
            <v>3.3</v>
          </cell>
          <cell r="K44">
            <v>4</v>
          </cell>
          <cell r="L44">
            <v>1</v>
          </cell>
        </row>
        <row r="45">
          <cell r="C45">
            <v>0</v>
          </cell>
          <cell r="D45">
            <v>2.5299999999999998</v>
          </cell>
          <cell r="K45">
            <v>-2</v>
          </cell>
          <cell r="L45">
            <v>1</v>
          </cell>
        </row>
        <row r="46">
          <cell r="C46">
            <v>0</v>
          </cell>
          <cell r="D46">
            <v>1.85</v>
          </cell>
          <cell r="K46">
            <v>1</v>
          </cell>
          <cell r="L46">
            <v>0</v>
          </cell>
        </row>
        <row r="47">
          <cell r="C47">
            <v>0</v>
          </cell>
          <cell r="D47">
            <v>1.53</v>
          </cell>
          <cell r="K47">
            <v>-5</v>
          </cell>
          <cell r="L47">
            <v>0</v>
          </cell>
        </row>
        <row r="48">
          <cell r="C48">
            <v>1</v>
          </cell>
          <cell r="D48">
            <v>0.68</v>
          </cell>
          <cell r="K48">
            <v>2</v>
          </cell>
          <cell r="L48">
            <v>1</v>
          </cell>
        </row>
        <row r="49">
          <cell r="C49">
            <v>0</v>
          </cell>
          <cell r="D49">
            <v>15.18</v>
          </cell>
          <cell r="K49">
            <v>-16</v>
          </cell>
          <cell r="L49">
            <v>1</v>
          </cell>
        </row>
        <row r="50">
          <cell r="C50">
            <v>0</v>
          </cell>
          <cell r="D50">
            <v>7.55</v>
          </cell>
          <cell r="K50">
            <v>9</v>
          </cell>
          <cell r="L50">
            <v>0</v>
          </cell>
        </row>
        <row r="51">
          <cell r="C51">
            <v>0</v>
          </cell>
          <cell r="D51">
            <v>7.46</v>
          </cell>
          <cell r="K51">
            <v>2</v>
          </cell>
          <cell r="L51">
            <v>0</v>
          </cell>
        </row>
        <row r="52">
          <cell r="C52">
            <v>1</v>
          </cell>
          <cell r="D52">
            <v>5.35</v>
          </cell>
          <cell r="K52">
            <v>15</v>
          </cell>
          <cell r="L52">
            <v>1</v>
          </cell>
        </row>
        <row r="53">
          <cell r="C53">
            <v>0</v>
          </cell>
          <cell r="D53">
            <v>3.43</v>
          </cell>
          <cell r="K53">
            <v>-1</v>
          </cell>
          <cell r="L53">
            <v>0</v>
          </cell>
        </row>
        <row r="54">
          <cell r="C54">
            <v>0</v>
          </cell>
          <cell r="D54">
            <v>2.65</v>
          </cell>
          <cell r="K54">
            <v>11</v>
          </cell>
          <cell r="L54">
            <v>0</v>
          </cell>
        </row>
        <row r="55">
          <cell r="C55">
            <v>0</v>
          </cell>
          <cell r="D55">
            <v>1.88</v>
          </cell>
          <cell r="K55">
            <v>-2</v>
          </cell>
          <cell r="L55">
            <v>0</v>
          </cell>
        </row>
        <row r="56">
          <cell r="C56">
            <v>0</v>
          </cell>
          <cell r="D56">
            <v>1.68</v>
          </cell>
          <cell r="K56">
            <v>-4</v>
          </cell>
          <cell r="L56">
            <v>1</v>
          </cell>
        </row>
        <row r="57">
          <cell r="C57">
            <v>0</v>
          </cell>
          <cell r="D57">
            <v>1.55</v>
          </cell>
          <cell r="K57">
            <v>5</v>
          </cell>
          <cell r="L57">
            <v>0</v>
          </cell>
        </row>
        <row r="58">
          <cell r="C58">
            <v>0</v>
          </cell>
          <cell r="D58">
            <v>0.72</v>
          </cell>
          <cell r="K58">
            <v>3</v>
          </cell>
          <cell r="L58">
            <v>1</v>
          </cell>
        </row>
        <row r="59">
          <cell r="C59">
            <v>0</v>
          </cell>
          <cell r="D59">
            <v>0.54</v>
          </cell>
          <cell r="K59">
            <v>2</v>
          </cell>
          <cell r="L59">
            <v>0</v>
          </cell>
        </row>
        <row r="60">
          <cell r="C60">
            <v>0</v>
          </cell>
          <cell r="D60">
            <v>10.78</v>
          </cell>
          <cell r="K60">
            <v>19</v>
          </cell>
          <cell r="L60">
            <v>1</v>
          </cell>
        </row>
        <row r="61">
          <cell r="C61">
            <v>1</v>
          </cell>
          <cell r="D61">
            <v>7.26</v>
          </cell>
          <cell r="K61">
            <v>-3</v>
          </cell>
          <cell r="L61">
            <v>1</v>
          </cell>
        </row>
        <row r="62">
          <cell r="C62">
            <v>0</v>
          </cell>
          <cell r="D62">
            <v>5.8</v>
          </cell>
          <cell r="K62">
            <v>-11</v>
          </cell>
          <cell r="L62">
            <v>0</v>
          </cell>
        </row>
        <row r="63">
          <cell r="C63">
            <v>0</v>
          </cell>
          <cell r="D63">
            <v>5.17</v>
          </cell>
          <cell r="K63">
            <v>11</v>
          </cell>
          <cell r="L63">
            <v>1</v>
          </cell>
        </row>
        <row r="64">
          <cell r="C64">
            <v>0</v>
          </cell>
          <cell r="D64">
            <v>4.0999999999999996</v>
          </cell>
          <cell r="K64">
            <v>-3</v>
          </cell>
          <cell r="L64">
            <v>0</v>
          </cell>
        </row>
        <row r="65">
          <cell r="C65">
            <v>0</v>
          </cell>
          <cell r="D65">
            <v>3.48</v>
          </cell>
          <cell r="K65">
            <v>-6</v>
          </cell>
          <cell r="L65">
            <v>0</v>
          </cell>
        </row>
        <row r="66">
          <cell r="C66">
            <v>0</v>
          </cell>
          <cell r="D66">
            <v>2.37</v>
          </cell>
          <cell r="K66">
            <v>-2</v>
          </cell>
          <cell r="L66">
            <v>0</v>
          </cell>
        </row>
        <row r="67">
          <cell r="C67">
            <v>0</v>
          </cell>
          <cell r="D67">
            <v>2.0499999999999998</v>
          </cell>
          <cell r="K67">
            <v>3</v>
          </cell>
          <cell r="L67">
            <v>0</v>
          </cell>
        </row>
        <row r="68">
          <cell r="C68">
            <v>1</v>
          </cell>
          <cell r="D68">
            <v>1.9</v>
          </cell>
          <cell r="K68">
            <v>1</v>
          </cell>
          <cell r="L68">
            <v>1</v>
          </cell>
        </row>
        <row r="69">
          <cell r="C69">
            <v>0</v>
          </cell>
          <cell r="D69">
            <v>1.83</v>
          </cell>
          <cell r="K69">
            <v>2</v>
          </cell>
          <cell r="L69">
            <v>0</v>
          </cell>
        </row>
        <row r="70">
          <cell r="C70">
            <v>0</v>
          </cell>
          <cell r="D70">
            <v>1.28</v>
          </cell>
          <cell r="K70">
            <v>5</v>
          </cell>
          <cell r="L70">
            <v>1</v>
          </cell>
        </row>
        <row r="71">
          <cell r="C71">
            <v>0</v>
          </cell>
          <cell r="D71">
            <v>1.08</v>
          </cell>
          <cell r="K71">
            <v>0</v>
          </cell>
          <cell r="L71">
            <v>1</v>
          </cell>
        </row>
        <row r="72">
          <cell r="C72">
            <v>0</v>
          </cell>
          <cell r="D72">
            <v>0.88</v>
          </cell>
          <cell r="K72">
            <v>0</v>
          </cell>
          <cell r="L72">
            <v>1</v>
          </cell>
        </row>
        <row r="73">
          <cell r="C73">
            <v>0</v>
          </cell>
          <cell r="D73">
            <v>14.02</v>
          </cell>
          <cell r="K73">
            <v>14</v>
          </cell>
          <cell r="L73">
            <v>1</v>
          </cell>
        </row>
        <row r="74">
          <cell r="C74">
            <v>1</v>
          </cell>
          <cell r="D74">
            <v>5.05</v>
          </cell>
          <cell r="K74">
            <v>4</v>
          </cell>
          <cell r="L74">
            <v>1</v>
          </cell>
        </row>
        <row r="75">
          <cell r="C75">
            <v>0</v>
          </cell>
          <cell r="D75">
            <v>4.3</v>
          </cell>
          <cell r="K75">
            <v>-2</v>
          </cell>
          <cell r="L75">
            <v>0</v>
          </cell>
        </row>
        <row r="76">
          <cell r="C76">
            <v>0</v>
          </cell>
          <cell r="D76">
            <v>4.1500000000000004</v>
          </cell>
          <cell r="K76">
            <v>-1</v>
          </cell>
          <cell r="L76">
            <v>0</v>
          </cell>
        </row>
        <row r="77">
          <cell r="C77">
            <v>0</v>
          </cell>
          <cell r="D77">
            <v>3.65</v>
          </cell>
          <cell r="K77">
            <v>2</v>
          </cell>
          <cell r="L77">
            <v>0</v>
          </cell>
        </row>
        <row r="78">
          <cell r="C78">
            <v>1</v>
          </cell>
          <cell r="D78">
            <v>3.63</v>
          </cell>
          <cell r="K78">
            <v>6</v>
          </cell>
          <cell r="L78">
            <v>1</v>
          </cell>
        </row>
        <row r="79">
          <cell r="C79">
            <v>0</v>
          </cell>
          <cell r="D79">
            <v>3.4</v>
          </cell>
          <cell r="K79">
            <v>5</v>
          </cell>
          <cell r="L79">
            <v>0</v>
          </cell>
        </row>
        <row r="80">
          <cell r="C80">
            <v>0</v>
          </cell>
          <cell r="D80">
            <v>3.25</v>
          </cell>
          <cell r="K80">
            <v>1</v>
          </cell>
          <cell r="L80">
            <v>0</v>
          </cell>
        </row>
        <row r="81">
          <cell r="C81">
            <v>0</v>
          </cell>
          <cell r="D81">
            <v>2.68</v>
          </cell>
          <cell r="K81">
            <v>-5</v>
          </cell>
          <cell r="L81">
            <v>0</v>
          </cell>
        </row>
        <row r="82">
          <cell r="C82">
            <v>0</v>
          </cell>
          <cell r="D82">
            <v>2.5</v>
          </cell>
          <cell r="K82">
            <v>-2</v>
          </cell>
          <cell r="L82">
            <v>1</v>
          </cell>
        </row>
        <row r="83">
          <cell r="C83">
            <v>0</v>
          </cell>
          <cell r="D83">
            <v>1.37</v>
          </cell>
          <cell r="K83">
            <v>-6</v>
          </cell>
          <cell r="L83">
            <v>0</v>
          </cell>
        </row>
        <row r="84">
          <cell r="C84">
            <v>0</v>
          </cell>
          <cell r="D84">
            <v>15.93</v>
          </cell>
          <cell r="K84">
            <v>12</v>
          </cell>
          <cell r="L84">
            <v>1</v>
          </cell>
        </row>
        <row r="85">
          <cell r="C85">
            <v>1</v>
          </cell>
          <cell r="D85">
            <v>9.6</v>
          </cell>
          <cell r="K85">
            <v>2</v>
          </cell>
          <cell r="L85">
            <v>1</v>
          </cell>
        </row>
        <row r="86">
          <cell r="C86">
            <v>0</v>
          </cell>
          <cell r="D86">
            <v>4.75</v>
          </cell>
          <cell r="K86">
            <v>-7</v>
          </cell>
          <cell r="L86">
            <v>0</v>
          </cell>
        </row>
        <row r="87">
          <cell r="C87">
            <v>0</v>
          </cell>
          <cell r="D87">
            <v>4.28</v>
          </cell>
          <cell r="K87">
            <v>-9</v>
          </cell>
          <cell r="L87">
            <v>1</v>
          </cell>
        </row>
        <row r="88">
          <cell r="C88">
            <v>0</v>
          </cell>
          <cell r="D88">
            <v>2.95</v>
          </cell>
          <cell r="K88">
            <v>0</v>
          </cell>
          <cell r="L88">
            <v>0</v>
          </cell>
        </row>
        <row r="89">
          <cell r="C89">
            <v>1</v>
          </cell>
          <cell r="D89">
            <v>2.88</v>
          </cell>
          <cell r="K89">
            <v>-6</v>
          </cell>
          <cell r="L89">
            <v>1</v>
          </cell>
        </row>
        <row r="90">
          <cell r="C90">
            <v>0</v>
          </cell>
          <cell r="D90">
            <v>2.57</v>
          </cell>
          <cell r="K90">
            <v>0</v>
          </cell>
          <cell r="L90">
            <v>0</v>
          </cell>
        </row>
        <row r="91">
          <cell r="C91">
            <v>1</v>
          </cell>
          <cell r="D91">
            <v>2.23</v>
          </cell>
          <cell r="K91">
            <v>1</v>
          </cell>
          <cell r="L91">
            <v>1</v>
          </cell>
        </row>
        <row r="92">
          <cell r="C92">
            <v>0</v>
          </cell>
          <cell r="D92">
            <v>1.97</v>
          </cell>
          <cell r="K92">
            <v>-1</v>
          </cell>
          <cell r="L92">
            <v>0</v>
          </cell>
        </row>
        <row r="93">
          <cell r="C93">
            <v>0</v>
          </cell>
          <cell r="D93">
            <v>0.35</v>
          </cell>
          <cell r="K93">
            <v>3</v>
          </cell>
          <cell r="L93">
            <v>1</v>
          </cell>
        </row>
        <row r="94">
          <cell r="C94">
            <v>0</v>
          </cell>
          <cell r="D94">
            <v>0.22</v>
          </cell>
          <cell r="K94">
            <v>0</v>
          </cell>
          <cell r="L94">
            <v>0</v>
          </cell>
        </row>
        <row r="95">
          <cell r="C95">
            <v>0</v>
          </cell>
          <cell r="D95">
            <v>0.15</v>
          </cell>
          <cell r="K95">
            <v>0</v>
          </cell>
          <cell r="L95">
            <v>0</v>
          </cell>
        </row>
        <row r="96">
          <cell r="C96">
            <v>0</v>
          </cell>
          <cell r="D96">
            <v>0.12</v>
          </cell>
          <cell r="K96">
            <v>-1</v>
          </cell>
          <cell r="L96">
            <v>0</v>
          </cell>
        </row>
        <row r="97">
          <cell r="C97">
            <v>0</v>
          </cell>
          <cell r="D97">
            <v>17.48</v>
          </cell>
          <cell r="K97">
            <v>7</v>
          </cell>
          <cell r="L97">
            <v>1</v>
          </cell>
        </row>
        <row r="98">
          <cell r="C98">
            <v>0</v>
          </cell>
          <cell r="D98">
            <v>8.89</v>
          </cell>
          <cell r="K98">
            <v>13</v>
          </cell>
          <cell r="L98">
            <v>0</v>
          </cell>
        </row>
        <row r="99">
          <cell r="C99">
            <v>1</v>
          </cell>
          <cell r="D99">
            <v>7.33</v>
          </cell>
          <cell r="K99">
            <v>7</v>
          </cell>
          <cell r="L99">
            <v>1</v>
          </cell>
        </row>
        <row r="100">
          <cell r="C100">
            <v>0</v>
          </cell>
          <cell r="D100">
            <v>4.71</v>
          </cell>
          <cell r="K100">
            <v>1</v>
          </cell>
          <cell r="L100">
            <v>0</v>
          </cell>
        </row>
        <row r="101">
          <cell r="C101">
            <v>0</v>
          </cell>
          <cell r="D101">
            <v>2.83</v>
          </cell>
          <cell r="K101">
            <v>-9</v>
          </cell>
          <cell r="L101">
            <v>0</v>
          </cell>
        </row>
        <row r="102">
          <cell r="C102">
            <v>0</v>
          </cell>
          <cell r="D102">
            <v>2.0299999999999998</v>
          </cell>
          <cell r="K102">
            <v>0</v>
          </cell>
          <cell r="L102">
            <v>1</v>
          </cell>
        </row>
        <row r="103">
          <cell r="C103">
            <v>0</v>
          </cell>
          <cell r="D103">
            <v>1.72</v>
          </cell>
          <cell r="K103">
            <v>-2</v>
          </cell>
          <cell r="L103">
            <v>0</v>
          </cell>
        </row>
        <row r="104">
          <cell r="C104">
            <v>1</v>
          </cell>
          <cell r="D104">
            <v>1.48</v>
          </cell>
          <cell r="K104">
            <v>-2</v>
          </cell>
          <cell r="L104">
            <v>1</v>
          </cell>
        </row>
        <row r="105">
          <cell r="C105">
            <v>0</v>
          </cell>
          <cell r="D105">
            <v>0.92</v>
          </cell>
          <cell r="K105">
            <v>0</v>
          </cell>
          <cell r="L105">
            <v>0</v>
          </cell>
        </row>
        <row r="106">
          <cell r="C106">
            <v>0</v>
          </cell>
          <cell r="D106">
            <v>0.6</v>
          </cell>
          <cell r="K106">
            <v>-1</v>
          </cell>
          <cell r="L106">
            <v>0</v>
          </cell>
        </row>
        <row r="107">
          <cell r="C107">
            <v>0</v>
          </cell>
          <cell r="D107">
            <v>14.52</v>
          </cell>
          <cell r="K107">
            <v>4</v>
          </cell>
          <cell r="L107">
            <v>1</v>
          </cell>
        </row>
        <row r="108">
          <cell r="C108">
            <v>0</v>
          </cell>
          <cell r="D108">
            <v>9.32</v>
          </cell>
          <cell r="K108">
            <v>9</v>
          </cell>
          <cell r="L108">
            <v>0</v>
          </cell>
        </row>
        <row r="109">
          <cell r="C109">
            <v>1</v>
          </cell>
          <cell r="D109">
            <v>5.43</v>
          </cell>
          <cell r="K109">
            <v>-6</v>
          </cell>
          <cell r="L109">
            <v>1</v>
          </cell>
        </row>
        <row r="110">
          <cell r="C110">
            <v>0</v>
          </cell>
          <cell r="D110">
            <v>5.18</v>
          </cell>
          <cell r="K110">
            <v>-3</v>
          </cell>
          <cell r="L110">
            <v>1</v>
          </cell>
        </row>
        <row r="111">
          <cell r="C111">
            <v>0</v>
          </cell>
          <cell r="D111">
            <v>3.97</v>
          </cell>
          <cell r="K111">
            <v>-2</v>
          </cell>
          <cell r="L111">
            <v>1</v>
          </cell>
        </row>
        <row r="112">
          <cell r="C112">
            <v>1</v>
          </cell>
          <cell r="D112">
            <v>2.25</v>
          </cell>
          <cell r="K112">
            <v>-1</v>
          </cell>
          <cell r="L112">
            <v>1</v>
          </cell>
        </row>
        <row r="113">
          <cell r="C113">
            <v>0</v>
          </cell>
          <cell r="D113">
            <v>2.0499999999999998</v>
          </cell>
          <cell r="K113">
            <v>2</v>
          </cell>
          <cell r="L113">
            <v>1</v>
          </cell>
        </row>
        <row r="114">
          <cell r="C114">
            <v>1</v>
          </cell>
          <cell r="D114">
            <v>1.8</v>
          </cell>
          <cell r="K114">
            <v>-1</v>
          </cell>
          <cell r="L114">
            <v>1</v>
          </cell>
        </row>
        <row r="115">
          <cell r="C115">
            <v>1</v>
          </cell>
          <cell r="D115">
            <v>1.18</v>
          </cell>
          <cell r="K115">
            <v>6</v>
          </cell>
          <cell r="L115">
            <v>1</v>
          </cell>
        </row>
        <row r="116">
          <cell r="C116">
            <v>0</v>
          </cell>
          <cell r="D116">
            <v>0.88</v>
          </cell>
          <cell r="K116">
            <v>-6</v>
          </cell>
          <cell r="L116">
            <v>0</v>
          </cell>
        </row>
        <row r="117">
          <cell r="C117">
            <v>0</v>
          </cell>
          <cell r="D117">
            <v>0.62</v>
          </cell>
          <cell r="K117">
            <v>1</v>
          </cell>
          <cell r="L117">
            <v>1</v>
          </cell>
        </row>
        <row r="118">
          <cell r="C118">
            <v>0</v>
          </cell>
          <cell r="D118">
            <v>0.43</v>
          </cell>
          <cell r="K118">
            <v>-3</v>
          </cell>
          <cell r="L118">
            <v>0</v>
          </cell>
        </row>
        <row r="119">
          <cell r="C119">
            <v>0</v>
          </cell>
          <cell r="D119">
            <v>0.37</v>
          </cell>
          <cell r="K119">
            <v>-2</v>
          </cell>
          <cell r="L119">
            <v>1</v>
          </cell>
        </row>
        <row r="120">
          <cell r="C120">
            <v>1</v>
          </cell>
          <cell r="D120">
            <v>10.87</v>
          </cell>
          <cell r="K120">
            <v>17</v>
          </cell>
          <cell r="L120">
            <v>1</v>
          </cell>
        </row>
        <row r="121">
          <cell r="C121">
            <v>0</v>
          </cell>
          <cell r="D121">
            <v>8.4</v>
          </cell>
          <cell r="K121">
            <v>3</v>
          </cell>
          <cell r="L121">
            <v>1</v>
          </cell>
        </row>
        <row r="122">
          <cell r="C122">
            <v>0</v>
          </cell>
          <cell r="D122">
            <v>4.62</v>
          </cell>
          <cell r="K122">
            <v>-1</v>
          </cell>
          <cell r="L122">
            <v>1</v>
          </cell>
        </row>
        <row r="123">
          <cell r="C123">
            <v>0</v>
          </cell>
          <cell r="D123">
            <v>4.3499999999999996</v>
          </cell>
          <cell r="K123">
            <v>-9</v>
          </cell>
          <cell r="L123">
            <v>1</v>
          </cell>
        </row>
        <row r="124">
          <cell r="C124">
            <v>1</v>
          </cell>
          <cell r="D124">
            <v>4.2</v>
          </cell>
          <cell r="K124">
            <v>-4</v>
          </cell>
          <cell r="L124">
            <v>1</v>
          </cell>
        </row>
        <row r="125">
          <cell r="C125">
            <v>0</v>
          </cell>
          <cell r="D125">
            <v>4.08</v>
          </cell>
          <cell r="K125">
            <v>3</v>
          </cell>
          <cell r="L125">
            <v>0</v>
          </cell>
        </row>
        <row r="126">
          <cell r="C126">
            <v>0</v>
          </cell>
          <cell r="D126">
            <v>3.62</v>
          </cell>
          <cell r="K126">
            <v>-5</v>
          </cell>
          <cell r="L126">
            <v>0</v>
          </cell>
        </row>
        <row r="127">
          <cell r="C127">
            <v>0</v>
          </cell>
          <cell r="D127">
            <v>2.77</v>
          </cell>
          <cell r="K127">
            <v>4</v>
          </cell>
          <cell r="L127">
            <v>0</v>
          </cell>
        </row>
        <row r="128">
          <cell r="C128">
            <v>1</v>
          </cell>
          <cell r="D128">
            <v>2.4300000000000002</v>
          </cell>
          <cell r="K128">
            <v>1</v>
          </cell>
          <cell r="L128">
            <v>1</v>
          </cell>
        </row>
        <row r="129">
          <cell r="C129">
            <v>0</v>
          </cell>
          <cell r="D129">
            <v>2.4</v>
          </cell>
          <cell r="K129">
            <v>0</v>
          </cell>
          <cell r="L129">
            <v>0</v>
          </cell>
        </row>
        <row r="130">
          <cell r="C130">
            <v>0</v>
          </cell>
          <cell r="D130">
            <v>1.6</v>
          </cell>
          <cell r="K130">
            <v>-2</v>
          </cell>
          <cell r="L130">
            <v>0</v>
          </cell>
        </row>
        <row r="131">
          <cell r="C131">
            <v>0</v>
          </cell>
          <cell r="D131">
            <v>1.52</v>
          </cell>
          <cell r="K131">
            <v>2</v>
          </cell>
          <cell r="L131">
            <v>0</v>
          </cell>
        </row>
        <row r="132">
          <cell r="C132">
            <v>0</v>
          </cell>
          <cell r="D132">
            <v>1.08</v>
          </cell>
          <cell r="K132">
            <v>0</v>
          </cell>
          <cell r="L132">
            <v>0</v>
          </cell>
        </row>
        <row r="133">
          <cell r="C133">
            <v>1</v>
          </cell>
          <cell r="D133">
            <v>0.77</v>
          </cell>
          <cell r="K133">
            <v>-2</v>
          </cell>
          <cell r="L133">
            <v>1</v>
          </cell>
        </row>
        <row r="134">
          <cell r="C134">
            <v>0</v>
          </cell>
          <cell r="D134">
            <v>0.3</v>
          </cell>
          <cell r="K134">
            <v>-5</v>
          </cell>
          <cell r="L134">
            <v>0</v>
          </cell>
        </row>
        <row r="135">
          <cell r="C135">
            <v>0</v>
          </cell>
          <cell r="D135">
            <v>9.92</v>
          </cell>
          <cell r="K135">
            <v>-2</v>
          </cell>
          <cell r="L135">
            <v>1</v>
          </cell>
        </row>
        <row r="136">
          <cell r="C136">
            <v>0</v>
          </cell>
          <cell r="D136">
            <v>8.85</v>
          </cell>
          <cell r="K136">
            <v>0</v>
          </cell>
          <cell r="L136">
            <v>0</v>
          </cell>
        </row>
        <row r="137">
          <cell r="C137">
            <v>0</v>
          </cell>
          <cell r="D137">
            <v>4.5999999999999996</v>
          </cell>
          <cell r="K137">
            <v>4</v>
          </cell>
          <cell r="L137">
            <v>1</v>
          </cell>
        </row>
        <row r="138">
          <cell r="C138">
            <v>1</v>
          </cell>
          <cell r="D138">
            <v>4.05</v>
          </cell>
          <cell r="K138">
            <v>7</v>
          </cell>
          <cell r="L138">
            <v>1</v>
          </cell>
        </row>
        <row r="139">
          <cell r="C139">
            <v>1</v>
          </cell>
          <cell r="D139">
            <v>3.4</v>
          </cell>
          <cell r="K139">
            <v>6</v>
          </cell>
          <cell r="L139">
            <v>1</v>
          </cell>
        </row>
        <row r="140">
          <cell r="C140">
            <v>0</v>
          </cell>
          <cell r="D140">
            <v>3.02</v>
          </cell>
          <cell r="K140">
            <v>2</v>
          </cell>
          <cell r="L140">
            <v>1</v>
          </cell>
        </row>
        <row r="141">
          <cell r="C141">
            <v>0</v>
          </cell>
          <cell r="D141">
            <v>2.95</v>
          </cell>
          <cell r="K141">
            <v>-2</v>
          </cell>
          <cell r="L141">
            <v>0</v>
          </cell>
        </row>
        <row r="142">
          <cell r="C142">
            <v>0</v>
          </cell>
          <cell r="D142">
            <v>2.13</v>
          </cell>
          <cell r="K142">
            <v>-1</v>
          </cell>
          <cell r="L142">
            <v>0</v>
          </cell>
        </row>
        <row r="143">
          <cell r="C143">
            <v>0</v>
          </cell>
          <cell r="D143">
            <v>2.12</v>
          </cell>
          <cell r="K143">
            <v>8</v>
          </cell>
          <cell r="L143">
            <v>0</v>
          </cell>
        </row>
        <row r="144">
          <cell r="C144">
            <v>0</v>
          </cell>
          <cell r="D144">
            <v>2.08</v>
          </cell>
          <cell r="K144">
            <v>-3</v>
          </cell>
          <cell r="L144">
            <v>0</v>
          </cell>
        </row>
        <row r="145">
          <cell r="C145">
            <v>0</v>
          </cell>
          <cell r="D145">
            <v>1.5</v>
          </cell>
          <cell r="K145">
            <v>-3</v>
          </cell>
          <cell r="L145">
            <v>0</v>
          </cell>
        </row>
        <row r="146">
          <cell r="C146">
            <v>0</v>
          </cell>
          <cell r="D146">
            <v>1.38</v>
          </cell>
          <cell r="K146">
            <v>2</v>
          </cell>
          <cell r="L146">
            <v>1</v>
          </cell>
        </row>
        <row r="147">
          <cell r="C147">
            <v>0</v>
          </cell>
          <cell r="D147">
            <v>1.1200000000000001</v>
          </cell>
          <cell r="K147">
            <v>3</v>
          </cell>
          <cell r="L147">
            <v>1</v>
          </cell>
        </row>
        <row r="148">
          <cell r="C148">
            <v>0</v>
          </cell>
          <cell r="D148">
            <v>0.78</v>
          </cell>
          <cell r="K148">
            <v>1</v>
          </cell>
          <cell r="L148">
            <v>0</v>
          </cell>
        </row>
        <row r="149">
          <cell r="C149">
            <v>0</v>
          </cell>
          <cell r="D149">
            <v>0.1</v>
          </cell>
          <cell r="K149">
            <v>0</v>
          </cell>
          <cell r="L149">
            <v>0</v>
          </cell>
        </row>
        <row r="150">
          <cell r="C150">
            <v>0</v>
          </cell>
          <cell r="D150">
            <v>8.8000000000000007</v>
          </cell>
          <cell r="K150">
            <v>7</v>
          </cell>
          <cell r="L150">
            <v>0</v>
          </cell>
        </row>
        <row r="151">
          <cell r="C151">
            <v>0</v>
          </cell>
          <cell r="D151">
            <v>8.3000000000000007</v>
          </cell>
          <cell r="K151">
            <v>17</v>
          </cell>
          <cell r="L151">
            <v>1</v>
          </cell>
        </row>
        <row r="152">
          <cell r="C152">
            <v>0</v>
          </cell>
          <cell r="D152">
            <v>8.1199999999999992</v>
          </cell>
          <cell r="K152">
            <v>8</v>
          </cell>
          <cell r="L152">
            <v>1</v>
          </cell>
        </row>
        <row r="153">
          <cell r="C153">
            <v>0</v>
          </cell>
          <cell r="D153">
            <v>5.6</v>
          </cell>
          <cell r="K153">
            <v>-1</v>
          </cell>
          <cell r="L153">
            <v>0</v>
          </cell>
        </row>
        <row r="154">
          <cell r="C154">
            <v>1</v>
          </cell>
          <cell r="D154">
            <v>5.45</v>
          </cell>
          <cell r="K154">
            <v>-8</v>
          </cell>
          <cell r="L154">
            <v>1</v>
          </cell>
        </row>
        <row r="155">
          <cell r="C155">
            <v>0</v>
          </cell>
          <cell r="D155">
            <v>3.73</v>
          </cell>
          <cell r="K155">
            <v>-1</v>
          </cell>
          <cell r="L155">
            <v>0</v>
          </cell>
        </row>
        <row r="156">
          <cell r="C156">
            <v>0</v>
          </cell>
          <cell r="D156">
            <v>3.38</v>
          </cell>
          <cell r="K156">
            <v>-1</v>
          </cell>
          <cell r="L156">
            <v>0</v>
          </cell>
        </row>
        <row r="157">
          <cell r="C157">
            <v>1</v>
          </cell>
          <cell r="D157">
            <v>2.48</v>
          </cell>
          <cell r="K157">
            <v>5</v>
          </cell>
          <cell r="L157">
            <v>1</v>
          </cell>
        </row>
        <row r="158">
          <cell r="C158">
            <v>1</v>
          </cell>
          <cell r="D158">
            <v>1.33</v>
          </cell>
          <cell r="K158">
            <v>3</v>
          </cell>
          <cell r="L158">
            <v>1</v>
          </cell>
        </row>
        <row r="159">
          <cell r="C159">
            <v>0</v>
          </cell>
          <cell r="D159">
            <v>0.8</v>
          </cell>
          <cell r="K159">
            <v>5</v>
          </cell>
          <cell r="L159">
            <v>0</v>
          </cell>
        </row>
        <row r="160">
          <cell r="C160">
            <v>0</v>
          </cell>
          <cell r="D160">
            <v>10.119999999999999</v>
          </cell>
          <cell r="K160">
            <v>2</v>
          </cell>
          <cell r="L160">
            <v>1</v>
          </cell>
        </row>
        <row r="161">
          <cell r="C161">
            <v>0</v>
          </cell>
          <cell r="D161">
            <v>7.1</v>
          </cell>
          <cell r="K161">
            <v>-4</v>
          </cell>
          <cell r="L161">
            <v>1</v>
          </cell>
        </row>
        <row r="162">
          <cell r="C162">
            <v>0</v>
          </cell>
          <cell r="D162">
            <v>6.03</v>
          </cell>
          <cell r="K162">
            <v>6</v>
          </cell>
          <cell r="L162">
            <v>0</v>
          </cell>
        </row>
        <row r="163">
          <cell r="C163">
            <v>1</v>
          </cell>
          <cell r="D163">
            <v>5.4</v>
          </cell>
          <cell r="K163">
            <v>0</v>
          </cell>
          <cell r="L163">
            <v>1</v>
          </cell>
        </row>
        <row r="164">
          <cell r="C164">
            <v>1</v>
          </cell>
          <cell r="D164">
            <v>4.78</v>
          </cell>
          <cell r="K164">
            <v>3</v>
          </cell>
          <cell r="L164">
            <v>1</v>
          </cell>
        </row>
        <row r="165">
          <cell r="C165">
            <v>0</v>
          </cell>
          <cell r="D165">
            <v>3.47</v>
          </cell>
          <cell r="K165">
            <v>0</v>
          </cell>
          <cell r="L165">
            <v>0</v>
          </cell>
        </row>
        <row r="166">
          <cell r="C166">
            <v>0</v>
          </cell>
          <cell r="D166">
            <v>3.28</v>
          </cell>
          <cell r="K166">
            <v>-6</v>
          </cell>
          <cell r="L166">
            <v>0</v>
          </cell>
        </row>
        <row r="167">
          <cell r="C167">
            <v>0</v>
          </cell>
          <cell r="D167">
            <v>2.0499999999999998</v>
          </cell>
          <cell r="K167">
            <v>-2</v>
          </cell>
          <cell r="L167">
            <v>1</v>
          </cell>
        </row>
        <row r="168">
          <cell r="C168">
            <v>0</v>
          </cell>
          <cell r="D168">
            <v>1.95</v>
          </cell>
          <cell r="K168">
            <v>7</v>
          </cell>
          <cell r="L168">
            <v>0</v>
          </cell>
        </row>
        <row r="169">
          <cell r="C169">
            <v>0</v>
          </cell>
          <cell r="D169">
            <v>1.38</v>
          </cell>
          <cell r="K169">
            <v>-6</v>
          </cell>
          <cell r="L169">
            <v>0</v>
          </cell>
        </row>
        <row r="170">
          <cell r="C170">
            <v>1</v>
          </cell>
          <cell r="D170">
            <v>1.32</v>
          </cell>
          <cell r="K170">
            <v>-1</v>
          </cell>
          <cell r="L170">
            <v>1</v>
          </cell>
        </row>
        <row r="171">
          <cell r="C171">
            <v>0</v>
          </cell>
          <cell r="D171">
            <v>1.1200000000000001</v>
          </cell>
          <cell r="K171">
            <v>5</v>
          </cell>
          <cell r="L171">
            <v>0</v>
          </cell>
        </row>
        <row r="172">
          <cell r="C172">
            <v>0</v>
          </cell>
          <cell r="D172">
            <v>17.25</v>
          </cell>
          <cell r="K172">
            <v>5</v>
          </cell>
          <cell r="L172">
            <v>1</v>
          </cell>
        </row>
        <row r="173">
          <cell r="C173">
            <v>0</v>
          </cell>
          <cell r="D173">
            <v>6</v>
          </cell>
          <cell r="K173">
            <v>3</v>
          </cell>
          <cell r="L173">
            <v>0</v>
          </cell>
        </row>
        <row r="174">
          <cell r="C174">
            <v>1</v>
          </cell>
          <cell r="D174">
            <v>5.27</v>
          </cell>
          <cell r="K174">
            <v>1</v>
          </cell>
          <cell r="L174">
            <v>1</v>
          </cell>
        </row>
        <row r="175">
          <cell r="C175">
            <v>0</v>
          </cell>
          <cell r="D175">
            <v>3.43</v>
          </cell>
          <cell r="K175">
            <v>2</v>
          </cell>
          <cell r="L175">
            <v>1</v>
          </cell>
        </row>
        <row r="176">
          <cell r="C176">
            <v>0</v>
          </cell>
          <cell r="D176">
            <v>3.18</v>
          </cell>
          <cell r="K176">
            <v>3</v>
          </cell>
          <cell r="L176">
            <v>0</v>
          </cell>
        </row>
        <row r="177">
          <cell r="C177">
            <v>1</v>
          </cell>
          <cell r="D177">
            <v>2.7</v>
          </cell>
          <cell r="K177">
            <v>2</v>
          </cell>
          <cell r="L177">
            <v>1</v>
          </cell>
        </row>
        <row r="178">
          <cell r="C178">
            <v>0</v>
          </cell>
          <cell r="D178">
            <v>2.25</v>
          </cell>
          <cell r="K178">
            <v>1</v>
          </cell>
          <cell r="L178">
            <v>0</v>
          </cell>
        </row>
        <row r="179">
          <cell r="C179">
            <v>0</v>
          </cell>
          <cell r="D179">
            <v>2.13</v>
          </cell>
          <cell r="K179">
            <v>1</v>
          </cell>
          <cell r="L179">
            <v>0</v>
          </cell>
        </row>
        <row r="180">
          <cell r="C180">
            <v>0</v>
          </cell>
          <cell r="D180">
            <v>1.97</v>
          </cell>
          <cell r="K180">
            <v>3</v>
          </cell>
          <cell r="L180">
            <v>0</v>
          </cell>
        </row>
        <row r="181">
          <cell r="C181">
            <v>1</v>
          </cell>
          <cell r="D181">
            <v>1.73</v>
          </cell>
          <cell r="K181">
            <v>3</v>
          </cell>
          <cell r="L181">
            <v>1</v>
          </cell>
        </row>
        <row r="182">
          <cell r="C182">
            <v>0</v>
          </cell>
          <cell r="D182">
            <v>1.07</v>
          </cell>
          <cell r="K182">
            <v>3</v>
          </cell>
          <cell r="L182">
            <v>0</v>
          </cell>
        </row>
        <row r="183">
          <cell r="C183">
            <v>0</v>
          </cell>
          <cell r="D183">
            <v>1.02</v>
          </cell>
          <cell r="K183">
            <v>-5</v>
          </cell>
          <cell r="L183">
            <v>0</v>
          </cell>
        </row>
        <row r="184">
          <cell r="C184">
            <v>0</v>
          </cell>
          <cell r="D184">
            <v>10.7</v>
          </cell>
          <cell r="K184">
            <v>-1</v>
          </cell>
          <cell r="L184">
            <v>1</v>
          </cell>
        </row>
        <row r="185">
          <cell r="C185">
            <v>1</v>
          </cell>
          <cell r="D185">
            <v>7.22</v>
          </cell>
          <cell r="K185">
            <v>8</v>
          </cell>
          <cell r="L185">
            <v>1</v>
          </cell>
        </row>
        <row r="186">
          <cell r="C186">
            <v>0</v>
          </cell>
          <cell r="D186">
            <v>5.41</v>
          </cell>
          <cell r="K186">
            <v>5</v>
          </cell>
          <cell r="L186">
            <v>0</v>
          </cell>
        </row>
        <row r="187">
          <cell r="C187">
            <v>1</v>
          </cell>
          <cell r="D187">
            <v>4.75</v>
          </cell>
          <cell r="K187">
            <v>-1</v>
          </cell>
          <cell r="L187">
            <v>1</v>
          </cell>
        </row>
        <row r="188">
          <cell r="C188">
            <v>0</v>
          </cell>
          <cell r="D188">
            <v>4.08</v>
          </cell>
          <cell r="K188">
            <v>-4</v>
          </cell>
          <cell r="L188">
            <v>0</v>
          </cell>
        </row>
        <row r="189">
          <cell r="C189">
            <v>1</v>
          </cell>
          <cell r="D189">
            <v>3.23</v>
          </cell>
          <cell r="K189">
            <v>-3</v>
          </cell>
          <cell r="L189">
            <v>1</v>
          </cell>
        </row>
        <row r="190">
          <cell r="C190">
            <v>0</v>
          </cell>
          <cell r="D190">
            <v>2.2200000000000002</v>
          </cell>
          <cell r="K190">
            <v>0</v>
          </cell>
          <cell r="L190">
            <v>1</v>
          </cell>
        </row>
        <row r="191">
          <cell r="C191">
            <v>0</v>
          </cell>
          <cell r="D191">
            <v>1.77</v>
          </cell>
          <cell r="K191">
            <v>0</v>
          </cell>
          <cell r="L191">
            <v>0</v>
          </cell>
        </row>
        <row r="192">
          <cell r="C192">
            <v>0</v>
          </cell>
          <cell r="D192">
            <v>1.62</v>
          </cell>
          <cell r="K192">
            <v>1</v>
          </cell>
          <cell r="L192">
            <v>1</v>
          </cell>
        </row>
        <row r="193">
          <cell r="C193">
            <v>1</v>
          </cell>
          <cell r="D193">
            <v>1.48</v>
          </cell>
          <cell r="K193">
            <v>-5</v>
          </cell>
          <cell r="L193">
            <v>1</v>
          </cell>
        </row>
        <row r="194">
          <cell r="C194">
            <v>0</v>
          </cell>
          <cell r="D194">
            <v>1.32</v>
          </cell>
          <cell r="K194">
            <v>-2</v>
          </cell>
          <cell r="L194">
            <v>0</v>
          </cell>
        </row>
        <row r="195">
          <cell r="C195">
            <v>0</v>
          </cell>
          <cell r="D195">
            <v>1</v>
          </cell>
          <cell r="K195">
            <v>4</v>
          </cell>
          <cell r="L195">
            <v>0</v>
          </cell>
        </row>
        <row r="196">
          <cell r="C196">
            <v>1</v>
          </cell>
          <cell r="D196">
            <v>0.98</v>
          </cell>
          <cell r="K196">
            <v>1</v>
          </cell>
          <cell r="L196">
            <v>1</v>
          </cell>
        </row>
        <row r="197">
          <cell r="C197">
            <v>0</v>
          </cell>
          <cell r="D197">
            <v>0.77</v>
          </cell>
          <cell r="K197">
            <v>-3</v>
          </cell>
          <cell r="L197">
            <v>0</v>
          </cell>
        </row>
        <row r="198">
          <cell r="C198">
            <v>0</v>
          </cell>
          <cell r="D198">
            <v>0.6</v>
          </cell>
          <cell r="K198">
            <v>3</v>
          </cell>
          <cell r="L198">
            <v>0</v>
          </cell>
        </row>
        <row r="199">
          <cell r="C199">
            <v>0</v>
          </cell>
          <cell r="D199">
            <v>0.47</v>
          </cell>
          <cell r="K199">
            <v>2</v>
          </cell>
          <cell r="L199">
            <v>0</v>
          </cell>
        </row>
        <row r="200">
          <cell r="C200">
            <v>0</v>
          </cell>
          <cell r="D200">
            <v>0.21</v>
          </cell>
          <cell r="K200">
            <v>0</v>
          </cell>
          <cell r="L200">
            <v>0</v>
          </cell>
        </row>
        <row r="201">
          <cell r="C201">
            <v>0</v>
          </cell>
          <cell r="D201">
            <v>0.18</v>
          </cell>
          <cell r="K201">
            <v>-2</v>
          </cell>
          <cell r="L201">
            <v>0</v>
          </cell>
        </row>
        <row r="202">
          <cell r="C202">
            <v>0</v>
          </cell>
          <cell r="D202">
            <v>12.7</v>
          </cell>
          <cell r="K202">
            <v>16</v>
          </cell>
          <cell r="L202">
            <v>1</v>
          </cell>
        </row>
        <row r="203">
          <cell r="C203">
            <v>0</v>
          </cell>
          <cell r="D203">
            <v>7.75</v>
          </cell>
          <cell r="K203">
            <v>22</v>
          </cell>
          <cell r="L203">
            <v>0</v>
          </cell>
        </row>
        <row r="204">
          <cell r="C204">
            <v>1</v>
          </cell>
          <cell r="D204">
            <v>5.93</v>
          </cell>
          <cell r="K204">
            <v>5</v>
          </cell>
          <cell r="L204">
            <v>1</v>
          </cell>
        </row>
        <row r="205">
          <cell r="C205">
            <v>0</v>
          </cell>
          <cell r="D205">
            <v>3.98</v>
          </cell>
          <cell r="K205">
            <v>4</v>
          </cell>
          <cell r="L205">
            <v>0</v>
          </cell>
        </row>
        <row r="206">
          <cell r="C206">
            <v>0</v>
          </cell>
          <cell r="D206">
            <v>3.28</v>
          </cell>
          <cell r="K206">
            <v>-3</v>
          </cell>
          <cell r="L206">
            <v>0</v>
          </cell>
        </row>
        <row r="207">
          <cell r="C207">
            <v>0</v>
          </cell>
          <cell r="D207">
            <v>3.05</v>
          </cell>
          <cell r="K207">
            <v>-3</v>
          </cell>
          <cell r="L207">
            <v>0</v>
          </cell>
        </row>
        <row r="208">
          <cell r="C208">
            <v>0</v>
          </cell>
          <cell r="D208">
            <v>2.4</v>
          </cell>
          <cell r="K208">
            <v>-5</v>
          </cell>
          <cell r="L208">
            <v>1</v>
          </cell>
        </row>
        <row r="209">
          <cell r="C209">
            <v>0</v>
          </cell>
          <cell r="D209">
            <v>2.37</v>
          </cell>
          <cell r="K209">
            <v>0</v>
          </cell>
          <cell r="L209">
            <v>0</v>
          </cell>
        </row>
        <row r="210">
          <cell r="C210">
            <v>0</v>
          </cell>
          <cell r="D210">
            <v>1.77</v>
          </cell>
          <cell r="K210">
            <v>4</v>
          </cell>
          <cell r="L210">
            <v>0</v>
          </cell>
        </row>
        <row r="211">
          <cell r="C211">
            <v>1</v>
          </cell>
          <cell r="D211">
            <v>1.27</v>
          </cell>
          <cell r="K211">
            <v>5</v>
          </cell>
          <cell r="L211">
            <v>1</v>
          </cell>
        </row>
        <row r="212">
          <cell r="C212">
            <v>0</v>
          </cell>
          <cell r="D212">
            <v>1.17</v>
          </cell>
          <cell r="K212">
            <v>-2</v>
          </cell>
          <cell r="L212">
            <v>0</v>
          </cell>
        </row>
        <row r="213">
          <cell r="C213">
            <v>0</v>
          </cell>
          <cell r="D213">
            <v>0.93</v>
          </cell>
          <cell r="K213">
            <v>1</v>
          </cell>
          <cell r="L213">
            <v>1</v>
          </cell>
        </row>
        <row r="214">
          <cell r="C214">
            <v>1</v>
          </cell>
          <cell r="D214">
            <v>0.8</v>
          </cell>
          <cell r="K214">
            <v>0</v>
          </cell>
          <cell r="L214">
            <v>1</v>
          </cell>
        </row>
        <row r="215">
          <cell r="C215">
            <v>0</v>
          </cell>
          <cell r="D215">
            <v>0.57999999999999996</v>
          </cell>
          <cell r="K215">
            <v>-2</v>
          </cell>
          <cell r="L215">
            <v>1</v>
          </cell>
        </row>
        <row r="216">
          <cell r="C216">
            <v>0</v>
          </cell>
          <cell r="D216">
            <v>0.02</v>
          </cell>
          <cell r="K216">
            <v>-3</v>
          </cell>
          <cell r="L216">
            <v>0</v>
          </cell>
        </row>
        <row r="217">
          <cell r="C217">
            <v>0</v>
          </cell>
          <cell r="D217">
            <v>13.33</v>
          </cell>
          <cell r="K217">
            <v>-4</v>
          </cell>
          <cell r="L217">
            <v>1</v>
          </cell>
        </row>
        <row r="218">
          <cell r="C218">
            <v>1</v>
          </cell>
          <cell r="D218">
            <v>9.2799999999999994</v>
          </cell>
          <cell r="K218">
            <v>10</v>
          </cell>
          <cell r="L218">
            <v>1</v>
          </cell>
        </row>
        <row r="219">
          <cell r="C219">
            <v>0</v>
          </cell>
          <cell r="D219">
            <v>5.65</v>
          </cell>
          <cell r="K219">
            <v>-3</v>
          </cell>
          <cell r="L219">
            <v>0</v>
          </cell>
        </row>
        <row r="220">
          <cell r="C220">
            <v>0</v>
          </cell>
          <cell r="D220">
            <v>4.3</v>
          </cell>
          <cell r="K220">
            <v>0</v>
          </cell>
          <cell r="L220">
            <v>0</v>
          </cell>
        </row>
        <row r="221">
          <cell r="C221">
            <v>0</v>
          </cell>
          <cell r="D221">
            <v>2.73</v>
          </cell>
          <cell r="K221">
            <v>1</v>
          </cell>
          <cell r="L221">
            <v>0</v>
          </cell>
        </row>
        <row r="222">
          <cell r="C222">
            <v>0</v>
          </cell>
          <cell r="D222">
            <v>2.4700000000000002</v>
          </cell>
          <cell r="K222">
            <v>-1</v>
          </cell>
          <cell r="L222">
            <v>0</v>
          </cell>
        </row>
        <row r="223">
          <cell r="C223">
            <v>1</v>
          </cell>
          <cell r="D223">
            <v>2.27</v>
          </cell>
          <cell r="K223">
            <v>-2</v>
          </cell>
          <cell r="L223">
            <v>1</v>
          </cell>
        </row>
        <row r="224">
          <cell r="C224">
            <v>0</v>
          </cell>
          <cell r="D224">
            <v>2.17</v>
          </cell>
          <cell r="K224">
            <v>8</v>
          </cell>
          <cell r="L224">
            <v>1</v>
          </cell>
        </row>
        <row r="225">
          <cell r="C225">
            <v>0</v>
          </cell>
          <cell r="D225">
            <v>1.93</v>
          </cell>
          <cell r="K225">
            <v>1</v>
          </cell>
          <cell r="L225">
            <v>0</v>
          </cell>
        </row>
        <row r="226">
          <cell r="C226">
            <v>0</v>
          </cell>
          <cell r="D226">
            <v>1.92</v>
          </cell>
          <cell r="K226">
            <v>-5</v>
          </cell>
          <cell r="L226">
            <v>0</v>
          </cell>
        </row>
        <row r="227">
          <cell r="C227">
            <v>0</v>
          </cell>
          <cell r="D227">
            <v>1.7</v>
          </cell>
          <cell r="K227">
            <v>-4</v>
          </cell>
          <cell r="L227">
            <v>1</v>
          </cell>
        </row>
        <row r="228">
          <cell r="C228">
            <v>0</v>
          </cell>
          <cell r="D228">
            <v>0.17</v>
          </cell>
          <cell r="K228">
            <v>0</v>
          </cell>
          <cell r="L228">
            <v>0</v>
          </cell>
        </row>
        <row r="229">
          <cell r="C229">
            <v>0</v>
          </cell>
          <cell r="D229">
            <v>0.09</v>
          </cell>
          <cell r="K229">
            <v>0</v>
          </cell>
          <cell r="L229">
            <v>0</v>
          </cell>
        </row>
        <row r="230">
          <cell r="C230">
            <v>0</v>
          </cell>
          <cell r="D230">
            <v>11.93</v>
          </cell>
          <cell r="K230">
            <v>18</v>
          </cell>
          <cell r="L230">
            <v>1</v>
          </cell>
        </row>
        <row r="231">
          <cell r="C231">
            <v>0</v>
          </cell>
          <cell r="D231">
            <v>7.3</v>
          </cell>
          <cell r="K231">
            <v>5</v>
          </cell>
          <cell r="L231">
            <v>0</v>
          </cell>
        </row>
        <row r="232">
          <cell r="C232">
            <v>1</v>
          </cell>
          <cell r="D232">
            <v>5.73</v>
          </cell>
          <cell r="K232">
            <v>3</v>
          </cell>
          <cell r="L232">
            <v>1</v>
          </cell>
        </row>
        <row r="233">
          <cell r="C233">
            <v>0</v>
          </cell>
          <cell r="D233">
            <v>4.67</v>
          </cell>
          <cell r="K233">
            <v>-1</v>
          </cell>
          <cell r="L233">
            <v>0</v>
          </cell>
        </row>
        <row r="234">
          <cell r="C234">
            <v>0</v>
          </cell>
          <cell r="D234">
            <v>3.87</v>
          </cell>
          <cell r="K234">
            <v>-2</v>
          </cell>
          <cell r="L234">
            <v>0</v>
          </cell>
        </row>
        <row r="235">
          <cell r="C235">
            <v>0</v>
          </cell>
          <cell r="D235">
            <v>3.58</v>
          </cell>
          <cell r="K235">
            <v>3</v>
          </cell>
          <cell r="L235">
            <v>0</v>
          </cell>
        </row>
        <row r="236">
          <cell r="C236">
            <v>0</v>
          </cell>
          <cell r="D236">
            <v>2.98</v>
          </cell>
          <cell r="K236">
            <v>-4</v>
          </cell>
          <cell r="L236">
            <v>1</v>
          </cell>
        </row>
        <row r="237">
          <cell r="C237">
            <v>0</v>
          </cell>
          <cell r="D237">
            <v>2.25</v>
          </cell>
          <cell r="K237">
            <v>-1</v>
          </cell>
          <cell r="L237">
            <v>0</v>
          </cell>
        </row>
        <row r="238">
          <cell r="C238">
            <v>0</v>
          </cell>
          <cell r="D238">
            <v>1.63</v>
          </cell>
          <cell r="K238">
            <v>0</v>
          </cell>
          <cell r="L238">
            <v>0</v>
          </cell>
        </row>
        <row r="239">
          <cell r="C239">
            <v>1</v>
          </cell>
          <cell r="D239">
            <v>1.58</v>
          </cell>
          <cell r="K239">
            <v>-2</v>
          </cell>
          <cell r="L239">
            <v>1</v>
          </cell>
        </row>
        <row r="240">
          <cell r="C240">
            <v>0</v>
          </cell>
          <cell r="D240">
            <v>1.07</v>
          </cell>
          <cell r="K240">
            <v>3</v>
          </cell>
          <cell r="L240">
            <v>1</v>
          </cell>
        </row>
        <row r="241">
          <cell r="C241">
            <v>1</v>
          </cell>
          <cell r="D241">
            <v>0.85</v>
          </cell>
          <cell r="K241">
            <v>-2</v>
          </cell>
          <cell r="L241">
            <v>1</v>
          </cell>
        </row>
        <row r="242">
          <cell r="C242">
            <v>0</v>
          </cell>
          <cell r="D242">
            <v>0.37</v>
          </cell>
          <cell r="K242">
            <v>-2</v>
          </cell>
          <cell r="L242">
            <v>1</v>
          </cell>
        </row>
        <row r="243">
          <cell r="C243">
            <v>0</v>
          </cell>
          <cell r="D243">
            <v>0.18</v>
          </cell>
          <cell r="K243">
            <v>0</v>
          </cell>
          <cell r="L243">
            <v>0</v>
          </cell>
        </row>
        <row r="244">
          <cell r="C244">
            <v>0</v>
          </cell>
          <cell r="D244">
            <v>16.22</v>
          </cell>
          <cell r="K244">
            <v>13</v>
          </cell>
          <cell r="L244">
            <v>1</v>
          </cell>
        </row>
        <row r="245">
          <cell r="C245">
            <v>0</v>
          </cell>
          <cell r="D245">
            <v>10.3</v>
          </cell>
          <cell r="K245">
            <v>6</v>
          </cell>
          <cell r="L245">
            <v>0</v>
          </cell>
        </row>
        <row r="246">
          <cell r="C246">
            <v>1</v>
          </cell>
          <cell r="D246">
            <v>8.4</v>
          </cell>
          <cell r="K246">
            <v>-2</v>
          </cell>
          <cell r="L246">
            <v>1</v>
          </cell>
        </row>
        <row r="247">
          <cell r="C247">
            <v>1</v>
          </cell>
          <cell r="D247">
            <v>8.1</v>
          </cell>
          <cell r="K247">
            <v>8</v>
          </cell>
          <cell r="L247">
            <v>1</v>
          </cell>
        </row>
        <row r="248">
          <cell r="C248">
            <v>1</v>
          </cell>
          <cell r="D248">
            <v>5.55</v>
          </cell>
          <cell r="K248">
            <v>-14</v>
          </cell>
          <cell r="L248">
            <v>1</v>
          </cell>
        </row>
        <row r="249">
          <cell r="C249">
            <v>0</v>
          </cell>
          <cell r="D249">
            <v>3.03</v>
          </cell>
          <cell r="K249">
            <v>-6</v>
          </cell>
          <cell r="L249">
            <v>1</v>
          </cell>
        </row>
        <row r="250">
          <cell r="C250">
            <v>1</v>
          </cell>
          <cell r="D250">
            <v>1.5</v>
          </cell>
          <cell r="K250">
            <v>-4</v>
          </cell>
          <cell r="L250">
            <v>1</v>
          </cell>
        </row>
        <row r="251">
          <cell r="C251">
            <v>0</v>
          </cell>
          <cell r="D251">
            <v>1.43</v>
          </cell>
          <cell r="K251">
            <v>3</v>
          </cell>
          <cell r="L251">
            <v>0</v>
          </cell>
        </row>
        <row r="252">
          <cell r="C252">
            <v>0</v>
          </cell>
          <cell r="D252">
            <v>1.2</v>
          </cell>
          <cell r="K252">
            <v>2</v>
          </cell>
          <cell r="L252">
            <v>1</v>
          </cell>
        </row>
        <row r="253">
          <cell r="C253">
            <v>0</v>
          </cell>
          <cell r="D253">
            <v>1.02</v>
          </cell>
          <cell r="K253">
            <v>-1</v>
          </cell>
          <cell r="L253">
            <v>0</v>
          </cell>
        </row>
        <row r="254">
          <cell r="C254">
            <v>0</v>
          </cell>
          <cell r="D254">
            <v>0.7</v>
          </cell>
          <cell r="K254">
            <v>3</v>
          </cell>
          <cell r="L254">
            <v>1</v>
          </cell>
        </row>
        <row r="255">
          <cell r="C255">
            <v>0</v>
          </cell>
          <cell r="D255">
            <v>0.24</v>
          </cell>
          <cell r="K255">
            <v>-3</v>
          </cell>
          <cell r="L255">
            <v>0</v>
          </cell>
        </row>
        <row r="256">
          <cell r="C256">
            <v>1</v>
          </cell>
          <cell r="D256">
            <v>0.2</v>
          </cell>
          <cell r="K256">
            <v>2</v>
          </cell>
          <cell r="L256">
            <v>1</v>
          </cell>
        </row>
        <row r="257">
          <cell r="C257">
            <v>0</v>
          </cell>
          <cell r="D257">
            <v>0.06</v>
          </cell>
          <cell r="K257">
            <v>0</v>
          </cell>
          <cell r="L257">
            <v>0</v>
          </cell>
        </row>
        <row r="258">
          <cell r="C258">
            <v>0</v>
          </cell>
          <cell r="D258">
            <v>0.06</v>
          </cell>
          <cell r="K258">
            <v>-2</v>
          </cell>
          <cell r="L258">
            <v>0</v>
          </cell>
        </row>
        <row r="259">
          <cell r="C259">
            <v>0</v>
          </cell>
          <cell r="D259">
            <v>12.43</v>
          </cell>
          <cell r="K259">
            <v>-3</v>
          </cell>
          <cell r="L259">
            <v>1</v>
          </cell>
        </row>
        <row r="260">
          <cell r="C260">
            <v>0</v>
          </cell>
          <cell r="D260">
            <v>9.4700000000000006</v>
          </cell>
          <cell r="K260">
            <v>-2</v>
          </cell>
          <cell r="L260">
            <v>0</v>
          </cell>
        </row>
        <row r="261">
          <cell r="C261">
            <v>1</v>
          </cell>
          <cell r="D261">
            <v>8.33</v>
          </cell>
          <cell r="K261">
            <v>-10</v>
          </cell>
          <cell r="L261">
            <v>1</v>
          </cell>
        </row>
        <row r="262">
          <cell r="C262">
            <v>0</v>
          </cell>
          <cell r="D262">
            <v>5.62</v>
          </cell>
          <cell r="K262">
            <v>-6</v>
          </cell>
          <cell r="L262">
            <v>0</v>
          </cell>
        </row>
        <row r="263">
          <cell r="C263">
            <v>0</v>
          </cell>
          <cell r="D263">
            <v>3.42</v>
          </cell>
          <cell r="K263">
            <v>-2</v>
          </cell>
          <cell r="L263">
            <v>0</v>
          </cell>
        </row>
        <row r="264">
          <cell r="C264">
            <v>0</v>
          </cell>
          <cell r="D264">
            <v>3.35</v>
          </cell>
          <cell r="K264">
            <v>2</v>
          </cell>
          <cell r="L264">
            <v>0</v>
          </cell>
        </row>
        <row r="265">
          <cell r="C265">
            <v>0</v>
          </cell>
          <cell r="D265">
            <v>3.3</v>
          </cell>
          <cell r="K265">
            <v>0</v>
          </cell>
          <cell r="L265">
            <v>0</v>
          </cell>
        </row>
        <row r="266">
          <cell r="C266">
            <v>0</v>
          </cell>
          <cell r="D266">
            <v>2.0299999999999998</v>
          </cell>
          <cell r="K266">
            <v>2</v>
          </cell>
          <cell r="L266">
            <v>0</v>
          </cell>
        </row>
        <row r="267">
          <cell r="C267">
            <v>0</v>
          </cell>
          <cell r="D267">
            <v>0.05</v>
          </cell>
          <cell r="K267">
            <v>0</v>
          </cell>
          <cell r="L267">
            <v>0</v>
          </cell>
        </row>
        <row r="268">
          <cell r="C268">
            <v>0</v>
          </cell>
          <cell r="D268">
            <v>18.12</v>
          </cell>
          <cell r="K268">
            <v>3</v>
          </cell>
          <cell r="L268">
            <v>1</v>
          </cell>
        </row>
        <row r="269">
          <cell r="C269">
            <v>0</v>
          </cell>
          <cell r="D269">
            <v>13.52</v>
          </cell>
          <cell r="K269">
            <v>8</v>
          </cell>
          <cell r="L269">
            <v>0</v>
          </cell>
        </row>
        <row r="270">
          <cell r="C270">
            <v>1</v>
          </cell>
          <cell r="D270">
            <v>8.65</v>
          </cell>
          <cell r="K270">
            <v>9</v>
          </cell>
          <cell r="L270">
            <v>1</v>
          </cell>
        </row>
        <row r="271">
          <cell r="C271">
            <v>0</v>
          </cell>
          <cell r="D271">
            <v>3.03</v>
          </cell>
          <cell r="K271">
            <v>5</v>
          </cell>
          <cell r="L271">
            <v>0</v>
          </cell>
        </row>
        <row r="272">
          <cell r="C272">
            <v>0</v>
          </cell>
          <cell r="D272">
            <v>1.65</v>
          </cell>
          <cell r="K272">
            <v>-2</v>
          </cell>
          <cell r="L272">
            <v>0</v>
          </cell>
        </row>
        <row r="273">
          <cell r="C273">
            <v>0</v>
          </cell>
          <cell r="D273">
            <v>1.33</v>
          </cell>
          <cell r="K273">
            <v>-5</v>
          </cell>
          <cell r="L273">
            <v>0</v>
          </cell>
        </row>
        <row r="274">
          <cell r="C274">
            <v>0</v>
          </cell>
          <cell r="D274">
            <v>1.25</v>
          </cell>
          <cell r="K274">
            <v>-1</v>
          </cell>
          <cell r="L274">
            <v>0</v>
          </cell>
        </row>
        <row r="275">
          <cell r="C275">
            <v>0</v>
          </cell>
          <cell r="D275">
            <v>0.23</v>
          </cell>
          <cell r="K275">
            <v>0</v>
          </cell>
          <cell r="L275">
            <v>0</v>
          </cell>
        </row>
        <row r="276">
          <cell r="C276">
            <v>0</v>
          </cell>
          <cell r="D276">
            <v>0.22</v>
          </cell>
          <cell r="K276">
            <v>-1</v>
          </cell>
          <cell r="L276">
            <v>0</v>
          </cell>
        </row>
        <row r="277">
          <cell r="C277">
            <v>0</v>
          </cell>
          <cell r="D277">
            <v>16.82</v>
          </cell>
          <cell r="K277">
            <v>19</v>
          </cell>
          <cell r="L277">
            <v>1</v>
          </cell>
        </row>
        <row r="278">
          <cell r="C278">
            <v>0</v>
          </cell>
          <cell r="D278">
            <v>4.87</v>
          </cell>
          <cell r="K278">
            <v>5</v>
          </cell>
          <cell r="L278">
            <v>0</v>
          </cell>
        </row>
        <row r="279">
          <cell r="C279">
            <v>1</v>
          </cell>
          <cell r="D279">
            <v>4.05</v>
          </cell>
          <cell r="K279">
            <v>-7</v>
          </cell>
          <cell r="L279">
            <v>1</v>
          </cell>
        </row>
        <row r="280">
          <cell r="C280">
            <v>0</v>
          </cell>
          <cell r="D280">
            <v>3.88</v>
          </cell>
          <cell r="K280">
            <v>-2</v>
          </cell>
          <cell r="L280">
            <v>0</v>
          </cell>
        </row>
        <row r="281">
          <cell r="C281">
            <v>0</v>
          </cell>
          <cell r="D281">
            <v>3.82</v>
          </cell>
          <cell r="K281">
            <v>2</v>
          </cell>
          <cell r="L281">
            <v>0</v>
          </cell>
        </row>
        <row r="282">
          <cell r="C282">
            <v>1</v>
          </cell>
          <cell r="D282">
            <v>3.8</v>
          </cell>
          <cell r="K282">
            <v>-5</v>
          </cell>
          <cell r="L282">
            <v>1</v>
          </cell>
        </row>
        <row r="283">
          <cell r="C283">
            <v>0</v>
          </cell>
          <cell r="D283">
            <v>3.15</v>
          </cell>
          <cell r="K283">
            <v>-2</v>
          </cell>
          <cell r="L283">
            <v>0</v>
          </cell>
        </row>
        <row r="284">
          <cell r="C284">
            <v>1</v>
          </cell>
          <cell r="D284">
            <v>2.97</v>
          </cell>
          <cell r="K284">
            <v>-3</v>
          </cell>
          <cell r="L284">
            <v>1</v>
          </cell>
        </row>
        <row r="285">
          <cell r="C285">
            <v>0</v>
          </cell>
          <cell r="D285">
            <v>2.25</v>
          </cell>
          <cell r="K285">
            <v>5</v>
          </cell>
          <cell r="L285">
            <v>0</v>
          </cell>
        </row>
        <row r="286">
          <cell r="C286">
            <v>0</v>
          </cell>
          <cell r="D286">
            <v>1.22</v>
          </cell>
          <cell r="K286">
            <v>3</v>
          </cell>
          <cell r="L286">
            <v>1</v>
          </cell>
        </row>
        <row r="287">
          <cell r="C287">
            <v>0</v>
          </cell>
          <cell r="D287">
            <v>1.18</v>
          </cell>
          <cell r="K287">
            <v>-2</v>
          </cell>
          <cell r="L287">
            <v>0</v>
          </cell>
        </row>
        <row r="288">
          <cell r="C288">
            <v>0</v>
          </cell>
          <cell r="D288">
            <v>15.08</v>
          </cell>
          <cell r="K288">
            <v>-2</v>
          </cell>
          <cell r="L288">
            <v>1</v>
          </cell>
        </row>
        <row r="289">
          <cell r="C289">
            <v>0</v>
          </cell>
          <cell r="D289">
            <v>6.45</v>
          </cell>
          <cell r="K289">
            <v>0</v>
          </cell>
          <cell r="L289">
            <v>0</v>
          </cell>
        </row>
        <row r="290">
          <cell r="C290">
            <v>1</v>
          </cell>
          <cell r="D290">
            <v>3.8</v>
          </cell>
          <cell r="K290">
            <v>6</v>
          </cell>
          <cell r="L290">
            <v>1</v>
          </cell>
        </row>
        <row r="291">
          <cell r="C291">
            <v>0</v>
          </cell>
          <cell r="D291">
            <v>3.12</v>
          </cell>
          <cell r="K291">
            <v>2</v>
          </cell>
          <cell r="L291">
            <v>0</v>
          </cell>
        </row>
        <row r="292">
          <cell r="C292">
            <v>0</v>
          </cell>
          <cell r="D292">
            <v>2.67</v>
          </cell>
          <cell r="K292">
            <v>0</v>
          </cell>
          <cell r="L292">
            <v>0</v>
          </cell>
        </row>
        <row r="293">
          <cell r="C293">
            <v>0</v>
          </cell>
          <cell r="D293">
            <v>2.5</v>
          </cell>
          <cell r="K293">
            <v>-1</v>
          </cell>
          <cell r="L293">
            <v>0</v>
          </cell>
        </row>
        <row r="294">
          <cell r="C294">
            <v>1</v>
          </cell>
          <cell r="D294">
            <v>2.4300000000000002</v>
          </cell>
          <cell r="K294">
            <v>-6</v>
          </cell>
          <cell r="L294">
            <v>1</v>
          </cell>
        </row>
        <row r="295">
          <cell r="C295">
            <v>0</v>
          </cell>
          <cell r="D295">
            <v>2.08</v>
          </cell>
          <cell r="K295">
            <v>1</v>
          </cell>
          <cell r="L295">
            <v>0</v>
          </cell>
        </row>
        <row r="296">
          <cell r="C296">
            <v>0</v>
          </cell>
          <cell r="D296">
            <v>1.95</v>
          </cell>
          <cell r="K296">
            <v>-1</v>
          </cell>
          <cell r="L296">
            <v>0</v>
          </cell>
        </row>
        <row r="297">
          <cell r="C297">
            <v>1</v>
          </cell>
          <cell r="D297">
            <v>1.83</v>
          </cell>
          <cell r="K297">
            <v>-1</v>
          </cell>
          <cell r="L297">
            <v>1</v>
          </cell>
        </row>
        <row r="298">
          <cell r="C298">
            <v>0</v>
          </cell>
          <cell r="D298">
            <v>1.8</v>
          </cell>
          <cell r="K298">
            <v>-4</v>
          </cell>
          <cell r="L298">
            <v>1</v>
          </cell>
        </row>
        <row r="299">
          <cell r="C299">
            <v>0</v>
          </cell>
          <cell r="D299">
            <v>1.73</v>
          </cell>
          <cell r="K299">
            <v>0</v>
          </cell>
          <cell r="L299">
            <v>1</v>
          </cell>
        </row>
        <row r="300">
          <cell r="C300">
            <v>1</v>
          </cell>
          <cell r="D300">
            <v>1.53</v>
          </cell>
          <cell r="K300">
            <v>-6</v>
          </cell>
          <cell r="L300">
            <v>1</v>
          </cell>
        </row>
        <row r="301">
          <cell r="C301">
            <v>0</v>
          </cell>
          <cell r="D301">
            <v>1.02</v>
          </cell>
          <cell r="K301">
            <v>-1</v>
          </cell>
          <cell r="L301">
            <v>1</v>
          </cell>
        </row>
        <row r="302">
          <cell r="C302">
            <v>0</v>
          </cell>
          <cell r="D302">
            <v>12.82</v>
          </cell>
          <cell r="K302">
            <v>-10</v>
          </cell>
          <cell r="L302">
            <v>1</v>
          </cell>
        </row>
        <row r="303">
          <cell r="C303">
            <v>0</v>
          </cell>
          <cell r="D303">
            <v>8.0299999999999994</v>
          </cell>
          <cell r="K303">
            <v>-1</v>
          </cell>
          <cell r="L303">
            <v>0</v>
          </cell>
        </row>
        <row r="304">
          <cell r="C304">
            <v>1</v>
          </cell>
          <cell r="D304">
            <v>6.06</v>
          </cell>
          <cell r="K304">
            <v>3</v>
          </cell>
          <cell r="L304">
            <v>1</v>
          </cell>
        </row>
        <row r="305">
          <cell r="C305">
            <v>0</v>
          </cell>
          <cell r="D305">
            <v>5.86</v>
          </cell>
          <cell r="K305">
            <v>9</v>
          </cell>
          <cell r="L305">
            <v>1</v>
          </cell>
        </row>
        <row r="306">
          <cell r="C306">
            <v>0</v>
          </cell>
          <cell r="D306">
            <v>5.35</v>
          </cell>
          <cell r="K306">
            <v>1</v>
          </cell>
          <cell r="L306">
            <v>0</v>
          </cell>
        </row>
        <row r="307">
          <cell r="C307">
            <v>1</v>
          </cell>
          <cell r="D307">
            <v>3.49</v>
          </cell>
          <cell r="K307">
            <v>8</v>
          </cell>
          <cell r="L307">
            <v>1</v>
          </cell>
        </row>
        <row r="308">
          <cell r="C308">
            <v>0</v>
          </cell>
          <cell r="D308">
            <v>2.33</v>
          </cell>
          <cell r="K308">
            <v>-2</v>
          </cell>
          <cell r="L308">
            <v>0</v>
          </cell>
        </row>
        <row r="309">
          <cell r="C309">
            <v>0</v>
          </cell>
          <cell r="D309">
            <v>1.82</v>
          </cell>
          <cell r="K309">
            <v>1</v>
          </cell>
          <cell r="L309">
            <v>0</v>
          </cell>
        </row>
        <row r="310">
          <cell r="C310">
            <v>1</v>
          </cell>
          <cell r="D310">
            <v>0.78</v>
          </cell>
          <cell r="K310">
            <v>0</v>
          </cell>
          <cell r="L310">
            <v>1</v>
          </cell>
        </row>
        <row r="311">
          <cell r="C311">
            <v>0</v>
          </cell>
          <cell r="D311">
            <v>0.76</v>
          </cell>
          <cell r="K311">
            <v>-5</v>
          </cell>
          <cell r="L311">
            <v>0</v>
          </cell>
        </row>
        <row r="312">
          <cell r="C312">
            <v>0</v>
          </cell>
          <cell r="D312">
            <v>0.52</v>
          </cell>
          <cell r="K312">
            <v>0</v>
          </cell>
          <cell r="L312">
            <v>0</v>
          </cell>
        </row>
        <row r="313">
          <cell r="C313">
            <v>0</v>
          </cell>
          <cell r="D313">
            <v>0.19</v>
          </cell>
          <cell r="K313">
            <v>-1</v>
          </cell>
          <cell r="L313">
            <v>0</v>
          </cell>
        </row>
        <row r="314">
          <cell r="C314">
            <v>1</v>
          </cell>
          <cell r="D314">
            <v>12.72</v>
          </cell>
          <cell r="K314">
            <v>-1</v>
          </cell>
          <cell r="L314">
            <v>1</v>
          </cell>
        </row>
        <row r="315">
          <cell r="C315">
            <v>0</v>
          </cell>
          <cell r="D315">
            <v>11.45</v>
          </cell>
          <cell r="K315">
            <v>0</v>
          </cell>
          <cell r="L315">
            <v>1</v>
          </cell>
        </row>
        <row r="316">
          <cell r="C316">
            <v>0</v>
          </cell>
          <cell r="D316">
            <v>9.1300000000000008</v>
          </cell>
          <cell r="K316">
            <v>2</v>
          </cell>
          <cell r="L316">
            <v>0</v>
          </cell>
        </row>
        <row r="317">
          <cell r="C317">
            <v>0</v>
          </cell>
          <cell r="D317">
            <v>3.8</v>
          </cell>
          <cell r="K317">
            <v>-5</v>
          </cell>
          <cell r="L317">
            <v>0</v>
          </cell>
        </row>
        <row r="318">
          <cell r="C318">
            <v>0</v>
          </cell>
          <cell r="D318">
            <v>2.78</v>
          </cell>
          <cell r="K318">
            <v>7</v>
          </cell>
          <cell r="L318">
            <v>0</v>
          </cell>
        </row>
        <row r="319">
          <cell r="C319">
            <v>0</v>
          </cell>
          <cell r="D319">
            <v>2.62</v>
          </cell>
          <cell r="K319">
            <v>7</v>
          </cell>
          <cell r="L319">
            <v>1</v>
          </cell>
        </row>
        <row r="320">
          <cell r="C320">
            <v>1</v>
          </cell>
          <cell r="D320">
            <v>2.15</v>
          </cell>
          <cell r="K320">
            <v>0</v>
          </cell>
          <cell r="L320">
            <v>1</v>
          </cell>
        </row>
        <row r="321">
          <cell r="C321">
            <v>1</v>
          </cell>
          <cell r="D321">
            <v>1.77</v>
          </cell>
          <cell r="K321">
            <v>-1</v>
          </cell>
          <cell r="L321">
            <v>1</v>
          </cell>
        </row>
        <row r="322">
          <cell r="C322">
            <v>0</v>
          </cell>
          <cell r="D322">
            <v>1.33</v>
          </cell>
          <cell r="K322">
            <v>2</v>
          </cell>
          <cell r="L322">
            <v>1</v>
          </cell>
        </row>
        <row r="323">
          <cell r="C323">
            <v>0</v>
          </cell>
          <cell r="D323">
            <v>0.25</v>
          </cell>
          <cell r="K323">
            <v>-2</v>
          </cell>
          <cell r="L323">
            <v>0</v>
          </cell>
        </row>
        <row r="324">
          <cell r="C324">
            <v>0</v>
          </cell>
          <cell r="D324">
            <v>10.02</v>
          </cell>
          <cell r="K324">
            <v>13</v>
          </cell>
          <cell r="L324">
            <v>1</v>
          </cell>
        </row>
        <row r="325">
          <cell r="C325">
            <v>0</v>
          </cell>
          <cell r="D325">
            <v>10.02</v>
          </cell>
          <cell r="K325">
            <v>4</v>
          </cell>
          <cell r="L325">
            <v>1</v>
          </cell>
        </row>
        <row r="326">
          <cell r="C326">
            <v>1</v>
          </cell>
          <cell r="D326">
            <v>5.3</v>
          </cell>
          <cell r="K326">
            <v>4</v>
          </cell>
          <cell r="L326">
            <v>1</v>
          </cell>
        </row>
        <row r="327">
          <cell r="C327">
            <v>0</v>
          </cell>
          <cell r="D327">
            <v>4.93</v>
          </cell>
          <cell r="K327">
            <v>-6</v>
          </cell>
          <cell r="L327">
            <v>0</v>
          </cell>
        </row>
        <row r="328">
          <cell r="C328">
            <v>0</v>
          </cell>
          <cell r="D328">
            <v>3.97</v>
          </cell>
          <cell r="K328">
            <v>3</v>
          </cell>
          <cell r="L328">
            <v>0</v>
          </cell>
        </row>
        <row r="329">
          <cell r="C329">
            <v>0</v>
          </cell>
          <cell r="D329">
            <v>3.08</v>
          </cell>
          <cell r="K329">
            <v>-2</v>
          </cell>
          <cell r="L329">
            <v>1</v>
          </cell>
        </row>
        <row r="330">
          <cell r="C330">
            <v>1</v>
          </cell>
          <cell r="D330">
            <v>2.7</v>
          </cell>
          <cell r="K330">
            <v>6</v>
          </cell>
          <cell r="L330">
            <v>1</v>
          </cell>
        </row>
        <row r="331">
          <cell r="C331">
            <v>0</v>
          </cell>
          <cell r="D331">
            <v>2.4300000000000002</v>
          </cell>
          <cell r="K331">
            <v>2</v>
          </cell>
          <cell r="L331">
            <v>0</v>
          </cell>
        </row>
        <row r="332">
          <cell r="C332">
            <v>0</v>
          </cell>
          <cell r="D332">
            <v>2.3199999999999998</v>
          </cell>
          <cell r="K332">
            <v>-4</v>
          </cell>
          <cell r="L332">
            <v>1</v>
          </cell>
        </row>
        <row r="333">
          <cell r="C333">
            <v>0</v>
          </cell>
          <cell r="D333">
            <v>1.77</v>
          </cell>
          <cell r="K333">
            <v>3</v>
          </cell>
          <cell r="L333">
            <v>0</v>
          </cell>
        </row>
        <row r="334">
          <cell r="C334">
            <v>0</v>
          </cell>
          <cell r="D334">
            <v>1.43</v>
          </cell>
          <cell r="K334">
            <v>-4</v>
          </cell>
          <cell r="L334">
            <v>0</v>
          </cell>
        </row>
        <row r="335">
          <cell r="C335">
            <v>0</v>
          </cell>
          <cell r="D335">
            <v>0.03</v>
          </cell>
          <cell r="K335">
            <v>-2</v>
          </cell>
          <cell r="L335">
            <v>1</v>
          </cell>
        </row>
        <row r="336">
          <cell r="C336">
            <v>1</v>
          </cell>
          <cell r="D336">
            <v>16.13</v>
          </cell>
          <cell r="K336">
            <v>1</v>
          </cell>
          <cell r="L336">
            <v>1</v>
          </cell>
        </row>
        <row r="337">
          <cell r="C337">
            <v>1</v>
          </cell>
          <cell r="D337">
            <v>11.04</v>
          </cell>
          <cell r="K337">
            <v>4</v>
          </cell>
          <cell r="L337">
            <v>1</v>
          </cell>
        </row>
        <row r="338">
          <cell r="C338">
            <v>0</v>
          </cell>
          <cell r="D338">
            <v>9.3000000000000007</v>
          </cell>
          <cell r="K338">
            <v>7</v>
          </cell>
          <cell r="L338">
            <v>0</v>
          </cell>
        </row>
        <row r="339">
          <cell r="C339">
            <v>0</v>
          </cell>
          <cell r="D339">
            <v>5.57</v>
          </cell>
          <cell r="K339">
            <v>0</v>
          </cell>
          <cell r="L339">
            <v>0</v>
          </cell>
        </row>
        <row r="340">
          <cell r="C340">
            <v>0</v>
          </cell>
          <cell r="D340">
            <v>3.88</v>
          </cell>
          <cell r="K340">
            <v>-8</v>
          </cell>
          <cell r="L340">
            <v>1</v>
          </cell>
        </row>
        <row r="341">
          <cell r="C341">
            <v>0</v>
          </cell>
          <cell r="D341">
            <v>1.97</v>
          </cell>
          <cell r="K341">
            <v>-4</v>
          </cell>
          <cell r="L341">
            <v>1</v>
          </cell>
        </row>
        <row r="342">
          <cell r="C342">
            <v>0</v>
          </cell>
          <cell r="D342">
            <v>0.12</v>
          </cell>
          <cell r="K342">
            <v>-2</v>
          </cell>
          <cell r="L342">
            <v>0</v>
          </cell>
        </row>
        <row r="343">
          <cell r="C343">
            <v>1</v>
          </cell>
          <cell r="D343">
            <v>14.82</v>
          </cell>
          <cell r="K343">
            <v>12</v>
          </cell>
          <cell r="L343">
            <v>1</v>
          </cell>
        </row>
        <row r="344">
          <cell r="C344">
            <v>0</v>
          </cell>
          <cell r="D344">
            <v>6.13</v>
          </cell>
          <cell r="K344">
            <v>-1</v>
          </cell>
          <cell r="L344">
            <v>0</v>
          </cell>
        </row>
        <row r="345">
          <cell r="C345">
            <v>0</v>
          </cell>
          <cell r="D345">
            <v>5.23</v>
          </cell>
          <cell r="K345">
            <v>4</v>
          </cell>
          <cell r="L345">
            <v>1</v>
          </cell>
        </row>
        <row r="346">
          <cell r="C346">
            <v>0</v>
          </cell>
          <cell r="D346">
            <v>4.82</v>
          </cell>
          <cell r="K346">
            <v>1</v>
          </cell>
          <cell r="L346">
            <v>0</v>
          </cell>
        </row>
        <row r="347">
          <cell r="C347">
            <v>0</v>
          </cell>
          <cell r="D347">
            <v>3.53</v>
          </cell>
          <cell r="K347">
            <v>9</v>
          </cell>
          <cell r="L347">
            <v>1</v>
          </cell>
        </row>
        <row r="348">
          <cell r="C348">
            <v>0</v>
          </cell>
          <cell r="D348">
            <v>3.37</v>
          </cell>
          <cell r="K348">
            <v>3</v>
          </cell>
          <cell r="L348">
            <v>1</v>
          </cell>
        </row>
        <row r="349">
          <cell r="C349">
            <v>0</v>
          </cell>
          <cell r="D349">
            <v>3.25</v>
          </cell>
          <cell r="K349">
            <v>-2</v>
          </cell>
          <cell r="L349">
            <v>0</v>
          </cell>
        </row>
        <row r="350">
          <cell r="C350">
            <v>0</v>
          </cell>
          <cell r="D350">
            <v>2.2799999999999998</v>
          </cell>
          <cell r="K350">
            <v>-3</v>
          </cell>
          <cell r="L350">
            <v>0</v>
          </cell>
        </row>
        <row r="351">
          <cell r="C351">
            <v>0</v>
          </cell>
          <cell r="D351">
            <v>2.12</v>
          </cell>
          <cell r="K351">
            <v>2</v>
          </cell>
          <cell r="L351">
            <v>1</v>
          </cell>
        </row>
        <row r="352">
          <cell r="C352">
            <v>0</v>
          </cell>
          <cell r="D352">
            <v>1.43</v>
          </cell>
          <cell r="K352">
            <v>0</v>
          </cell>
          <cell r="L352">
            <v>0</v>
          </cell>
        </row>
        <row r="353">
          <cell r="C353">
            <v>1</v>
          </cell>
          <cell r="D353">
            <v>1.02</v>
          </cell>
          <cell r="K353">
            <v>2</v>
          </cell>
          <cell r="L353">
            <v>1</v>
          </cell>
        </row>
        <row r="354">
          <cell r="C354">
            <v>1</v>
          </cell>
          <cell r="D354">
            <v>12.25</v>
          </cell>
          <cell r="K354">
            <v>0</v>
          </cell>
          <cell r="L354">
            <v>1</v>
          </cell>
        </row>
        <row r="355">
          <cell r="C355">
            <v>1</v>
          </cell>
          <cell r="D355">
            <v>9.81</v>
          </cell>
          <cell r="K355">
            <v>9</v>
          </cell>
          <cell r="L355">
            <v>1</v>
          </cell>
        </row>
        <row r="356">
          <cell r="C356">
            <v>0</v>
          </cell>
          <cell r="D356">
            <v>8.65</v>
          </cell>
          <cell r="K356">
            <v>4</v>
          </cell>
          <cell r="L356">
            <v>1</v>
          </cell>
        </row>
        <row r="357">
          <cell r="C357">
            <v>0</v>
          </cell>
          <cell r="D357">
            <v>3.1</v>
          </cell>
          <cell r="K357">
            <v>-4</v>
          </cell>
          <cell r="L357">
            <v>0</v>
          </cell>
        </row>
        <row r="358">
          <cell r="C358">
            <v>0</v>
          </cell>
          <cell r="D358">
            <v>2.88</v>
          </cell>
          <cell r="K358">
            <v>1</v>
          </cell>
          <cell r="L358">
            <v>1</v>
          </cell>
        </row>
        <row r="359">
          <cell r="C359">
            <v>0</v>
          </cell>
          <cell r="D359">
            <v>1.93</v>
          </cell>
          <cell r="K359">
            <v>-5</v>
          </cell>
          <cell r="L359">
            <v>1</v>
          </cell>
        </row>
        <row r="360">
          <cell r="C360">
            <v>0</v>
          </cell>
          <cell r="D360">
            <v>1.78</v>
          </cell>
          <cell r="K360">
            <v>-4</v>
          </cell>
          <cell r="L360">
            <v>0</v>
          </cell>
        </row>
        <row r="361">
          <cell r="C361">
            <v>0</v>
          </cell>
          <cell r="D361">
            <v>1.73</v>
          </cell>
          <cell r="K361">
            <v>-5</v>
          </cell>
          <cell r="L361">
            <v>0</v>
          </cell>
        </row>
        <row r="362">
          <cell r="C362">
            <v>0</v>
          </cell>
          <cell r="D362">
            <v>1.6</v>
          </cell>
          <cell r="K362">
            <v>1</v>
          </cell>
          <cell r="L362">
            <v>0</v>
          </cell>
        </row>
        <row r="363">
          <cell r="C363">
            <v>0</v>
          </cell>
          <cell r="D363">
            <v>1.17</v>
          </cell>
          <cell r="K363">
            <v>0</v>
          </cell>
          <cell r="L363">
            <v>0</v>
          </cell>
        </row>
        <row r="364">
          <cell r="C364">
            <v>0</v>
          </cell>
          <cell r="D364">
            <v>1.1299999999999999</v>
          </cell>
          <cell r="K364">
            <v>3</v>
          </cell>
          <cell r="L364">
            <v>0</v>
          </cell>
        </row>
        <row r="365">
          <cell r="C365">
            <v>0</v>
          </cell>
          <cell r="D365">
            <v>0.97</v>
          </cell>
          <cell r="K365">
            <v>-2</v>
          </cell>
          <cell r="L365">
            <v>1</v>
          </cell>
        </row>
        <row r="366">
          <cell r="C366">
            <v>0</v>
          </cell>
          <cell r="D366">
            <v>0.95</v>
          </cell>
          <cell r="K366">
            <v>-2</v>
          </cell>
          <cell r="L366">
            <v>1</v>
          </cell>
        </row>
        <row r="367">
          <cell r="C367">
            <v>0</v>
          </cell>
          <cell r="D367">
            <v>0.04</v>
          </cell>
          <cell r="K367">
            <v>-2</v>
          </cell>
          <cell r="L367">
            <v>0</v>
          </cell>
        </row>
        <row r="368">
          <cell r="C368">
            <v>1</v>
          </cell>
          <cell r="D368">
            <v>11.68</v>
          </cell>
          <cell r="K368">
            <v>2</v>
          </cell>
          <cell r="L368">
            <v>1</v>
          </cell>
        </row>
        <row r="369">
          <cell r="C369">
            <v>1</v>
          </cell>
          <cell r="D369">
            <v>7.55</v>
          </cell>
          <cell r="K369">
            <v>1</v>
          </cell>
          <cell r="L369">
            <v>1</v>
          </cell>
        </row>
        <row r="370">
          <cell r="C370">
            <v>0</v>
          </cell>
          <cell r="D370">
            <v>6.38</v>
          </cell>
          <cell r="K370">
            <v>1</v>
          </cell>
          <cell r="L370">
            <v>1</v>
          </cell>
        </row>
        <row r="371">
          <cell r="C371">
            <v>0</v>
          </cell>
          <cell r="D371">
            <v>5.99</v>
          </cell>
          <cell r="K371">
            <v>4</v>
          </cell>
          <cell r="L371">
            <v>0</v>
          </cell>
        </row>
        <row r="372">
          <cell r="C372">
            <v>0</v>
          </cell>
          <cell r="D372">
            <v>3.85</v>
          </cell>
          <cell r="K372">
            <v>2</v>
          </cell>
          <cell r="L372">
            <v>1</v>
          </cell>
        </row>
        <row r="373">
          <cell r="C373">
            <v>0</v>
          </cell>
          <cell r="D373">
            <v>3.67</v>
          </cell>
          <cell r="K373">
            <v>5</v>
          </cell>
          <cell r="L373">
            <v>1</v>
          </cell>
        </row>
        <row r="374">
          <cell r="C374">
            <v>0</v>
          </cell>
          <cell r="D374">
            <v>3.42</v>
          </cell>
          <cell r="K374">
            <v>3</v>
          </cell>
          <cell r="L374">
            <v>0</v>
          </cell>
        </row>
        <row r="375">
          <cell r="C375">
            <v>0</v>
          </cell>
          <cell r="D375">
            <v>2.35</v>
          </cell>
          <cell r="K375">
            <v>-7</v>
          </cell>
          <cell r="L375">
            <v>1</v>
          </cell>
        </row>
        <row r="376">
          <cell r="C376">
            <v>0</v>
          </cell>
          <cell r="D376">
            <v>1.4</v>
          </cell>
          <cell r="K376">
            <v>-7</v>
          </cell>
          <cell r="L376">
            <v>0</v>
          </cell>
        </row>
        <row r="377">
          <cell r="C377">
            <v>0</v>
          </cell>
          <cell r="D377">
            <v>0.77</v>
          </cell>
          <cell r="K377">
            <v>-1</v>
          </cell>
          <cell r="L377">
            <v>0</v>
          </cell>
        </row>
        <row r="378">
          <cell r="C378">
            <v>1</v>
          </cell>
          <cell r="D378">
            <v>0.55000000000000004</v>
          </cell>
          <cell r="K378">
            <v>-2</v>
          </cell>
          <cell r="L378">
            <v>1</v>
          </cell>
        </row>
        <row r="379">
          <cell r="C379">
            <v>0</v>
          </cell>
          <cell r="D379">
            <v>0.22</v>
          </cell>
          <cell r="K379">
            <v>0</v>
          </cell>
          <cell r="L379">
            <v>1</v>
          </cell>
        </row>
        <row r="380">
          <cell r="C380">
            <v>1</v>
          </cell>
          <cell r="D380">
            <v>0.17</v>
          </cell>
          <cell r="K380">
            <v>1</v>
          </cell>
          <cell r="L380">
            <v>1</v>
          </cell>
        </row>
        <row r="381">
          <cell r="C381">
            <v>0</v>
          </cell>
          <cell r="D381">
            <v>16.02</v>
          </cell>
          <cell r="K381">
            <v>4</v>
          </cell>
          <cell r="L381">
            <v>1</v>
          </cell>
        </row>
        <row r="382">
          <cell r="C382">
            <v>1</v>
          </cell>
          <cell r="D382">
            <v>8.92</v>
          </cell>
          <cell r="K382">
            <v>11</v>
          </cell>
          <cell r="L382">
            <v>1</v>
          </cell>
        </row>
        <row r="383">
          <cell r="C383">
            <v>1</v>
          </cell>
          <cell r="D383">
            <v>7.67</v>
          </cell>
          <cell r="K383">
            <v>1</v>
          </cell>
          <cell r="L383">
            <v>1</v>
          </cell>
        </row>
        <row r="384">
          <cell r="C384">
            <v>0</v>
          </cell>
          <cell r="D384">
            <v>7.2</v>
          </cell>
          <cell r="K384">
            <v>-7</v>
          </cell>
          <cell r="L384">
            <v>0</v>
          </cell>
        </row>
        <row r="385">
          <cell r="C385">
            <v>0</v>
          </cell>
          <cell r="D385">
            <v>3.57</v>
          </cell>
          <cell r="K385">
            <v>3</v>
          </cell>
          <cell r="L385">
            <v>0</v>
          </cell>
        </row>
        <row r="386">
          <cell r="C386">
            <v>0</v>
          </cell>
          <cell r="D386">
            <v>3.02</v>
          </cell>
          <cell r="K386">
            <v>-1</v>
          </cell>
          <cell r="L386">
            <v>0</v>
          </cell>
        </row>
        <row r="387">
          <cell r="C387">
            <v>0</v>
          </cell>
          <cell r="D387">
            <v>1.1299999999999999</v>
          </cell>
          <cell r="K387">
            <v>-1</v>
          </cell>
          <cell r="L387">
            <v>1</v>
          </cell>
        </row>
        <row r="388">
          <cell r="C388">
            <v>0</v>
          </cell>
          <cell r="D388">
            <v>0.48</v>
          </cell>
          <cell r="K388">
            <v>-2</v>
          </cell>
          <cell r="L388">
            <v>1</v>
          </cell>
        </row>
        <row r="389">
          <cell r="C389">
            <v>1</v>
          </cell>
          <cell r="D389">
            <v>11.85</v>
          </cell>
          <cell r="K389">
            <v>3</v>
          </cell>
          <cell r="L389">
            <v>1</v>
          </cell>
        </row>
        <row r="390">
          <cell r="C390">
            <v>0</v>
          </cell>
          <cell r="D390">
            <v>5.07</v>
          </cell>
          <cell r="K390">
            <v>2</v>
          </cell>
          <cell r="L390">
            <v>1</v>
          </cell>
        </row>
        <row r="391">
          <cell r="C391">
            <v>1</v>
          </cell>
          <cell r="D391">
            <v>4.8499999999999996</v>
          </cell>
          <cell r="K391">
            <v>1</v>
          </cell>
          <cell r="L391">
            <v>1</v>
          </cell>
        </row>
        <row r="392">
          <cell r="C392">
            <v>0</v>
          </cell>
          <cell r="D392">
            <v>4.3499999999999996</v>
          </cell>
          <cell r="K392">
            <v>-4</v>
          </cell>
          <cell r="L392">
            <v>0</v>
          </cell>
        </row>
        <row r="393">
          <cell r="C393">
            <v>1</v>
          </cell>
          <cell r="D393">
            <v>4.2300000000000004</v>
          </cell>
          <cell r="K393">
            <v>-13</v>
          </cell>
          <cell r="L393">
            <v>1</v>
          </cell>
        </row>
        <row r="394">
          <cell r="C394">
            <v>0</v>
          </cell>
          <cell r="D394">
            <v>4.03</v>
          </cell>
          <cell r="K394">
            <v>1</v>
          </cell>
          <cell r="L394">
            <v>1</v>
          </cell>
        </row>
        <row r="395">
          <cell r="C395">
            <v>0</v>
          </cell>
          <cell r="D395">
            <v>2.57</v>
          </cell>
          <cell r="K395">
            <v>-4</v>
          </cell>
          <cell r="L395">
            <v>0</v>
          </cell>
        </row>
        <row r="396">
          <cell r="C396">
            <v>0</v>
          </cell>
          <cell r="D396">
            <v>2.37</v>
          </cell>
          <cell r="K396">
            <v>3</v>
          </cell>
          <cell r="L396">
            <v>0</v>
          </cell>
        </row>
        <row r="397">
          <cell r="C397">
            <v>0</v>
          </cell>
          <cell r="D397">
            <v>1.73</v>
          </cell>
          <cell r="K397">
            <v>0</v>
          </cell>
          <cell r="L397">
            <v>0</v>
          </cell>
        </row>
        <row r="398">
          <cell r="C398">
            <v>0</v>
          </cell>
          <cell r="D398">
            <v>1.65</v>
          </cell>
          <cell r="K398">
            <v>-1</v>
          </cell>
          <cell r="L398">
            <v>0</v>
          </cell>
        </row>
        <row r="399">
          <cell r="C399">
            <v>0</v>
          </cell>
          <cell r="D399">
            <v>1.6</v>
          </cell>
          <cell r="K399">
            <v>2</v>
          </cell>
          <cell r="L399">
            <v>0</v>
          </cell>
        </row>
        <row r="400">
          <cell r="C400">
            <v>0</v>
          </cell>
          <cell r="D400">
            <v>1.2</v>
          </cell>
          <cell r="K400">
            <v>0</v>
          </cell>
          <cell r="L400">
            <v>0</v>
          </cell>
        </row>
        <row r="401">
          <cell r="C401">
            <v>0</v>
          </cell>
          <cell r="D401">
            <v>1.1299999999999999</v>
          </cell>
          <cell r="K401">
            <v>-4</v>
          </cell>
          <cell r="L401">
            <v>1</v>
          </cell>
        </row>
        <row r="402">
          <cell r="C402">
            <v>0</v>
          </cell>
          <cell r="D402">
            <v>0.72</v>
          </cell>
          <cell r="K402">
            <v>0</v>
          </cell>
          <cell r="L402">
            <v>0</v>
          </cell>
        </row>
        <row r="403">
          <cell r="C403">
            <v>0</v>
          </cell>
          <cell r="D403">
            <v>0.55000000000000004</v>
          </cell>
          <cell r="K403">
            <v>-1</v>
          </cell>
          <cell r="L403">
            <v>0</v>
          </cell>
        </row>
        <row r="404">
          <cell r="C404">
            <v>0</v>
          </cell>
          <cell r="D404">
            <v>0.1</v>
          </cell>
          <cell r="K404">
            <v>0</v>
          </cell>
          <cell r="L404">
            <v>0</v>
          </cell>
        </row>
        <row r="405">
          <cell r="C405">
            <v>1</v>
          </cell>
          <cell r="D405">
            <v>13.88</v>
          </cell>
          <cell r="K405">
            <v>12</v>
          </cell>
          <cell r="L405">
            <v>1</v>
          </cell>
        </row>
        <row r="406">
          <cell r="C406">
            <v>0</v>
          </cell>
          <cell r="D406">
            <v>7.63</v>
          </cell>
          <cell r="K406">
            <v>4</v>
          </cell>
          <cell r="L406">
            <v>0</v>
          </cell>
        </row>
        <row r="407">
          <cell r="C407">
            <v>1</v>
          </cell>
          <cell r="D407">
            <v>5</v>
          </cell>
          <cell r="K407">
            <v>5</v>
          </cell>
          <cell r="L407">
            <v>1</v>
          </cell>
        </row>
        <row r="408">
          <cell r="C408">
            <v>0</v>
          </cell>
          <cell r="D408">
            <v>4.5</v>
          </cell>
          <cell r="K408">
            <v>-4</v>
          </cell>
          <cell r="L408">
            <v>1</v>
          </cell>
        </row>
        <row r="409">
          <cell r="C409">
            <v>0</v>
          </cell>
          <cell r="D409">
            <v>3.85</v>
          </cell>
          <cell r="K409">
            <v>6</v>
          </cell>
          <cell r="L409">
            <v>0</v>
          </cell>
        </row>
        <row r="410">
          <cell r="C410">
            <v>0</v>
          </cell>
          <cell r="D410">
            <v>3.75</v>
          </cell>
          <cell r="K410">
            <v>-4</v>
          </cell>
          <cell r="L410">
            <v>0</v>
          </cell>
        </row>
        <row r="411">
          <cell r="C411">
            <v>0</v>
          </cell>
          <cell r="D411">
            <v>3.62</v>
          </cell>
          <cell r="K411">
            <v>2</v>
          </cell>
          <cell r="L411">
            <v>0</v>
          </cell>
        </row>
        <row r="412">
          <cell r="C412">
            <v>0</v>
          </cell>
          <cell r="D412">
            <v>3.08</v>
          </cell>
          <cell r="K412">
            <v>0</v>
          </cell>
          <cell r="L412">
            <v>1</v>
          </cell>
        </row>
        <row r="413">
          <cell r="C413">
            <v>0</v>
          </cell>
          <cell r="D413">
            <v>2.68</v>
          </cell>
          <cell r="K413">
            <v>-2</v>
          </cell>
          <cell r="L413">
            <v>1</v>
          </cell>
        </row>
        <row r="414">
          <cell r="C414">
            <v>1</v>
          </cell>
          <cell r="D414">
            <v>7.08</v>
          </cell>
          <cell r="K414">
            <v>5</v>
          </cell>
          <cell r="L414">
            <v>1</v>
          </cell>
        </row>
        <row r="415">
          <cell r="C415">
            <v>1</v>
          </cell>
          <cell r="D415">
            <v>6.63</v>
          </cell>
          <cell r="K415">
            <v>2</v>
          </cell>
          <cell r="L415">
            <v>1</v>
          </cell>
        </row>
        <row r="416">
          <cell r="C416">
            <v>1</v>
          </cell>
          <cell r="D416">
            <v>4.18</v>
          </cell>
          <cell r="K416">
            <v>0</v>
          </cell>
          <cell r="L416">
            <v>1</v>
          </cell>
        </row>
        <row r="417">
          <cell r="C417">
            <v>0</v>
          </cell>
          <cell r="D417">
            <v>4.0199999999999996</v>
          </cell>
          <cell r="K417">
            <v>0</v>
          </cell>
          <cell r="L417">
            <v>1</v>
          </cell>
        </row>
        <row r="418">
          <cell r="C418">
            <v>0</v>
          </cell>
          <cell r="D418">
            <v>3.83</v>
          </cell>
          <cell r="K418">
            <v>2</v>
          </cell>
          <cell r="L418">
            <v>0</v>
          </cell>
        </row>
        <row r="419">
          <cell r="C419">
            <v>0</v>
          </cell>
          <cell r="D419">
            <v>3.32</v>
          </cell>
          <cell r="K419">
            <v>-6</v>
          </cell>
          <cell r="L419">
            <v>0</v>
          </cell>
        </row>
        <row r="420">
          <cell r="C420">
            <v>0</v>
          </cell>
          <cell r="D420">
            <v>3</v>
          </cell>
          <cell r="K420">
            <v>4</v>
          </cell>
          <cell r="L420">
            <v>0</v>
          </cell>
        </row>
        <row r="421">
          <cell r="C421">
            <v>0</v>
          </cell>
          <cell r="D421">
            <v>2.78</v>
          </cell>
          <cell r="K421">
            <v>-1</v>
          </cell>
          <cell r="L421">
            <v>0</v>
          </cell>
        </row>
        <row r="422">
          <cell r="C422">
            <v>0</v>
          </cell>
          <cell r="D422">
            <v>2.2200000000000002</v>
          </cell>
          <cell r="K422">
            <v>-9</v>
          </cell>
          <cell r="L422">
            <v>1</v>
          </cell>
        </row>
        <row r="423">
          <cell r="C423">
            <v>0</v>
          </cell>
          <cell r="D423">
            <v>1.9</v>
          </cell>
          <cell r="K423">
            <v>-3</v>
          </cell>
          <cell r="L423">
            <v>1</v>
          </cell>
        </row>
        <row r="424">
          <cell r="C424">
            <v>0</v>
          </cell>
          <cell r="D424">
            <v>1.6</v>
          </cell>
          <cell r="K424">
            <v>-6</v>
          </cell>
          <cell r="L424">
            <v>0</v>
          </cell>
        </row>
        <row r="425">
          <cell r="C425">
            <v>0</v>
          </cell>
          <cell r="D425">
            <v>1.52</v>
          </cell>
          <cell r="K425">
            <v>-2</v>
          </cell>
          <cell r="L425">
            <v>0</v>
          </cell>
        </row>
        <row r="426">
          <cell r="C426">
            <v>0</v>
          </cell>
          <cell r="D426">
            <v>1.43</v>
          </cell>
          <cell r="K426">
            <v>2</v>
          </cell>
          <cell r="L426">
            <v>0</v>
          </cell>
        </row>
        <row r="427">
          <cell r="C427">
            <v>1</v>
          </cell>
          <cell r="D427">
            <v>1.33</v>
          </cell>
          <cell r="K427">
            <v>3</v>
          </cell>
          <cell r="L427">
            <v>1</v>
          </cell>
        </row>
        <row r="428">
          <cell r="C428">
            <v>0</v>
          </cell>
          <cell r="D428">
            <v>1.1499999999999999</v>
          </cell>
          <cell r="K428">
            <v>-1</v>
          </cell>
          <cell r="L428">
            <v>1</v>
          </cell>
        </row>
        <row r="429">
          <cell r="C429">
            <v>0</v>
          </cell>
          <cell r="D429">
            <v>1.1200000000000001</v>
          </cell>
          <cell r="K429">
            <v>2</v>
          </cell>
          <cell r="L429">
            <v>1</v>
          </cell>
        </row>
        <row r="430">
          <cell r="C430">
            <v>1</v>
          </cell>
          <cell r="D430">
            <v>0.88</v>
          </cell>
          <cell r="K430">
            <v>0</v>
          </cell>
          <cell r="L430">
            <v>1</v>
          </cell>
        </row>
        <row r="431">
          <cell r="C431">
            <v>1</v>
          </cell>
          <cell r="D431">
            <v>12.72</v>
          </cell>
          <cell r="K431">
            <v>-3</v>
          </cell>
          <cell r="L431">
            <v>1</v>
          </cell>
        </row>
        <row r="432">
          <cell r="C432">
            <v>1</v>
          </cell>
          <cell r="D432">
            <v>9.77</v>
          </cell>
          <cell r="K432">
            <v>-2</v>
          </cell>
          <cell r="L432">
            <v>1</v>
          </cell>
        </row>
        <row r="433">
          <cell r="C433">
            <v>0</v>
          </cell>
          <cell r="D433">
            <v>6.52</v>
          </cell>
          <cell r="K433">
            <v>-4</v>
          </cell>
          <cell r="L433">
            <v>1</v>
          </cell>
        </row>
        <row r="434">
          <cell r="C434">
            <v>0</v>
          </cell>
          <cell r="D434">
            <v>5.96</v>
          </cell>
          <cell r="K434">
            <v>9</v>
          </cell>
          <cell r="L434">
            <v>0</v>
          </cell>
        </row>
        <row r="435">
          <cell r="C435">
            <v>0</v>
          </cell>
          <cell r="D435">
            <v>5.93</v>
          </cell>
          <cell r="K435">
            <v>-1</v>
          </cell>
          <cell r="L435">
            <v>0</v>
          </cell>
        </row>
        <row r="436">
          <cell r="C436">
            <v>0</v>
          </cell>
          <cell r="D436">
            <v>2.33</v>
          </cell>
          <cell r="K436">
            <v>2</v>
          </cell>
          <cell r="L436">
            <v>0</v>
          </cell>
        </row>
        <row r="437">
          <cell r="C437">
            <v>0</v>
          </cell>
          <cell r="D437">
            <v>1.32</v>
          </cell>
          <cell r="K437">
            <v>0</v>
          </cell>
          <cell r="L437">
            <v>1</v>
          </cell>
        </row>
        <row r="438">
          <cell r="C438">
            <v>0</v>
          </cell>
          <cell r="D438">
            <v>1.1200000000000001</v>
          </cell>
          <cell r="K438">
            <v>-1</v>
          </cell>
          <cell r="L438">
            <v>1</v>
          </cell>
        </row>
        <row r="439">
          <cell r="C439">
            <v>0</v>
          </cell>
          <cell r="D439">
            <v>0.96</v>
          </cell>
          <cell r="K439">
            <v>-3</v>
          </cell>
          <cell r="L439">
            <v>0</v>
          </cell>
        </row>
        <row r="440">
          <cell r="C440">
            <v>0</v>
          </cell>
          <cell r="D440">
            <v>0.63</v>
          </cell>
          <cell r="K440">
            <v>2</v>
          </cell>
          <cell r="L440">
            <v>0</v>
          </cell>
        </row>
        <row r="441">
          <cell r="C441">
            <v>0</v>
          </cell>
          <cell r="D441">
            <v>0.57999999999999996</v>
          </cell>
          <cell r="K441">
            <v>2</v>
          </cell>
          <cell r="L441">
            <v>1</v>
          </cell>
        </row>
        <row r="442">
          <cell r="C442">
            <v>0</v>
          </cell>
          <cell r="D442">
            <v>0.15</v>
          </cell>
          <cell r="K442">
            <v>0</v>
          </cell>
          <cell r="L442">
            <v>0</v>
          </cell>
        </row>
        <row r="443">
          <cell r="C443">
            <v>0</v>
          </cell>
          <cell r="D443">
            <v>0</v>
          </cell>
          <cell r="K443">
            <v>0</v>
          </cell>
          <cell r="L443">
            <v>0</v>
          </cell>
        </row>
        <row r="444">
          <cell r="C444">
            <v>1</v>
          </cell>
          <cell r="D444">
            <v>12.77</v>
          </cell>
          <cell r="K444">
            <v>8</v>
          </cell>
          <cell r="L444">
            <v>1</v>
          </cell>
        </row>
        <row r="445">
          <cell r="C445">
            <v>0</v>
          </cell>
          <cell r="D445">
            <v>5.17</v>
          </cell>
          <cell r="K445">
            <v>6</v>
          </cell>
          <cell r="L445">
            <v>0</v>
          </cell>
        </row>
        <row r="446">
          <cell r="C446">
            <v>0</v>
          </cell>
          <cell r="D446">
            <v>4.5999999999999996</v>
          </cell>
          <cell r="K446">
            <v>3</v>
          </cell>
          <cell r="L446">
            <v>0</v>
          </cell>
        </row>
        <row r="447">
          <cell r="C447">
            <v>1</v>
          </cell>
          <cell r="D447">
            <v>4.0199999999999996</v>
          </cell>
          <cell r="K447">
            <v>0</v>
          </cell>
          <cell r="L447">
            <v>1</v>
          </cell>
        </row>
        <row r="448">
          <cell r="C448">
            <v>0</v>
          </cell>
          <cell r="D448">
            <v>3.6</v>
          </cell>
          <cell r="K448">
            <v>-1</v>
          </cell>
          <cell r="L448">
            <v>0</v>
          </cell>
        </row>
        <row r="449">
          <cell r="C449">
            <v>0</v>
          </cell>
          <cell r="D449">
            <v>3.48</v>
          </cell>
          <cell r="K449">
            <v>0</v>
          </cell>
          <cell r="L449">
            <v>0</v>
          </cell>
        </row>
        <row r="450">
          <cell r="C450">
            <v>0</v>
          </cell>
          <cell r="D450">
            <v>2.88</v>
          </cell>
          <cell r="K450">
            <v>-2</v>
          </cell>
          <cell r="L450">
            <v>1</v>
          </cell>
        </row>
        <row r="451">
          <cell r="C451">
            <v>0</v>
          </cell>
          <cell r="D451">
            <v>2.2999999999999998</v>
          </cell>
          <cell r="K451">
            <v>-4</v>
          </cell>
          <cell r="L451">
            <v>1</v>
          </cell>
        </row>
        <row r="452">
          <cell r="C452">
            <v>0</v>
          </cell>
          <cell r="D452">
            <v>1.87</v>
          </cell>
          <cell r="K452">
            <v>0</v>
          </cell>
          <cell r="L452">
            <v>0</v>
          </cell>
        </row>
        <row r="453">
          <cell r="C453">
            <v>0</v>
          </cell>
          <cell r="D453">
            <v>1.62</v>
          </cell>
          <cell r="K453">
            <v>5</v>
          </cell>
          <cell r="L453">
            <v>0</v>
          </cell>
        </row>
        <row r="454">
          <cell r="C454">
            <v>0</v>
          </cell>
          <cell r="D454">
            <v>1.62</v>
          </cell>
          <cell r="K454">
            <v>0</v>
          </cell>
          <cell r="L454">
            <v>1</v>
          </cell>
        </row>
        <row r="455">
          <cell r="C455">
            <v>0</v>
          </cell>
          <cell r="D455">
            <v>1.1299999999999999</v>
          </cell>
          <cell r="K455">
            <v>-2</v>
          </cell>
          <cell r="L455">
            <v>0</v>
          </cell>
        </row>
        <row r="456">
          <cell r="C456">
            <v>0</v>
          </cell>
          <cell r="D456">
            <v>1.08</v>
          </cell>
          <cell r="K456">
            <v>3</v>
          </cell>
          <cell r="L456">
            <v>1</v>
          </cell>
        </row>
        <row r="457">
          <cell r="C457">
            <v>0</v>
          </cell>
          <cell r="D457">
            <v>1</v>
          </cell>
          <cell r="K457">
            <v>-4</v>
          </cell>
          <cell r="L457">
            <v>0</v>
          </cell>
        </row>
        <row r="458">
          <cell r="C458">
            <v>0</v>
          </cell>
          <cell r="D458">
            <v>0.43</v>
          </cell>
          <cell r="K458">
            <v>-2</v>
          </cell>
          <cell r="L458">
            <v>0</v>
          </cell>
        </row>
        <row r="459">
          <cell r="C459">
            <v>0</v>
          </cell>
          <cell r="D459">
            <v>0.43</v>
          </cell>
          <cell r="K459">
            <v>-2</v>
          </cell>
          <cell r="L459">
            <v>0</v>
          </cell>
        </row>
        <row r="460">
          <cell r="C460">
            <v>1</v>
          </cell>
          <cell r="D460">
            <v>16.21</v>
          </cell>
          <cell r="K460">
            <v>11</v>
          </cell>
          <cell r="L460">
            <v>1</v>
          </cell>
        </row>
        <row r="461">
          <cell r="C461">
            <v>1</v>
          </cell>
          <cell r="D461">
            <v>7.36</v>
          </cell>
          <cell r="K461">
            <v>-9</v>
          </cell>
          <cell r="L461">
            <v>1</v>
          </cell>
        </row>
        <row r="462">
          <cell r="C462">
            <v>0</v>
          </cell>
          <cell r="D462">
            <v>4.03</v>
          </cell>
          <cell r="K462">
            <v>4</v>
          </cell>
          <cell r="L462">
            <v>0</v>
          </cell>
        </row>
        <row r="463">
          <cell r="C463">
            <v>0</v>
          </cell>
          <cell r="D463">
            <v>3.92</v>
          </cell>
          <cell r="K463">
            <v>-3</v>
          </cell>
          <cell r="L463">
            <v>1</v>
          </cell>
        </row>
        <row r="464">
          <cell r="C464">
            <v>0</v>
          </cell>
          <cell r="D464">
            <v>3.88</v>
          </cell>
          <cell r="K464">
            <v>1</v>
          </cell>
          <cell r="L464">
            <v>0</v>
          </cell>
        </row>
        <row r="465">
          <cell r="C465">
            <v>0</v>
          </cell>
          <cell r="D465">
            <v>2.98</v>
          </cell>
          <cell r="K465">
            <v>-8</v>
          </cell>
          <cell r="L465">
            <v>0</v>
          </cell>
        </row>
        <row r="466">
          <cell r="C466">
            <v>0</v>
          </cell>
          <cell r="D466">
            <v>2.58</v>
          </cell>
          <cell r="K466">
            <v>2</v>
          </cell>
          <cell r="L466">
            <v>0</v>
          </cell>
        </row>
        <row r="467">
          <cell r="C467">
            <v>0</v>
          </cell>
          <cell r="D467">
            <v>2.4500000000000002</v>
          </cell>
          <cell r="K467">
            <v>-2</v>
          </cell>
          <cell r="L467">
            <v>1</v>
          </cell>
        </row>
        <row r="468">
          <cell r="C468">
            <v>0</v>
          </cell>
          <cell r="D468">
            <v>1.55</v>
          </cell>
          <cell r="K468">
            <v>1</v>
          </cell>
          <cell r="L468">
            <v>1</v>
          </cell>
        </row>
        <row r="469">
          <cell r="C469">
            <v>0</v>
          </cell>
          <cell r="D469">
            <v>1.48</v>
          </cell>
          <cell r="K469">
            <v>4</v>
          </cell>
          <cell r="L469">
            <v>1</v>
          </cell>
        </row>
        <row r="470">
          <cell r="C470">
            <v>0</v>
          </cell>
          <cell r="D470">
            <v>1.32</v>
          </cell>
          <cell r="K470">
            <v>-4</v>
          </cell>
          <cell r="L470">
            <v>1</v>
          </cell>
        </row>
        <row r="471">
          <cell r="C471">
            <v>0</v>
          </cell>
          <cell r="D471">
            <v>0.12</v>
          </cell>
          <cell r="K471">
            <v>-3</v>
          </cell>
          <cell r="L471">
            <v>0</v>
          </cell>
        </row>
        <row r="472">
          <cell r="C472">
            <v>0</v>
          </cell>
          <cell r="D472">
            <v>0.06</v>
          </cell>
          <cell r="K472">
            <v>0</v>
          </cell>
          <cell r="L472">
            <v>0</v>
          </cell>
        </row>
        <row r="473">
          <cell r="C473">
            <v>0</v>
          </cell>
          <cell r="D473">
            <v>0.06</v>
          </cell>
          <cell r="K473">
            <v>0</v>
          </cell>
          <cell r="L473">
            <v>1</v>
          </cell>
        </row>
      </sheetData>
      <sheetData sheetId="4"/>
      <sheetData sheetId="5">
        <row r="11">
          <cell r="B11">
            <v>1000</v>
          </cell>
          <cell r="C11">
            <v>1000</v>
          </cell>
          <cell r="D11">
            <v>1000</v>
          </cell>
          <cell r="E11">
            <v>166.66666666666666</v>
          </cell>
        </row>
      </sheetData>
      <sheetData sheetId="6">
        <row r="6">
          <cell r="G6">
            <v>0</v>
          </cell>
          <cell r="H6">
            <v>936.66880000000003</v>
          </cell>
          <cell r="I6">
            <v>226.78530000000001</v>
          </cell>
          <cell r="J6">
            <v>588.17570000000001</v>
          </cell>
          <cell r="K6">
            <v>553.81880000000001</v>
          </cell>
          <cell r="L6">
            <v>721.54369999999994</v>
          </cell>
          <cell r="M6">
            <v>1218.0933</v>
          </cell>
          <cell r="N6">
            <v>608.35140000000001</v>
          </cell>
          <cell r="O6">
            <v>2128.7804999999998</v>
          </cell>
          <cell r="P6">
            <v>701.45280000000002</v>
          </cell>
          <cell r="Q6">
            <v>425.84359999999998</v>
          </cell>
          <cell r="R6">
            <v>1937.7603999999999</v>
          </cell>
        </row>
        <row r="7">
          <cell r="G7">
            <v>936.66880000000003</v>
          </cell>
          <cell r="H7">
            <v>0</v>
          </cell>
          <cell r="I7">
            <v>720.67510000000004</v>
          </cell>
          <cell r="J7">
            <v>852.91859999999997</v>
          </cell>
          <cell r="K7">
            <v>550.58929999999998</v>
          </cell>
          <cell r="L7">
            <v>1552.1614</v>
          </cell>
          <cell r="M7">
            <v>1774.1155000000001</v>
          </cell>
          <cell r="N7">
            <v>629.26959999999997</v>
          </cell>
          <cell r="O7">
            <v>2689.0356999999999</v>
          </cell>
          <cell r="P7">
            <v>1605.2071000000001</v>
          </cell>
          <cell r="Q7">
            <v>807.41549999999995</v>
          </cell>
          <cell r="R7">
            <v>2597.8344000000002</v>
          </cell>
        </row>
        <row r="8">
          <cell r="G8">
            <v>226.78530000000001</v>
          </cell>
          <cell r="H8">
            <v>720.67510000000004</v>
          </cell>
          <cell r="I8">
            <v>0</v>
          </cell>
          <cell r="J8">
            <v>588.64580000000001</v>
          </cell>
          <cell r="K8">
            <v>434.19830000000002</v>
          </cell>
          <cell r="L8">
            <v>930.95280000000002</v>
          </cell>
          <cell r="M8">
            <v>1364.3885</v>
          </cell>
          <cell r="N8">
            <v>522.15300000000002</v>
          </cell>
          <cell r="O8">
            <v>2291.0725000000002</v>
          </cell>
          <cell r="P8">
            <v>926.73919999999998</v>
          </cell>
          <cell r="Q8">
            <v>427.62200000000001</v>
          </cell>
          <cell r="R8">
            <v>2120.9409000000001</v>
          </cell>
        </row>
        <row r="9">
          <cell r="G9">
            <v>588.17570000000001</v>
          </cell>
          <cell r="H9">
            <v>852.91859999999997</v>
          </cell>
          <cell r="I9">
            <v>588.64580000000001</v>
          </cell>
          <cell r="J9">
            <v>0</v>
          </cell>
          <cell r="K9">
            <v>310.77499999999998</v>
          </cell>
          <cell r="L9">
            <v>803.35950000000003</v>
          </cell>
          <cell r="M9">
            <v>922.68399999999997</v>
          </cell>
          <cell r="N9">
            <v>224.95330000000001</v>
          </cell>
          <cell r="O9">
            <v>1846.4435000000001</v>
          </cell>
          <cell r="P9">
            <v>939.43579999999997</v>
          </cell>
          <cell r="Q9">
            <v>166.0376</v>
          </cell>
          <cell r="R9">
            <v>1744.9172000000001</v>
          </cell>
        </row>
        <row r="10">
          <cell r="G10">
            <v>553.81880000000001</v>
          </cell>
          <cell r="H10">
            <v>550.58929999999998</v>
          </cell>
          <cell r="I10">
            <v>434.19830000000002</v>
          </cell>
          <cell r="J10">
            <v>310.77499999999998</v>
          </cell>
          <cell r="K10">
            <v>0</v>
          </cell>
          <cell r="L10">
            <v>1026.2374</v>
          </cell>
          <cell r="M10">
            <v>1232.1415999999999</v>
          </cell>
          <cell r="N10">
            <v>113.1587</v>
          </cell>
          <cell r="O10">
            <v>2157.2177999999999</v>
          </cell>
          <cell r="P10">
            <v>1113.7954</v>
          </cell>
          <cell r="Q10">
            <v>263.4581</v>
          </cell>
          <cell r="R10">
            <v>2050.9069</v>
          </cell>
        </row>
        <row r="11">
          <cell r="G11">
            <v>721.54369999999994</v>
          </cell>
          <cell r="H11">
            <v>1552.1614</v>
          </cell>
          <cell r="I11">
            <v>930.95280000000002</v>
          </cell>
          <cell r="J11">
            <v>803.35950000000003</v>
          </cell>
          <cell r="K11">
            <v>1026.2374</v>
          </cell>
          <cell r="L11">
            <v>0</v>
          </cell>
          <cell r="M11">
            <v>668.64800000000002</v>
          </cell>
          <cell r="N11">
            <v>995.39160000000004</v>
          </cell>
          <cell r="O11">
            <v>1472.1181999999999</v>
          </cell>
          <cell r="P11">
            <v>224.77780000000001</v>
          </cell>
          <cell r="Q11">
            <v>764.42809999999997</v>
          </cell>
          <cell r="R11">
            <v>1240.8457000000001</v>
          </cell>
        </row>
        <row r="12">
          <cell r="G12">
            <v>1218.0933</v>
          </cell>
          <cell r="H12">
            <v>1774.1155000000001</v>
          </cell>
          <cell r="I12">
            <v>1364.3885</v>
          </cell>
          <cell r="J12">
            <v>922.68399999999997</v>
          </cell>
          <cell r="K12">
            <v>1232.1415999999999</v>
          </cell>
          <cell r="L12">
            <v>668.64800000000002</v>
          </cell>
          <cell r="M12">
            <v>0</v>
          </cell>
          <cell r="N12">
            <v>1144.8941</v>
          </cell>
          <cell r="O12">
            <v>933.28639999999996</v>
          </cell>
          <cell r="P12">
            <v>884.60649999999998</v>
          </cell>
          <cell r="Q12">
            <v>1006.2127</v>
          </cell>
          <cell r="R12">
            <v>828.78120000000001</v>
          </cell>
        </row>
        <row r="13">
          <cell r="G13">
            <v>608.35140000000001</v>
          </cell>
          <cell r="H13">
            <v>629.26959999999997</v>
          </cell>
          <cell r="I13">
            <v>522.15300000000002</v>
          </cell>
          <cell r="J13">
            <v>224.95330000000001</v>
          </cell>
          <cell r="K13">
            <v>113.1587</v>
          </cell>
          <cell r="L13">
            <v>995.39160000000004</v>
          </cell>
          <cell r="M13">
            <v>1144.8941</v>
          </cell>
          <cell r="N13">
            <v>0</v>
          </cell>
          <cell r="O13">
            <v>2063.6307999999999</v>
          </cell>
          <cell r="P13">
            <v>1104.4521</v>
          </cell>
          <cell r="Q13">
            <v>240.00749999999999</v>
          </cell>
          <cell r="R13">
            <v>1969.0477000000001</v>
          </cell>
        </row>
        <row r="14">
          <cell r="G14">
            <v>2128.7804999999998</v>
          </cell>
          <cell r="H14">
            <v>2689.0356999999999</v>
          </cell>
          <cell r="I14">
            <v>2291.0725000000002</v>
          </cell>
          <cell r="J14">
            <v>1846.4435000000001</v>
          </cell>
          <cell r="K14">
            <v>2157.2177999999999</v>
          </cell>
          <cell r="L14">
            <v>1472.1181999999999</v>
          </cell>
          <cell r="M14">
            <v>933.28639999999996</v>
          </cell>
          <cell r="N14">
            <v>2063.6307999999999</v>
          </cell>
          <cell r="O14">
            <v>0</v>
          </cell>
          <cell r="P14">
            <v>1634.5365999999999</v>
          </cell>
          <cell r="Q14">
            <v>1938.8731</v>
          </cell>
          <cell r="R14">
            <v>339.786</v>
          </cell>
        </row>
        <row r="15">
          <cell r="G15">
            <v>701.45280000000002</v>
          </cell>
          <cell r="H15">
            <v>1605.2071000000001</v>
          </cell>
          <cell r="I15">
            <v>926.73919999999998</v>
          </cell>
          <cell r="J15">
            <v>939.43579999999997</v>
          </cell>
          <cell r="K15">
            <v>1113.7954</v>
          </cell>
          <cell r="L15">
            <v>224.77780000000001</v>
          </cell>
          <cell r="M15">
            <v>884.60649999999998</v>
          </cell>
          <cell r="N15">
            <v>1104.4521</v>
          </cell>
          <cell r="O15">
            <v>1634.5365999999999</v>
          </cell>
          <cell r="P15">
            <v>0</v>
          </cell>
          <cell r="Q15">
            <v>864.84289999999999</v>
          </cell>
          <cell r="R15">
            <v>1374.9023</v>
          </cell>
        </row>
        <row r="16">
          <cell r="G16">
            <v>425.84359999999998</v>
          </cell>
          <cell r="H16">
            <v>807.41549999999995</v>
          </cell>
          <cell r="I16">
            <v>427.62200000000001</v>
          </cell>
          <cell r="J16">
            <v>166.0376</v>
          </cell>
          <cell r="K16">
            <v>263.4581</v>
          </cell>
          <cell r="L16">
            <v>764.42809999999997</v>
          </cell>
          <cell r="M16">
            <v>1006.2127</v>
          </cell>
          <cell r="N16">
            <v>240.00749999999999</v>
          </cell>
          <cell r="O16">
            <v>1938.8731</v>
          </cell>
          <cell r="P16">
            <v>864.84289999999999</v>
          </cell>
          <cell r="Q16">
            <v>0</v>
          </cell>
          <cell r="R16">
            <v>1811.0135</v>
          </cell>
        </row>
        <row r="17">
          <cell r="G17">
            <v>1937.7603999999999</v>
          </cell>
          <cell r="H17">
            <v>2597.8344000000002</v>
          </cell>
          <cell r="I17">
            <v>2120.9409000000001</v>
          </cell>
          <cell r="J17">
            <v>1744.9172000000001</v>
          </cell>
          <cell r="K17">
            <v>2050.9069</v>
          </cell>
          <cell r="L17">
            <v>1240.8457000000001</v>
          </cell>
          <cell r="M17">
            <v>828.78120000000001</v>
          </cell>
          <cell r="N17">
            <v>1969.0477000000001</v>
          </cell>
          <cell r="O17">
            <v>339.786</v>
          </cell>
          <cell r="P17">
            <v>1374.9023</v>
          </cell>
          <cell r="Q17">
            <v>1811.0135</v>
          </cell>
          <cell r="R17">
            <v>0</v>
          </cell>
        </row>
        <row r="21">
          <cell r="G21">
            <v>295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350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7</v>
          </cell>
          <cell r="H23">
            <v>0</v>
          </cell>
          <cell r="I23">
            <v>310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285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8</v>
          </cell>
          <cell r="K25">
            <v>224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63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256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36</v>
          </cell>
          <cell r="M27">
            <v>241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24</v>
          </cell>
          <cell r="K28">
            <v>0</v>
          </cell>
          <cell r="L28">
            <v>0</v>
          </cell>
          <cell r="M28">
            <v>0</v>
          </cell>
          <cell r="N28">
            <v>240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181</v>
          </cell>
          <cell r="P29">
            <v>0</v>
          </cell>
          <cell r="Q29">
            <v>0</v>
          </cell>
          <cell r="R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22</v>
          </cell>
          <cell r="M30">
            <v>0</v>
          </cell>
          <cell r="N30">
            <v>0</v>
          </cell>
          <cell r="O30">
            <v>0</v>
          </cell>
          <cell r="P30">
            <v>215</v>
          </cell>
          <cell r="Q30">
            <v>0</v>
          </cell>
          <cell r="R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237</v>
          </cell>
          <cell r="R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338</v>
          </cell>
        </row>
      </sheetData>
      <sheetData sheetId="7"/>
      <sheetData sheetId="8">
        <row r="6">
          <cell r="F6" t="str">
            <v>PG</v>
          </cell>
          <cell r="AG6">
            <v>1195</v>
          </cell>
          <cell r="AH6">
            <v>45.5</v>
          </cell>
          <cell r="AN6">
            <v>1</v>
          </cell>
        </row>
        <row r="7">
          <cell r="F7" t="str">
            <v>PG</v>
          </cell>
          <cell r="AG7">
            <v>1061</v>
          </cell>
          <cell r="AH7">
            <v>44.6</v>
          </cell>
          <cell r="AN7">
            <v>0</v>
          </cell>
        </row>
        <row r="8">
          <cell r="F8" t="str">
            <v>C</v>
          </cell>
          <cell r="AG8">
            <v>1038</v>
          </cell>
          <cell r="AH8">
            <v>43.67</v>
          </cell>
          <cell r="AN8">
            <v>0</v>
          </cell>
        </row>
        <row r="9">
          <cell r="F9" t="str">
            <v>SG</v>
          </cell>
          <cell r="AG9">
            <v>839</v>
          </cell>
          <cell r="AH9">
            <v>43.54</v>
          </cell>
          <cell r="AN9">
            <v>0</v>
          </cell>
        </row>
        <row r="10">
          <cell r="F10" t="str">
            <v>PG</v>
          </cell>
          <cell r="AG10">
            <v>770</v>
          </cell>
          <cell r="AH10">
            <v>38.24</v>
          </cell>
          <cell r="AN10">
            <v>0</v>
          </cell>
        </row>
        <row r="11">
          <cell r="F11" t="str">
            <v>SF</v>
          </cell>
          <cell r="AG11">
            <v>957</v>
          </cell>
          <cell r="AH11">
            <v>38.229999999999997</v>
          </cell>
          <cell r="AN11">
            <v>0</v>
          </cell>
        </row>
        <row r="12">
          <cell r="F12" t="str">
            <v>PF</v>
          </cell>
          <cell r="AG12">
            <v>381</v>
          </cell>
          <cell r="AH12">
            <v>37.58</v>
          </cell>
          <cell r="AN12">
            <v>0</v>
          </cell>
        </row>
        <row r="13">
          <cell r="F13" t="str">
            <v>C</v>
          </cell>
          <cell r="AG13">
            <v>996</v>
          </cell>
          <cell r="AH13">
            <v>37.17</v>
          </cell>
          <cell r="AN13">
            <v>1</v>
          </cell>
        </row>
        <row r="14">
          <cell r="F14" t="str">
            <v>C</v>
          </cell>
          <cell r="AG14">
            <v>475</v>
          </cell>
          <cell r="AH14">
            <v>33.799999999999997</v>
          </cell>
          <cell r="AN14">
            <v>0</v>
          </cell>
        </row>
        <row r="15">
          <cell r="F15" t="str">
            <v>SF</v>
          </cell>
          <cell r="AG15">
            <v>836</v>
          </cell>
          <cell r="AH15">
            <v>33.65</v>
          </cell>
          <cell r="AN15">
            <v>0</v>
          </cell>
        </row>
        <row r="16">
          <cell r="F16" t="str">
            <v>PG</v>
          </cell>
          <cell r="AG16">
            <v>594</v>
          </cell>
          <cell r="AH16">
            <v>33.26</v>
          </cell>
          <cell r="AN16">
            <v>0</v>
          </cell>
        </row>
        <row r="17">
          <cell r="F17" t="str">
            <v>PG</v>
          </cell>
          <cell r="AG17">
            <v>564</v>
          </cell>
          <cell r="AH17">
            <v>32.68</v>
          </cell>
          <cell r="AN17">
            <v>0</v>
          </cell>
        </row>
        <row r="18">
          <cell r="F18" t="str">
            <v>SF</v>
          </cell>
          <cell r="AG18">
            <v>949</v>
          </cell>
          <cell r="AH18">
            <v>32.61</v>
          </cell>
          <cell r="AN18">
            <v>0</v>
          </cell>
        </row>
        <row r="19">
          <cell r="F19" t="str">
            <v>C</v>
          </cell>
          <cell r="AG19">
            <v>588</v>
          </cell>
          <cell r="AH19">
            <v>31.84</v>
          </cell>
          <cell r="AN19">
            <v>0</v>
          </cell>
        </row>
        <row r="20">
          <cell r="F20" t="str">
            <v>PG</v>
          </cell>
          <cell r="AG20">
            <v>816</v>
          </cell>
          <cell r="AH20">
            <v>31.68</v>
          </cell>
          <cell r="AN20">
            <v>0</v>
          </cell>
        </row>
        <row r="21">
          <cell r="F21" t="str">
            <v>C</v>
          </cell>
          <cell r="AG21">
            <v>732</v>
          </cell>
          <cell r="AH21">
            <v>31.65</v>
          </cell>
          <cell r="AN21">
            <v>0</v>
          </cell>
        </row>
        <row r="22">
          <cell r="F22" t="str">
            <v>C</v>
          </cell>
          <cell r="AG22">
            <v>791</v>
          </cell>
          <cell r="AH22">
            <v>31.5</v>
          </cell>
          <cell r="AN22">
            <v>0</v>
          </cell>
        </row>
        <row r="23">
          <cell r="F23" t="str">
            <v>PG</v>
          </cell>
          <cell r="AG23">
            <v>911</v>
          </cell>
          <cell r="AH23">
            <v>30.92</v>
          </cell>
          <cell r="AN23">
            <v>0</v>
          </cell>
        </row>
        <row r="24">
          <cell r="F24" t="str">
            <v>C</v>
          </cell>
          <cell r="AG24">
            <v>538</v>
          </cell>
          <cell r="AH24">
            <v>30.82</v>
          </cell>
          <cell r="AN24">
            <v>0</v>
          </cell>
        </row>
        <row r="25">
          <cell r="F25" t="str">
            <v>PG</v>
          </cell>
          <cell r="AG25">
            <v>743</v>
          </cell>
          <cell r="AH25">
            <v>30.6</v>
          </cell>
          <cell r="AN25">
            <v>0</v>
          </cell>
        </row>
        <row r="26">
          <cell r="F26" t="str">
            <v>C</v>
          </cell>
          <cell r="AG26">
            <v>583</v>
          </cell>
          <cell r="AH26">
            <v>30.44</v>
          </cell>
          <cell r="AN26">
            <v>0</v>
          </cell>
        </row>
        <row r="27">
          <cell r="F27" t="str">
            <v>C</v>
          </cell>
          <cell r="AG27">
            <v>467</v>
          </cell>
          <cell r="AH27">
            <v>30.09</v>
          </cell>
          <cell r="AN27">
            <v>0</v>
          </cell>
        </row>
        <row r="28">
          <cell r="F28" t="str">
            <v>SF</v>
          </cell>
          <cell r="AG28">
            <v>836</v>
          </cell>
          <cell r="AH28">
            <v>29.98</v>
          </cell>
          <cell r="AN28">
            <v>0</v>
          </cell>
        </row>
        <row r="29">
          <cell r="F29" t="str">
            <v>PF</v>
          </cell>
          <cell r="AG29">
            <v>603</v>
          </cell>
          <cell r="AH29">
            <v>29.46</v>
          </cell>
          <cell r="AN29">
            <v>0</v>
          </cell>
        </row>
        <row r="30">
          <cell r="F30" t="str">
            <v>PF</v>
          </cell>
          <cell r="AG30">
            <v>684</v>
          </cell>
          <cell r="AH30">
            <v>28.15</v>
          </cell>
          <cell r="AN30">
            <v>0</v>
          </cell>
        </row>
        <row r="31">
          <cell r="F31" t="str">
            <v>PG</v>
          </cell>
          <cell r="AG31">
            <v>853</v>
          </cell>
          <cell r="AH31">
            <v>27.84</v>
          </cell>
          <cell r="AN31">
            <v>0</v>
          </cell>
        </row>
        <row r="32">
          <cell r="F32" t="str">
            <v>SG</v>
          </cell>
          <cell r="AG32">
            <v>542</v>
          </cell>
          <cell r="AH32">
            <v>27.52</v>
          </cell>
          <cell r="AN32">
            <v>0</v>
          </cell>
        </row>
        <row r="33">
          <cell r="F33" t="str">
            <v>SG</v>
          </cell>
          <cell r="AG33">
            <v>994</v>
          </cell>
          <cell r="AH33">
            <v>27.32</v>
          </cell>
          <cell r="AN33">
            <v>1</v>
          </cell>
        </row>
        <row r="34">
          <cell r="F34" t="str">
            <v>C</v>
          </cell>
          <cell r="AG34">
            <v>431</v>
          </cell>
          <cell r="AH34">
            <v>27.25</v>
          </cell>
          <cell r="AN34">
            <v>0</v>
          </cell>
        </row>
        <row r="35">
          <cell r="F35" t="str">
            <v>SG</v>
          </cell>
          <cell r="AG35">
            <v>886</v>
          </cell>
          <cell r="AH35">
            <v>26.42</v>
          </cell>
          <cell r="AN35">
            <v>1</v>
          </cell>
        </row>
        <row r="36">
          <cell r="F36" t="str">
            <v>PG</v>
          </cell>
          <cell r="AG36">
            <v>437</v>
          </cell>
          <cell r="AH36">
            <v>26.38</v>
          </cell>
          <cell r="AN36">
            <v>0</v>
          </cell>
        </row>
        <row r="37">
          <cell r="F37" t="str">
            <v>C</v>
          </cell>
          <cell r="AG37">
            <v>461</v>
          </cell>
          <cell r="AH37">
            <v>26.07</v>
          </cell>
          <cell r="AN37">
            <v>0</v>
          </cell>
        </row>
        <row r="38">
          <cell r="F38" t="str">
            <v>PF</v>
          </cell>
          <cell r="AG38">
            <v>589</v>
          </cell>
          <cell r="AH38">
            <v>25.64</v>
          </cell>
          <cell r="AN38">
            <v>0</v>
          </cell>
        </row>
        <row r="39">
          <cell r="F39" t="str">
            <v>SF</v>
          </cell>
          <cell r="AG39">
            <v>470</v>
          </cell>
          <cell r="AH39">
            <v>25.61</v>
          </cell>
          <cell r="AN39">
            <v>0</v>
          </cell>
        </row>
        <row r="40">
          <cell r="F40" t="str">
            <v>PF</v>
          </cell>
          <cell r="AG40">
            <v>390</v>
          </cell>
          <cell r="AH40">
            <v>25.5</v>
          </cell>
          <cell r="AN40">
            <v>0</v>
          </cell>
        </row>
        <row r="41">
          <cell r="F41" t="str">
            <v>PG</v>
          </cell>
          <cell r="AG41">
            <v>886</v>
          </cell>
          <cell r="AH41">
            <v>25.5</v>
          </cell>
          <cell r="AN41">
            <v>0</v>
          </cell>
        </row>
        <row r="42">
          <cell r="F42" t="str">
            <v>C</v>
          </cell>
          <cell r="AG42">
            <v>462</v>
          </cell>
          <cell r="AH42">
            <v>25.4</v>
          </cell>
          <cell r="AN42">
            <v>0</v>
          </cell>
        </row>
        <row r="43">
          <cell r="F43" t="str">
            <v>C</v>
          </cell>
          <cell r="AG43">
            <v>455</v>
          </cell>
          <cell r="AH43">
            <v>25.06</v>
          </cell>
          <cell r="AN43">
            <v>0</v>
          </cell>
        </row>
        <row r="44">
          <cell r="F44" t="str">
            <v>SG</v>
          </cell>
          <cell r="AG44">
            <v>632</v>
          </cell>
          <cell r="AH44">
            <v>24.93</v>
          </cell>
          <cell r="AN44">
            <v>0</v>
          </cell>
        </row>
        <row r="45">
          <cell r="F45" t="str">
            <v>SF</v>
          </cell>
          <cell r="AG45">
            <v>696</v>
          </cell>
          <cell r="AH45">
            <v>24.31</v>
          </cell>
          <cell r="AN45">
            <v>0</v>
          </cell>
        </row>
        <row r="46">
          <cell r="F46" t="str">
            <v>PG</v>
          </cell>
          <cell r="AG46">
            <v>923</v>
          </cell>
          <cell r="AH46">
            <v>24.13</v>
          </cell>
          <cell r="AN46">
            <v>1</v>
          </cell>
        </row>
        <row r="47">
          <cell r="F47" t="str">
            <v>SF</v>
          </cell>
          <cell r="AG47">
            <v>794</v>
          </cell>
          <cell r="AH47">
            <v>24.12</v>
          </cell>
          <cell r="AN47">
            <v>1</v>
          </cell>
        </row>
        <row r="48">
          <cell r="F48" t="str">
            <v>C</v>
          </cell>
          <cell r="AG48">
            <v>415</v>
          </cell>
          <cell r="AH48">
            <v>23.78</v>
          </cell>
          <cell r="AN48">
            <v>0</v>
          </cell>
        </row>
        <row r="49">
          <cell r="F49" t="str">
            <v>C</v>
          </cell>
          <cell r="AG49">
            <v>638</v>
          </cell>
          <cell r="AH49">
            <v>23.73</v>
          </cell>
          <cell r="AN49">
            <v>0</v>
          </cell>
        </row>
        <row r="50">
          <cell r="F50" t="str">
            <v>PG</v>
          </cell>
          <cell r="AG50">
            <v>656</v>
          </cell>
          <cell r="AH50">
            <v>23.72</v>
          </cell>
          <cell r="AN50">
            <v>0</v>
          </cell>
        </row>
        <row r="51">
          <cell r="F51" t="str">
            <v>C</v>
          </cell>
          <cell r="AG51">
            <v>409</v>
          </cell>
          <cell r="AH51">
            <v>23.24</v>
          </cell>
          <cell r="AN51">
            <v>0</v>
          </cell>
        </row>
        <row r="52">
          <cell r="F52" t="str">
            <v>SF</v>
          </cell>
          <cell r="AG52">
            <v>496</v>
          </cell>
          <cell r="AH52">
            <v>23.24</v>
          </cell>
          <cell r="AN52">
            <v>0</v>
          </cell>
        </row>
        <row r="53">
          <cell r="F53" t="str">
            <v>PF</v>
          </cell>
          <cell r="AG53">
            <v>481</v>
          </cell>
          <cell r="AH53">
            <v>23.24</v>
          </cell>
          <cell r="AN53">
            <v>0</v>
          </cell>
        </row>
        <row r="54">
          <cell r="F54" t="str">
            <v>C</v>
          </cell>
          <cell r="AG54">
            <v>423</v>
          </cell>
          <cell r="AH54">
            <v>22.58</v>
          </cell>
          <cell r="AN54">
            <v>0</v>
          </cell>
        </row>
        <row r="55">
          <cell r="F55" t="str">
            <v>PF</v>
          </cell>
          <cell r="AG55">
            <v>604</v>
          </cell>
          <cell r="AH55">
            <v>22.54</v>
          </cell>
          <cell r="AN55">
            <v>0</v>
          </cell>
        </row>
        <row r="56">
          <cell r="F56" t="str">
            <v>PG</v>
          </cell>
          <cell r="AG56">
            <v>485</v>
          </cell>
          <cell r="AH56">
            <v>22.5</v>
          </cell>
          <cell r="AN56">
            <v>0</v>
          </cell>
        </row>
        <row r="57">
          <cell r="F57" t="str">
            <v>PG</v>
          </cell>
          <cell r="AG57">
            <v>227</v>
          </cell>
          <cell r="AH57">
            <v>22.48</v>
          </cell>
          <cell r="AN57">
            <v>0</v>
          </cell>
        </row>
        <row r="58">
          <cell r="F58" t="str">
            <v>SG</v>
          </cell>
          <cell r="AG58">
            <v>631</v>
          </cell>
          <cell r="AH58">
            <v>22.44</v>
          </cell>
          <cell r="AN58">
            <v>0</v>
          </cell>
        </row>
        <row r="59">
          <cell r="F59" t="str">
            <v>PF</v>
          </cell>
          <cell r="AG59">
            <v>672</v>
          </cell>
          <cell r="AH59">
            <v>22.39</v>
          </cell>
          <cell r="AN59">
            <v>1</v>
          </cell>
        </row>
        <row r="60">
          <cell r="F60" t="str">
            <v>PF</v>
          </cell>
          <cell r="AG60">
            <v>452</v>
          </cell>
          <cell r="AH60">
            <v>22.33</v>
          </cell>
          <cell r="AN60">
            <v>0</v>
          </cell>
        </row>
        <row r="61">
          <cell r="F61" t="str">
            <v>SG</v>
          </cell>
          <cell r="AG61">
            <v>725</v>
          </cell>
          <cell r="AH61">
            <v>22.3</v>
          </cell>
          <cell r="AN61">
            <v>0</v>
          </cell>
        </row>
        <row r="62">
          <cell r="F62" t="str">
            <v>PG</v>
          </cell>
          <cell r="AG62">
            <v>726</v>
          </cell>
          <cell r="AH62">
            <v>22.18</v>
          </cell>
          <cell r="AN62">
            <v>0</v>
          </cell>
        </row>
        <row r="63">
          <cell r="F63" t="str">
            <v>PF</v>
          </cell>
          <cell r="AG63">
            <v>336</v>
          </cell>
          <cell r="AH63">
            <v>22.1</v>
          </cell>
          <cell r="AN63">
            <v>0</v>
          </cell>
        </row>
        <row r="64">
          <cell r="F64" t="str">
            <v>PF</v>
          </cell>
          <cell r="AG64">
            <v>715</v>
          </cell>
          <cell r="AH64">
            <v>21.83</v>
          </cell>
          <cell r="AN64">
            <v>1</v>
          </cell>
        </row>
        <row r="65">
          <cell r="F65" t="str">
            <v>SF</v>
          </cell>
          <cell r="AG65">
            <v>440</v>
          </cell>
          <cell r="AH65">
            <v>21.37</v>
          </cell>
          <cell r="AN65">
            <v>0</v>
          </cell>
        </row>
        <row r="66">
          <cell r="F66" t="str">
            <v>C</v>
          </cell>
          <cell r="AG66">
            <v>464</v>
          </cell>
          <cell r="AH66">
            <v>21.31</v>
          </cell>
          <cell r="AN66">
            <v>0</v>
          </cell>
        </row>
        <row r="67">
          <cell r="F67" t="str">
            <v>SF</v>
          </cell>
          <cell r="AG67">
            <v>818</v>
          </cell>
          <cell r="AH67">
            <v>21.1</v>
          </cell>
          <cell r="AN67">
            <v>1</v>
          </cell>
        </row>
        <row r="68">
          <cell r="F68" t="str">
            <v>PF</v>
          </cell>
          <cell r="AG68">
            <v>551</v>
          </cell>
          <cell r="AH68">
            <v>21.03</v>
          </cell>
          <cell r="AN68">
            <v>0</v>
          </cell>
        </row>
        <row r="69">
          <cell r="F69" t="str">
            <v>SF</v>
          </cell>
          <cell r="AG69">
            <v>682</v>
          </cell>
          <cell r="AH69">
            <v>21.03</v>
          </cell>
          <cell r="AN69">
            <v>0</v>
          </cell>
        </row>
        <row r="70">
          <cell r="F70" t="str">
            <v>PG</v>
          </cell>
          <cell r="AG70">
            <v>566</v>
          </cell>
          <cell r="AH70">
            <v>20.98</v>
          </cell>
          <cell r="AN70">
            <v>0</v>
          </cell>
        </row>
        <row r="71">
          <cell r="F71" t="str">
            <v>PG</v>
          </cell>
          <cell r="AG71">
            <v>210</v>
          </cell>
          <cell r="AH71">
            <v>20.85</v>
          </cell>
          <cell r="AN71">
            <v>0</v>
          </cell>
        </row>
        <row r="72">
          <cell r="F72" t="str">
            <v>C</v>
          </cell>
          <cell r="AG72">
            <v>431</v>
          </cell>
          <cell r="AH72">
            <v>20.71</v>
          </cell>
          <cell r="AN72">
            <v>0</v>
          </cell>
        </row>
        <row r="73">
          <cell r="F73" t="str">
            <v>PG</v>
          </cell>
          <cell r="AG73">
            <v>340</v>
          </cell>
          <cell r="AH73">
            <v>20.7</v>
          </cell>
          <cell r="AN73">
            <v>0</v>
          </cell>
        </row>
        <row r="74">
          <cell r="F74" t="str">
            <v>SG</v>
          </cell>
          <cell r="AG74">
            <v>790</v>
          </cell>
          <cell r="AH74">
            <v>20.63</v>
          </cell>
          <cell r="AN74">
            <v>0</v>
          </cell>
        </row>
        <row r="75">
          <cell r="F75" t="str">
            <v>C</v>
          </cell>
          <cell r="AG75">
            <v>357</v>
          </cell>
          <cell r="AH75">
            <v>20.41</v>
          </cell>
          <cell r="AN75">
            <v>0</v>
          </cell>
        </row>
        <row r="76">
          <cell r="F76" t="str">
            <v>SG</v>
          </cell>
          <cell r="AG76">
            <v>534</v>
          </cell>
          <cell r="AH76">
            <v>20.39</v>
          </cell>
          <cell r="AN76">
            <v>0</v>
          </cell>
        </row>
        <row r="77">
          <cell r="F77" t="str">
            <v>PG</v>
          </cell>
          <cell r="AG77">
            <v>328</v>
          </cell>
          <cell r="AH77">
            <v>20.32</v>
          </cell>
          <cell r="AN77">
            <v>0</v>
          </cell>
        </row>
        <row r="78">
          <cell r="F78" t="str">
            <v>SF</v>
          </cell>
          <cell r="AG78">
            <v>259</v>
          </cell>
          <cell r="AH78">
            <v>20.2</v>
          </cell>
          <cell r="AN78">
            <v>0</v>
          </cell>
        </row>
        <row r="79">
          <cell r="F79" t="str">
            <v>PF</v>
          </cell>
          <cell r="AG79">
            <v>441</v>
          </cell>
          <cell r="AH79">
            <v>20.18</v>
          </cell>
          <cell r="AN79">
            <v>0</v>
          </cell>
        </row>
        <row r="80">
          <cell r="F80" t="str">
            <v>PG</v>
          </cell>
          <cell r="AG80">
            <v>504</v>
          </cell>
          <cell r="AH80">
            <v>20.11</v>
          </cell>
          <cell r="AN80">
            <v>0</v>
          </cell>
        </row>
        <row r="81">
          <cell r="F81" t="str">
            <v>SF</v>
          </cell>
          <cell r="AG81">
            <v>761</v>
          </cell>
          <cell r="AH81">
            <v>20.09</v>
          </cell>
          <cell r="AN81">
            <v>0</v>
          </cell>
        </row>
        <row r="82">
          <cell r="F82" t="str">
            <v>SF</v>
          </cell>
          <cell r="AG82">
            <v>339</v>
          </cell>
          <cell r="AH82">
            <v>20.03</v>
          </cell>
          <cell r="AN82">
            <v>0</v>
          </cell>
        </row>
        <row r="83">
          <cell r="F83" t="str">
            <v>SG</v>
          </cell>
          <cell r="AG83">
            <v>677</v>
          </cell>
          <cell r="AH83">
            <v>20.02</v>
          </cell>
          <cell r="AN83">
            <v>0</v>
          </cell>
        </row>
        <row r="84">
          <cell r="F84" t="str">
            <v>C</v>
          </cell>
          <cell r="AG84">
            <v>337</v>
          </cell>
          <cell r="AH84">
            <v>20.010000000000002</v>
          </cell>
          <cell r="AN84">
            <v>0</v>
          </cell>
        </row>
        <row r="85">
          <cell r="F85" t="str">
            <v>SG</v>
          </cell>
          <cell r="AG85">
            <v>684</v>
          </cell>
          <cell r="AH85">
            <v>19.96</v>
          </cell>
          <cell r="AN85">
            <v>0</v>
          </cell>
        </row>
        <row r="86">
          <cell r="F86" t="str">
            <v>SF</v>
          </cell>
          <cell r="AG86">
            <v>313</v>
          </cell>
          <cell r="AH86">
            <v>19.920000000000002</v>
          </cell>
          <cell r="AN86">
            <v>0</v>
          </cell>
        </row>
        <row r="87">
          <cell r="F87" t="str">
            <v>SG</v>
          </cell>
          <cell r="AG87">
            <v>749</v>
          </cell>
          <cell r="AH87">
            <v>19.91</v>
          </cell>
          <cell r="AN87">
            <v>0</v>
          </cell>
        </row>
        <row r="88">
          <cell r="F88" t="str">
            <v>C</v>
          </cell>
          <cell r="AG88">
            <v>246</v>
          </cell>
          <cell r="AH88">
            <v>19.760000000000002</v>
          </cell>
          <cell r="AN88">
            <v>0</v>
          </cell>
        </row>
        <row r="89">
          <cell r="F89" t="str">
            <v>PF</v>
          </cell>
          <cell r="AG89">
            <v>631</v>
          </cell>
          <cell r="AH89">
            <v>19.75</v>
          </cell>
          <cell r="AN89">
            <v>0</v>
          </cell>
        </row>
        <row r="90">
          <cell r="F90" t="str">
            <v>SF</v>
          </cell>
          <cell r="AG90">
            <v>260</v>
          </cell>
          <cell r="AH90">
            <v>19.72</v>
          </cell>
          <cell r="AN90">
            <v>0</v>
          </cell>
        </row>
        <row r="91">
          <cell r="F91" t="str">
            <v>SF</v>
          </cell>
          <cell r="AG91">
            <v>346</v>
          </cell>
          <cell r="AH91">
            <v>19.71</v>
          </cell>
          <cell r="AN91">
            <v>0</v>
          </cell>
        </row>
        <row r="92">
          <cell r="F92" t="str">
            <v>C</v>
          </cell>
          <cell r="AG92">
            <v>222</v>
          </cell>
          <cell r="AH92">
            <v>19.690000000000001</v>
          </cell>
          <cell r="AN92">
            <v>0</v>
          </cell>
        </row>
        <row r="93">
          <cell r="F93" t="str">
            <v>PG</v>
          </cell>
          <cell r="AG93">
            <v>571</v>
          </cell>
          <cell r="AH93">
            <v>19.57</v>
          </cell>
          <cell r="AN93">
            <v>0</v>
          </cell>
        </row>
        <row r="94">
          <cell r="F94" t="str">
            <v>PG</v>
          </cell>
          <cell r="AG94">
            <v>316</v>
          </cell>
          <cell r="AH94">
            <v>19.57</v>
          </cell>
          <cell r="AN94">
            <v>0</v>
          </cell>
        </row>
        <row r="95">
          <cell r="F95" t="str">
            <v>SG</v>
          </cell>
          <cell r="AG95">
            <v>557</v>
          </cell>
          <cell r="AH95">
            <v>19.350000000000001</v>
          </cell>
          <cell r="AN95">
            <v>0</v>
          </cell>
        </row>
        <row r="96">
          <cell r="F96" t="str">
            <v>SG</v>
          </cell>
          <cell r="AG96">
            <v>326</v>
          </cell>
          <cell r="AH96">
            <v>19.3</v>
          </cell>
          <cell r="AN96">
            <v>0</v>
          </cell>
        </row>
        <row r="97">
          <cell r="F97" t="str">
            <v>SG</v>
          </cell>
          <cell r="AG97">
            <v>553</v>
          </cell>
          <cell r="AH97">
            <v>19.3</v>
          </cell>
          <cell r="AN97">
            <v>0</v>
          </cell>
        </row>
        <row r="98">
          <cell r="F98" t="str">
            <v>C</v>
          </cell>
          <cell r="AG98">
            <v>295</v>
          </cell>
          <cell r="AH98">
            <v>19.260000000000002</v>
          </cell>
          <cell r="AN98">
            <v>0</v>
          </cell>
        </row>
        <row r="99">
          <cell r="F99" t="str">
            <v>PF</v>
          </cell>
          <cell r="AG99">
            <v>343</v>
          </cell>
          <cell r="AH99">
            <v>19.170000000000002</v>
          </cell>
          <cell r="AN99">
            <v>0</v>
          </cell>
        </row>
        <row r="100">
          <cell r="F100" t="str">
            <v>PF</v>
          </cell>
          <cell r="AG100">
            <v>437</v>
          </cell>
          <cell r="AH100">
            <v>18.95</v>
          </cell>
          <cell r="AN100">
            <v>0</v>
          </cell>
        </row>
        <row r="101">
          <cell r="F101" t="str">
            <v>PF</v>
          </cell>
          <cell r="AG101">
            <v>385</v>
          </cell>
          <cell r="AH101">
            <v>18.93</v>
          </cell>
          <cell r="AN101">
            <v>0</v>
          </cell>
        </row>
        <row r="102">
          <cell r="F102" t="str">
            <v>PF</v>
          </cell>
          <cell r="AG102">
            <v>370</v>
          </cell>
          <cell r="AH102">
            <v>18.87</v>
          </cell>
          <cell r="AN102">
            <v>0</v>
          </cell>
        </row>
        <row r="103">
          <cell r="F103" t="str">
            <v>SG</v>
          </cell>
          <cell r="AG103">
            <v>685</v>
          </cell>
          <cell r="AH103">
            <v>18.71</v>
          </cell>
          <cell r="AN103">
            <v>0</v>
          </cell>
        </row>
        <row r="104">
          <cell r="F104" t="str">
            <v>SF</v>
          </cell>
          <cell r="AG104">
            <v>462</v>
          </cell>
          <cell r="AH104">
            <v>18.420000000000002</v>
          </cell>
          <cell r="AN104">
            <v>0</v>
          </cell>
        </row>
        <row r="105">
          <cell r="F105" t="str">
            <v>C</v>
          </cell>
          <cell r="AG105">
            <v>183</v>
          </cell>
          <cell r="AH105">
            <v>18.399999999999999</v>
          </cell>
          <cell r="AN105">
            <v>0</v>
          </cell>
        </row>
      </sheetData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 1"/>
      <sheetName val="PROBLEM 2"/>
      <sheetName val="PROBLEM 3"/>
      <sheetName val="PROBLEM 4"/>
      <sheetName val="Problem 5"/>
      <sheetName val="Problem 6"/>
      <sheetName val="PROBLEM 7"/>
      <sheetName val="PROBLEM 8"/>
    </sheetNames>
    <sheetDataSet>
      <sheetData sheetId="0">
        <row r="6">
          <cell r="C6">
            <v>0.05</v>
          </cell>
        </row>
        <row r="7">
          <cell r="C7">
            <v>0.1</v>
          </cell>
        </row>
        <row r="8">
          <cell r="C8">
            <v>0.9</v>
          </cell>
        </row>
      </sheetData>
      <sheetData sheetId="1" refreshError="1"/>
      <sheetData sheetId="2" refreshError="1"/>
      <sheetData sheetId="3" refreshError="1"/>
      <sheetData sheetId="4">
        <row r="8">
          <cell r="E8" t="str">
            <v>Drew Brees, QB</v>
          </cell>
          <cell r="F8" t="str">
            <v>NO</v>
          </cell>
          <cell r="G8">
            <v>419</v>
          </cell>
          <cell r="H8">
            <v>589</v>
          </cell>
          <cell r="I8">
            <v>71.099999999999994</v>
          </cell>
          <cell r="J8">
            <v>4559</v>
          </cell>
          <cell r="K8">
            <v>7.74</v>
          </cell>
          <cell r="L8">
            <v>98</v>
          </cell>
          <cell r="M8">
            <v>34</v>
          </cell>
          <cell r="N8">
            <v>14</v>
          </cell>
          <cell r="O8">
            <v>23</v>
          </cell>
          <cell r="P8">
            <v>103</v>
          </cell>
          <cell r="Q8">
            <v>326</v>
          </cell>
        </row>
        <row r="9">
          <cell r="E9" t="str">
            <v>Kirk Cousins, QB</v>
          </cell>
          <cell r="F9" t="str">
            <v>WSH</v>
          </cell>
          <cell r="G9">
            <v>366</v>
          </cell>
          <cell r="H9">
            <v>542</v>
          </cell>
          <cell r="I9">
            <v>67.5</v>
          </cell>
          <cell r="J9">
            <v>4360</v>
          </cell>
          <cell r="K9">
            <v>8.0399999999999991</v>
          </cell>
          <cell r="L9">
            <v>80</v>
          </cell>
          <cell r="M9">
            <v>23</v>
          </cell>
          <cell r="N9">
            <v>10</v>
          </cell>
          <cell r="O9">
            <v>19</v>
          </cell>
          <cell r="P9">
            <v>98.3</v>
          </cell>
          <cell r="Q9">
            <v>311</v>
          </cell>
        </row>
        <row r="10">
          <cell r="E10" t="str">
            <v>Matt Ryan, QB</v>
          </cell>
          <cell r="F10" t="str">
            <v>ATL</v>
          </cell>
          <cell r="G10">
            <v>319</v>
          </cell>
          <cell r="H10">
            <v>465</v>
          </cell>
          <cell r="I10">
            <v>68.599999999999994</v>
          </cell>
          <cell r="J10">
            <v>4336</v>
          </cell>
          <cell r="K10">
            <v>9.33</v>
          </cell>
          <cell r="L10">
            <v>76</v>
          </cell>
          <cell r="M10">
            <v>32</v>
          </cell>
          <cell r="N10">
            <v>7</v>
          </cell>
          <cell r="O10">
            <v>32</v>
          </cell>
          <cell r="P10">
            <v>114.8</v>
          </cell>
          <cell r="Q10">
            <v>310</v>
          </cell>
        </row>
        <row r="11">
          <cell r="E11" t="str">
            <v>Philip Rivers, QB</v>
          </cell>
          <cell r="F11" t="str">
            <v>SD</v>
          </cell>
          <cell r="G11">
            <v>304</v>
          </cell>
          <cell r="H11">
            <v>494</v>
          </cell>
          <cell r="I11">
            <v>61.5</v>
          </cell>
          <cell r="J11">
            <v>3795</v>
          </cell>
          <cell r="K11">
            <v>7.68</v>
          </cell>
          <cell r="L11">
            <v>59</v>
          </cell>
          <cell r="M11">
            <v>29</v>
          </cell>
          <cell r="N11">
            <v>18</v>
          </cell>
          <cell r="O11">
            <v>36</v>
          </cell>
          <cell r="P11">
            <v>89.8</v>
          </cell>
          <cell r="Q11">
            <v>271</v>
          </cell>
        </row>
        <row r="12">
          <cell r="E12" t="str">
            <v>Joe Flacco, QB</v>
          </cell>
          <cell r="F12" t="str">
            <v>BAL</v>
          </cell>
          <cell r="G12">
            <v>374</v>
          </cell>
          <cell r="H12">
            <v>579</v>
          </cell>
          <cell r="I12">
            <v>64.599999999999994</v>
          </cell>
          <cell r="J12">
            <v>3788</v>
          </cell>
          <cell r="K12">
            <v>6.54</v>
          </cell>
          <cell r="L12">
            <v>95</v>
          </cell>
          <cell r="M12">
            <v>19</v>
          </cell>
          <cell r="N12">
            <v>13</v>
          </cell>
          <cell r="O12">
            <v>28</v>
          </cell>
          <cell r="P12">
            <v>84.8</v>
          </cell>
          <cell r="Q12">
            <v>271</v>
          </cell>
        </row>
        <row r="13">
          <cell r="E13" t="str">
            <v>Aaron Rodgers, QB</v>
          </cell>
          <cell r="F13" t="str">
            <v>GB</v>
          </cell>
          <cell r="G13">
            <v>346</v>
          </cell>
          <cell r="H13">
            <v>533</v>
          </cell>
          <cell r="I13">
            <v>64.900000000000006</v>
          </cell>
          <cell r="J13">
            <v>3781</v>
          </cell>
          <cell r="K13">
            <v>7.09</v>
          </cell>
          <cell r="L13">
            <v>66</v>
          </cell>
          <cell r="M13">
            <v>32</v>
          </cell>
          <cell r="N13">
            <v>7</v>
          </cell>
          <cell r="O13">
            <v>30</v>
          </cell>
          <cell r="P13">
            <v>100.3</v>
          </cell>
          <cell r="Q13">
            <v>270</v>
          </cell>
        </row>
        <row r="14">
          <cell r="E14" t="str">
            <v>Matthew Stafford, QB</v>
          </cell>
          <cell r="F14" t="str">
            <v>DET</v>
          </cell>
          <cell r="G14">
            <v>336</v>
          </cell>
          <cell r="H14">
            <v>507</v>
          </cell>
          <cell r="I14">
            <v>66.3</v>
          </cell>
          <cell r="J14">
            <v>3720</v>
          </cell>
          <cell r="K14">
            <v>7.34</v>
          </cell>
          <cell r="L14">
            <v>73</v>
          </cell>
          <cell r="M14">
            <v>22</v>
          </cell>
          <cell r="N14">
            <v>8</v>
          </cell>
          <cell r="O14">
            <v>31</v>
          </cell>
          <cell r="P14">
            <v>95.8</v>
          </cell>
          <cell r="Q14">
            <v>266</v>
          </cell>
        </row>
        <row r="15">
          <cell r="E15" t="str">
            <v>Andy Dalton, QB</v>
          </cell>
          <cell r="F15" t="str">
            <v>CIN</v>
          </cell>
          <cell r="G15">
            <v>318</v>
          </cell>
          <cell r="H15">
            <v>494</v>
          </cell>
          <cell r="I15">
            <v>64.400000000000006</v>
          </cell>
          <cell r="J15">
            <v>3712</v>
          </cell>
          <cell r="K15">
            <v>7.51</v>
          </cell>
          <cell r="L15">
            <v>71</v>
          </cell>
          <cell r="M15">
            <v>16</v>
          </cell>
          <cell r="N15">
            <v>7</v>
          </cell>
          <cell r="O15">
            <v>37</v>
          </cell>
          <cell r="P15">
            <v>91.9</v>
          </cell>
          <cell r="Q15">
            <v>265</v>
          </cell>
        </row>
        <row r="16">
          <cell r="E16" t="str">
            <v>Derek Carr, QB</v>
          </cell>
          <cell r="F16" t="str">
            <v>OAK</v>
          </cell>
          <cell r="G16">
            <v>336</v>
          </cell>
          <cell r="H16">
            <v>529</v>
          </cell>
          <cell r="I16">
            <v>63.5</v>
          </cell>
          <cell r="J16">
            <v>3705</v>
          </cell>
          <cell r="K16">
            <v>7</v>
          </cell>
          <cell r="L16">
            <v>75</v>
          </cell>
          <cell r="M16">
            <v>25</v>
          </cell>
          <cell r="N16">
            <v>6</v>
          </cell>
          <cell r="O16">
            <v>15</v>
          </cell>
          <cell r="P16">
            <v>95.2</v>
          </cell>
          <cell r="Q16">
            <v>265</v>
          </cell>
        </row>
        <row r="17">
          <cell r="E17" t="str">
            <v>Carson Palmer, QB</v>
          </cell>
          <cell r="F17" t="str">
            <v>ARI</v>
          </cell>
          <cell r="G17">
            <v>328</v>
          </cell>
          <cell r="H17">
            <v>533</v>
          </cell>
          <cell r="I17">
            <v>61.5</v>
          </cell>
          <cell r="J17">
            <v>3694</v>
          </cell>
          <cell r="K17">
            <v>6.93</v>
          </cell>
          <cell r="L17">
            <v>58</v>
          </cell>
          <cell r="M17">
            <v>22</v>
          </cell>
          <cell r="N17">
            <v>13</v>
          </cell>
          <cell r="O17">
            <v>38</v>
          </cell>
          <cell r="P17">
            <v>85.8</v>
          </cell>
          <cell r="Q17">
            <v>284</v>
          </cell>
        </row>
        <row r="18">
          <cell r="E18" t="str">
            <v>PLAYER</v>
          </cell>
          <cell r="F18" t="str">
            <v>TEAM</v>
          </cell>
          <cell r="G18" t="str">
            <v>COMP</v>
          </cell>
          <cell r="H18" t="str">
            <v>ATT</v>
          </cell>
          <cell r="I18" t="str">
            <v>PCT</v>
          </cell>
          <cell r="J18" t="str">
            <v>YDS</v>
          </cell>
          <cell r="K18" t="str">
            <v>YDS/A</v>
          </cell>
          <cell r="L18" t="str">
            <v>LONG</v>
          </cell>
          <cell r="M18" t="str">
            <v>TD</v>
          </cell>
          <cell r="N18" t="str">
            <v>INT</v>
          </cell>
          <cell r="O18" t="str">
            <v>SACK</v>
          </cell>
          <cell r="P18" t="str">
            <v>RATE</v>
          </cell>
          <cell r="Q18" t="str">
            <v>YDS/G</v>
          </cell>
        </row>
        <row r="19">
          <cell r="E19" t="str">
            <v>Andrew Luck, QB</v>
          </cell>
          <cell r="F19" t="str">
            <v>IND</v>
          </cell>
          <cell r="G19">
            <v>303</v>
          </cell>
          <cell r="H19">
            <v>476</v>
          </cell>
          <cell r="I19">
            <v>63.7</v>
          </cell>
          <cell r="J19">
            <v>3631</v>
          </cell>
          <cell r="K19">
            <v>7.63</v>
          </cell>
          <cell r="L19">
            <v>64</v>
          </cell>
          <cell r="M19">
            <v>27</v>
          </cell>
          <cell r="N19">
            <v>10</v>
          </cell>
          <cell r="O19">
            <v>37</v>
          </cell>
          <cell r="P19">
            <v>97.1</v>
          </cell>
          <cell r="Q19">
            <v>279</v>
          </cell>
        </row>
        <row r="20">
          <cell r="E20" t="str">
            <v>Russell Wilson, QB</v>
          </cell>
          <cell r="F20" t="str">
            <v>SEA</v>
          </cell>
          <cell r="G20">
            <v>305</v>
          </cell>
          <cell r="H20">
            <v>469</v>
          </cell>
          <cell r="I20">
            <v>65</v>
          </cell>
          <cell r="J20">
            <v>3611</v>
          </cell>
          <cell r="K20">
            <v>7.7</v>
          </cell>
          <cell r="L20">
            <v>59</v>
          </cell>
          <cell r="M20">
            <v>16</v>
          </cell>
          <cell r="N20">
            <v>11</v>
          </cell>
          <cell r="O20">
            <v>34</v>
          </cell>
          <cell r="P20">
            <v>90</v>
          </cell>
          <cell r="Q20">
            <v>258</v>
          </cell>
        </row>
        <row r="21">
          <cell r="E21" t="str">
            <v>Jameis Winston, QB</v>
          </cell>
          <cell r="F21" t="str">
            <v>TB</v>
          </cell>
          <cell r="G21">
            <v>302</v>
          </cell>
          <cell r="H21">
            <v>497</v>
          </cell>
          <cell r="I21">
            <v>60.8</v>
          </cell>
          <cell r="J21">
            <v>3611</v>
          </cell>
          <cell r="K21">
            <v>7.27</v>
          </cell>
          <cell r="L21">
            <v>45</v>
          </cell>
          <cell r="M21">
            <v>25</v>
          </cell>
          <cell r="N21">
            <v>15</v>
          </cell>
          <cell r="O21">
            <v>30</v>
          </cell>
          <cell r="P21">
            <v>87.2</v>
          </cell>
          <cell r="Q21">
            <v>258</v>
          </cell>
        </row>
        <row r="22">
          <cell r="E22" t="str">
            <v>Ben Roethlisberger, QB</v>
          </cell>
          <cell r="F22" t="str">
            <v>PIT</v>
          </cell>
          <cell r="G22">
            <v>304</v>
          </cell>
          <cell r="H22">
            <v>476</v>
          </cell>
          <cell r="I22">
            <v>63.9</v>
          </cell>
          <cell r="J22">
            <v>3540</v>
          </cell>
          <cell r="K22">
            <v>7.44</v>
          </cell>
          <cell r="L22">
            <v>72</v>
          </cell>
          <cell r="M22">
            <v>26</v>
          </cell>
          <cell r="N22">
            <v>11</v>
          </cell>
          <cell r="O22">
            <v>17</v>
          </cell>
          <cell r="P22">
            <v>94.9</v>
          </cell>
          <cell r="Q22">
            <v>272</v>
          </cell>
        </row>
        <row r="23">
          <cell r="E23" t="str">
            <v>Eli Manning, QB</v>
          </cell>
          <cell r="F23" t="str">
            <v>NYG</v>
          </cell>
          <cell r="G23">
            <v>322</v>
          </cell>
          <cell r="H23">
            <v>508</v>
          </cell>
          <cell r="I23">
            <v>63.4</v>
          </cell>
          <cell r="J23">
            <v>3491</v>
          </cell>
          <cell r="K23">
            <v>6.87</v>
          </cell>
          <cell r="L23">
            <v>75</v>
          </cell>
          <cell r="M23">
            <v>25</v>
          </cell>
          <cell r="N23">
            <v>13</v>
          </cell>
          <cell r="O23">
            <v>20</v>
          </cell>
          <cell r="P23">
            <v>89.3</v>
          </cell>
          <cell r="Q23">
            <v>249</v>
          </cell>
        </row>
        <row r="24">
          <cell r="E24" t="str">
            <v>Dak Prescott, QB</v>
          </cell>
          <cell r="F24" t="str">
            <v>DAL</v>
          </cell>
          <cell r="G24">
            <v>292</v>
          </cell>
          <cell r="H24">
            <v>431</v>
          </cell>
          <cell r="I24">
            <v>67.7</v>
          </cell>
          <cell r="J24">
            <v>3418</v>
          </cell>
          <cell r="K24">
            <v>7.93</v>
          </cell>
          <cell r="L24">
            <v>83</v>
          </cell>
          <cell r="M24">
            <v>20</v>
          </cell>
          <cell r="N24">
            <v>4</v>
          </cell>
          <cell r="O24">
            <v>24</v>
          </cell>
          <cell r="P24">
            <v>103.2</v>
          </cell>
          <cell r="Q24">
            <v>244</v>
          </cell>
        </row>
        <row r="25">
          <cell r="E25" t="str">
            <v>Carson Wentz, QB</v>
          </cell>
          <cell r="F25" t="str">
            <v>PHI</v>
          </cell>
          <cell r="G25">
            <v>339</v>
          </cell>
          <cell r="H25">
            <v>540</v>
          </cell>
          <cell r="I25">
            <v>62.8</v>
          </cell>
          <cell r="J25">
            <v>3385</v>
          </cell>
          <cell r="K25">
            <v>6.27</v>
          </cell>
          <cell r="L25">
            <v>73</v>
          </cell>
          <cell r="M25">
            <v>13</v>
          </cell>
          <cell r="N25">
            <v>13</v>
          </cell>
          <cell r="O25">
            <v>31</v>
          </cell>
          <cell r="P25">
            <v>78.5</v>
          </cell>
          <cell r="Q25">
            <v>242</v>
          </cell>
        </row>
        <row r="26">
          <cell r="E26" t="str">
            <v>Marcus Mariota, QB</v>
          </cell>
          <cell r="F26" t="str">
            <v>TEN</v>
          </cell>
          <cell r="G26">
            <v>268</v>
          </cell>
          <cell r="H26">
            <v>431</v>
          </cell>
          <cell r="I26">
            <v>62.2</v>
          </cell>
          <cell r="J26">
            <v>3327</v>
          </cell>
          <cell r="K26">
            <v>7.72</v>
          </cell>
          <cell r="L26">
            <v>60</v>
          </cell>
          <cell r="M26">
            <v>25</v>
          </cell>
          <cell r="N26">
            <v>9</v>
          </cell>
          <cell r="O26">
            <v>21</v>
          </cell>
          <cell r="P26">
            <v>96.7</v>
          </cell>
          <cell r="Q26">
            <v>238</v>
          </cell>
        </row>
        <row r="27">
          <cell r="E27" t="str">
            <v>Blake Bortles, QB</v>
          </cell>
          <cell r="F27" t="str">
            <v>JAX</v>
          </cell>
          <cell r="G27">
            <v>317</v>
          </cell>
          <cell r="H27">
            <v>548</v>
          </cell>
          <cell r="I27">
            <v>57.8</v>
          </cell>
          <cell r="J27">
            <v>3279</v>
          </cell>
          <cell r="K27">
            <v>5.98</v>
          </cell>
          <cell r="L27">
            <v>51</v>
          </cell>
          <cell r="M27">
            <v>21</v>
          </cell>
          <cell r="N27">
            <v>16</v>
          </cell>
          <cell r="O27">
            <v>30</v>
          </cell>
          <cell r="P27">
            <v>75.8</v>
          </cell>
          <cell r="Q27">
            <v>234</v>
          </cell>
        </row>
        <row r="28">
          <cell r="E28" t="str">
            <v>Sam Bradford, QB</v>
          </cell>
          <cell r="F28" t="str">
            <v>MIN</v>
          </cell>
          <cell r="G28">
            <v>336</v>
          </cell>
          <cell r="H28">
            <v>469</v>
          </cell>
          <cell r="I28">
            <v>71.599999999999994</v>
          </cell>
          <cell r="J28">
            <v>3245</v>
          </cell>
          <cell r="K28">
            <v>6.92</v>
          </cell>
          <cell r="L28">
            <v>46</v>
          </cell>
          <cell r="M28">
            <v>14</v>
          </cell>
          <cell r="N28">
            <v>4</v>
          </cell>
          <cell r="O28">
            <v>33</v>
          </cell>
          <cell r="P28">
            <v>97</v>
          </cell>
          <cell r="Q28">
            <v>250</v>
          </cell>
        </row>
        <row r="29">
          <cell r="E29" t="str">
            <v>PLAYER</v>
          </cell>
          <cell r="F29" t="str">
            <v>TEAM</v>
          </cell>
          <cell r="G29" t="str">
            <v>COMP</v>
          </cell>
          <cell r="H29" t="str">
            <v>ATT</v>
          </cell>
          <cell r="I29" t="str">
            <v>PCT</v>
          </cell>
          <cell r="J29" t="str">
            <v>YDS</v>
          </cell>
          <cell r="K29" t="str">
            <v>YDS/A</v>
          </cell>
          <cell r="L29" t="str">
            <v>LONG</v>
          </cell>
          <cell r="M29" t="str">
            <v>TD</v>
          </cell>
          <cell r="N29" t="str">
            <v>INT</v>
          </cell>
          <cell r="O29" t="str">
            <v>SACK</v>
          </cell>
          <cell r="P29" t="str">
            <v>RATE</v>
          </cell>
          <cell r="Q29" t="str">
            <v>YDS/G</v>
          </cell>
        </row>
        <row r="30">
          <cell r="E30" t="str">
            <v>Cam Newton, QB</v>
          </cell>
          <cell r="F30" t="str">
            <v>CAR</v>
          </cell>
          <cell r="G30">
            <v>234</v>
          </cell>
          <cell r="H30">
            <v>435</v>
          </cell>
          <cell r="I30">
            <v>53.8</v>
          </cell>
          <cell r="J30">
            <v>3074</v>
          </cell>
          <cell r="K30">
            <v>7.07</v>
          </cell>
          <cell r="L30">
            <v>88</v>
          </cell>
          <cell r="M30">
            <v>17</v>
          </cell>
          <cell r="N30">
            <v>9</v>
          </cell>
          <cell r="O30">
            <v>31</v>
          </cell>
          <cell r="P30">
            <v>80.8</v>
          </cell>
          <cell r="Q30">
            <v>236</v>
          </cell>
        </row>
        <row r="31">
          <cell r="E31" t="str">
            <v>Tom Brady, QB</v>
          </cell>
          <cell r="F31" t="str">
            <v>NE</v>
          </cell>
          <cell r="G31">
            <v>249</v>
          </cell>
          <cell r="H31">
            <v>372</v>
          </cell>
          <cell r="I31">
            <v>66.900000000000006</v>
          </cell>
          <cell r="J31">
            <v>3064</v>
          </cell>
          <cell r="K31">
            <v>8.24</v>
          </cell>
          <cell r="L31">
            <v>79</v>
          </cell>
          <cell r="M31">
            <v>22</v>
          </cell>
          <cell r="N31">
            <v>2</v>
          </cell>
          <cell r="O31">
            <v>14</v>
          </cell>
          <cell r="P31">
            <v>109.7</v>
          </cell>
          <cell r="Q31">
            <v>306</v>
          </cell>
        </row>
        <row r="32">
          <cell r="E32" t="str">
            <v>Trevor Siemian, QB</v>
          </cell>
          <cell r="F32" t="str">
            <v>DEN</v>
          </cell>
          <cell r="G32">
            <v>255</v>
          </cell>
          <cell r="H32">
            <v>416</v>
          </cell>
          <cell r="I32">
            <v>61.3</v>
          </cell>
          <cell r="J32">
            <v>3012</v>
          </cell>
          <cell r="K32">
            <v>7.24</v>
          </cell>
          <cell r="L32">
            <v>76</v>
          </cell>
          <cell r="M32">
            <v>16</v>
          </cell>
          <cell r="N32">
            <v>8</v>
          </cell>
          <cell r="O32">
            <v>31</v>
          </cell>
          <cell r="P32">
            <v>88.1</v>
          </cell>
          <cell r="Q32">
            <v>251</v>
          </cell>
        </row>
        <row r="33">
          <cell r="E33" t="str">
            <v>Ryan Tannehill, QB</v>
          </cell>
          <cell r="F33" t="str">
            <v>MIA</v>
          </cell>
          <cell r="G33">
            <v>261</v>
          </cell>
          <cell r="H33">
            <v>389</v>
          </cell>
          <cell r="I33">
            <v>67.099999999999994</v>
          </cell>
          <cell r="J33">
            <v>2995</v>
          </cell>
          <cell r="K33">
            <v>7.7</v>
          </cell>
          <cell r="L33">
            <v>74</v>
          </cell>
          <cell r="M33">
            <v>19</v>
          </cell>
          <cell r="N33">
            <v>12</v>
          </cell>
          <cell r="O33">
            <v>29</v>
          </cell>
          <cell r="P33">
            <v>93.5</v>
          </cell>
          <cell r="Q33">
            <v>230</v>
          </cell>
        </row>
        <row r="34">
          <cell r="E34" t="str">
            <v>Alex Smith, QB</v>
          </cell>
          <cell r="F34" t="str">
            <v>KC</v>
          </cell>
          <cell r="G34">
            <v>282</v>
          </cell>
          <cell r="H34">
            <v>425</v>
          </cell>
          <cell r="I34">
            <v>66.400000000000006</v>
          </cell>
          <cell r="J34">
            <v>2994</v>
          </cell>
          <cell r="K34">
            <v>7.05</v>
          </cell>
          <cell r="L34">
            <v>46</v>
          </cell>
          <cell r="M34">
            <v>12</v>
          </cell>
          <cell r="N34">
            <v>6</v>
          </cell>
          <cell r="O34">
            <v>27</v>
          </cell>
          <cell r="P34">
            <v>90.3</v>
          </cell>
          <cell r="Q34">
            <v>230</v>
          </cell>
        </row>
        <row r="35">
          <cell r="E35" t="str">
            <v>Brock Osweiler, QB</v>
          </cell>
          <cell r="F35" t="str">
            <v>HOU</v>
          </cell>
          <cell r="G35">
            <v>280</v>
          </cell>
          <cell r="H35">
            <v>470</v>
          </cell>
          <cell r="I35">
            <v>59.6</v>
          </cell>
          <cell r="J35">
            <v>2704</v>
          </cell>
          <cell r="K35">
            <v>5.75</v>
          </cell>
          <cell r="L35">
            <v>53</v>
          </cell>
          <cell r="M35">
            <v>14</v>
          </cell>
          <cell r="N35">
            <v>16</v>
          </cell>
          <cell r="O35">
            <v>24</v>
          </cell>
          <cell r="P35">
            <v>71.400000000000006</v>
          </cell>
          <cell r="Q35">
            <v>193</v>
          </cell>
        </row>
        <row r="36">
          <cell r="E36" t="str">
            <v>Tyrod Taylor, QB</v>
          </cell>
          <cell r="F36" t="str">
            <v>BUF</v>
          </cell>
          <cell r="G36">
            <v>243</v>
          </cell>
          <cell r="H36">
            <v>397</v>
          </cell>
          <cell r="I36">
            <v>61.2</v>
          </cell>
          <cell r="J36">
            <v>2694</v>
          </cell>
          <cell r="K36">
            <v>6.79</v>
          </cell>
          <cell r="L36">
            <v>84</v>
          </cell>
          <cell r="M36">
            <v>14</v>
          </cell>
          <cell r="N36">
            <v>6</v>
          </cell>
          <cell r="O36">
            <v>40</v>
          </cell>
          <cell r="P36">
            <v>86.8</v>
          </cell>
          <cell r="Q36">
            <v>192</v>
          </cell>
        </row>
        <row r="37">
          <cell r="E37" t="str">
            <v>Ryan Fitzpatrick, QB</v>
          </cell>
          <cell r="F37" t="str">
            <v>NYJ</v>
          </cell>
          <cell r="G37">
            <v>200</v>
          </cell>
          <cell r="H37">
            <v>352</v>
          </cell>
          <cell r="I37">
            <v>56.8</v>
          </cell>
          <cell r="J37">
            <v>2364</v>
          </cell>
          <cell r="K37">
            <v>6.72</v>
          </cell>
          <cell r="L37">
            <v>57</v>
          </cell>
          <cell r="M37">
            <v>10</v>
          </cell>
          <cell r="N37">
            <v>15</v>
          </cell>
          <cell r="O37">
            <v>18</v>
          </cell>
          <cell r="P37">
            <v>69.099999999999994</v>
          </cell>
          <cell r="Q37">
            <v>197</v>
          </cell>
        </row>
        <row r="38">
          <cell r="E38" t="str">
            <v>Case Keenum, QB</v>
          </cell>
          <cell r="F38" t="str">
            <v>LA</v>
          </cell>
          <cell r="G38">
            <v>196</v>
          </cell>
          <cell r="H38">
            <v>322</v>
          </cell>
          <cell r="I38">
            <v>60.9</v>
          </cell>
          <cell r="J38">
            <v>2201</v>
          </cell>
          <cell r="K38">
            <v>6.84</v>
          </cell>
          <cell r="L38">
            <v>65</v>
          </cell>
          <cell r="M38">
            <v>9</v>
          </cell>
          <cell r="N38">
            <v>11</v>
          </cell>
          <cell r="O38">
            <v>23</v>
          </cell>
          <cell r="P38">
            <v>76.400000000000006</v>
          </cell>
          <cell r="Q38">
            <v>220</v>
          </cell>
        </row>
        <row r="39">
          <cell r="E39" t="str">
            <v>Colin Kaepernick, QB</v>
          </cell>
          <cell r="F39" t="str">
            <v>SF</v>
          </cell>
          <cell r="G39">
            <v>151</v>
          </cell>
          <cell r="H39">
            <v>272</v>
          </cell>
          <cell r="I39">
            <v>55.5</v>
          </cell>
          <cell r="J39">
            <v>1760</v>
          </cell>
          <cell r="K39">
            <v>6.47</v>
          </cell>
          <cell r="L39">
            <v>65</v>
          </cell>
          <cell r="M39">
            <v>13</v>
          </cell>
          <cell r="N39">
            <v>3</v>
          </cell>
          <cell r="O39">
            <v>27</v>
          </cell>
          <cell r="P39">
            <v>86.6</v>
          </cell>
          <cell r="Q39">
            <v>176</v>
          </cell>
        </row>
        <row r="40">
          <cell r="E40" t="str">
            <v>PLAYER</v>
          </cell>
          <cell r="F40" t="str">
            <v>TEAM</v>
          </cell>
          <cell r="G40" t="str">
            <v>COMP</v>
          </cell>
          <cell r="H40" t="str">
            <v>ATT</v>
          </cell>
          <cell r="I40" t="str">
            <v>PCT</v>
          </cell>
          <cell r="J40" t="str">
            <v>YDS</v>
          </cell>
          <cell r="K40" t="str">
            <v>YDS/A</v>
          </cell>
          <cell r="L40" t="str">
            <v>LONG</v>
          </cell>
          <cell r="M40" t="str">
            <v>TD</v>
          </cell>
          <cell r="N40" t="str">
            <v>INT</v>
          </cell>
          <cell r="O40" t="str">
            <v>SACK</v>
          </cell>
          <cell r="P40" t="str">
            <v>RATE</v>
          </cell>
          <cell r="Q40" t="str">
            <v>YDS/G</v>
          </cell>
        </row>
        <row r="41">
          <cell r="E41" t="str">
            <v>Brian Hoyer, QB</v>
          </cell>
          <cell r="F41" t="str">
            <v>CHI</v>
          </cell>
          <cell r="G41">
            <v>134</v>
          </cell>
          <cell r="H41">
            <v>200</v>
          </cell>
          <cell r="I41">
            <v>67</v>
          </cell>
          <cell r="J41">
            <v>1445</v>
          </cell>
          <cell r="K41">
            <v>7.23</v>
          </cell>
          <cell r="L41">
            <v>64</v>
          </cell>
          <cell r="M41">
            <v>6</v>
          </cell>
          <cell r="N41">
            <v>0</v>
          </cell>
          <cell r="O41">
            <v>4</v>
          </cell>
          <cell r="P41">
            <v>98</v>
          </cell>
          <cell r="Q41">
            <v>241</v>
          </cell>
        </row>
        <row r="42">
          <cell r="E42" t="str">
            <v>Cody Kessler, QB</v>
          </cell>
          <cell r="F42" t="str">
            <v>CLE</v>
          </cell>
          <cell r="G42">
            <v>126</v>
          </cell>
          <cell r="H42">
            <v>192</v>
          </cell>
          <cell r="I42">
            <v>65.599999999999994</v>
          </cell>
          <cell r="J42">
            <v>1369</v>
          </cell>
          <cell r="K42">
            <v>7.13</v>
          </cell>
          <cell r="L42">
            <v>44</v>
          </cell>
          <cell r="M42">
            <v>6</v>
          </cell>
          <cell r="N42">
            <v>2</v>
          </cell>
          <cell r="O42">
            <v>19</v>
          </cell>
          <cell r="P42">
            <v>92.6</v>
          </cell>
          <cell r="Q42">
            <v>171</v>
          </cell>
        </row>
        <row r="43">
          <cell r="E43" t="str">
            <v>Matt Barkley, QB</v>
          </cell>
          <cell r="F43" t="str">
            <v>CHI/ARI</v>
          </cell>
          <cell r="G43">
            <v>95</v>
          </cell>
          <cell r="H43">
            <v>162</v>
          </cell>
          <cell r="I43">
            <v>58.6</v>
          </cell>
          <cell r="J43">
            <v>1163</v>
          </cell>
          <cell r="K43">
            <v>7.18</v>
          </cell>
          <cell r="L43">
            <v>34</v>
          </cell>
          <cell r="M43">
            <v>6</v>
          </cell>
          <cell r="N43">
            <v>7</v>
          </cell>
          <cell r="O43">
            <v>4</v>
          </cell>
          <cell r="P43">
            <v>75.2</v>
          </cell>
          <cell r="Q43">
            <v>233</v>
          </cell>
        </row>
        <row r="44">
          <cell r="E44" t="str">
            <v>Josh McCown, QB</v>
          </cell>
          <cell r="F44" t="str">
            <v>CLE</v>
          </cell>
          <cell r="G44">
            <v>90</v>
          </cell>
          <cell r="H44">
            <v>165</v>
          </cell>
          <cell r="I44">
            <v>54.5</v>
          </cell>
          <cell r="J44">
            <v>1100</v>
          </cell>
          <cell r="K44">
            <v>6.67</v>
          </cell>
          <cell r="L44">
            <v>54</v>
          </cell>
          <cell r="M44">
            <v>6</v>
          </cell>
          <cell r="N44">
            <v>6</v>
          </cell>
          <cell r="O44">
            <v>18</v>
          </cell>
          <cell r="P44">
            <v>72.3</v>
          </cell>
          <cell r="Q44">
            <v>220</v>
          </cell>
        </row>
        <row r="45">
          <cell r="E45" t="str">
            <v>Jay Cutler, QB</v>
          </cell>
          <cell r="F45" t="str">
            <v>CHI</v>
          </cell>
          <cell r="G45">
            <v>81</v>
          </cell>
          <cell r="H45">
            <v>137</v>
          </cell>
          <cell r="I45">
            <v>59.1</v>
          </cell>
          <cell r="J45">
            <v>1059</v>
          </cell>
          <cell r="K45">
            <v>7.73</v>
          </cell>
          <cell r="L45">
            <v>54</v>
          </cell>
          <cell r="M45">
            <v>4</v>
          </cell>
          <cell r="N45">
            <v>5</v>
          </cell>
          <cell r="O45">
            <v>17</v>
          </cell>
          <cell r="P45">
            <v>78.099999999999994</v>
          </cell>
          <cell r="Q45">
            <v>212</v>
          </cell>
        </row>
        <row r="46">
          <cell r="E46" t="str">
            <v>Blaine Gabbert, QB</v>
          </cell>
          <cell r="F46" t="str">
            <v>SF</v>
          </cell>
          <cell r="G46">
            <v>91</v>
          </cell>
          <cell r="H46">
            <v>160</v>
          </cell>
          <cell r="I46">
            <v>56.9</v>
          </cell>
          <cell r="J46">
            <v>925</v>
          </cell>
          <cell r="K46">
            <v>5.78</v>
          </cell>
          <cell r="L46">
            <v>75</v>
          </cell>
          <cell r="M46">
            <v>5</v>
          </cell>
          <cell r="N46">
            <v>6</v>
          </cell>
          <cell r="O46">
            <v>11</v>
          </cell>
          <cell r="P46">
            <v>68.400000000000006</v>
          </cell>
          <cell r="Q46">
            <v>154</v>
          </cell>
        </row>
        <row r="47">
          <cell r="E47" t="str">
            <v>Jared Goff, QB</v>
          </cell>
          <cell r="F47" t="str">
            <v>LA</v>
          </cell>
          <cell r="G47">
            <v>88</v>
          </cell>
          <cell r="H47">
            <v>161</v>
          </cell>
          <cell r="I47">
            <v>54.7</v>
          </cell>
          <cell r="J47">
            <v>879</v>
          </cell>
          <cell r="K47">
            <v>5.46</v>
          </cell>
          <cell r="L47">
            <v>66</v>
          </cell>
          <cell r="M47">
            <v>4</v>
          </cell>
          <cell r="N47">
            <v>5</v>
          </cell>
          <cell r="O47">
            <v>15</v>
          </cell>
          <cell r="P47">
            <v>65.7</v>
          </cell>
          <cell r="Q47">
            <v>176</v>
          </cell>
        </row>
        <row r="48">
          <cell r="E48" t="str">
            <v>Bryce Petty, QB</v>
          </cell>
          <cell r="F48" t="str">
            <v>NYJ</v>
          </cell>
          <cell r="G48">
            <v>75</v>
          </cell>
          <cell r="H48">
            <v>130</v>
          </cell>
          <cell r="I48">
            <v>57.7</v>
          </cell>
          <cell r="J48">
            <v>809</v>
          </cell>
          <cell r="K48">
            <v>6.22</v>
          </cell>
          <cell r="L48">
            <v>52</v>
          </cell>
          <cell r="M48">
            <v>3</v>
          </cell>
          <cell r="N48">
            <v>6</v>
          </cell>
          <cell r="O48">
            <v>11</v>
          </cell>
          <cell r="P48">
            <v>64.599999999999994</v>
          </cell>
          <cell r="Q48">
            <v>162</v>
          </cell>
        </row>
        <row r="49">
          <cell r="E49" t="str">
            <v>Paxton Lynch, QB</v>
          </cell>
          <cell r="F49" t="str">
            <v>DEN</v>
          </cell>
          <cell r="G49">
            <v>49</v>
          </cell>
          <cell r="H49">
            <v>83</v>
          </cell>
          <cell r="I49">
            <v>59</v>
          </cell>
          <cell r="J49">
            <v>497</v>
          </cell>
          <cell r="K49">
            <v>5.99</v>
          </cell>
          <cell r="L49">
            <v>31</v>
          </cell>
          <cell r="M49">
            <v>2</v>
          </cell>
          <cell r="N49">
            <v>1</v>
          </cell>
          <cell r="O49">
            <v>9</v>
          </cell>
          <cell r="P49">
            <v>79.2</v>
          </cell>
          <cell r="Q49">
            <v>166</v>
          </cell>
        </row>
        <row r="50">
          <cell r="E50" t="str">
            <v>Jimmy Garoppolo, QB</v>
          </cell>
          <cell r="F50" t="str">
            <v>NE</v>
          </cell>
          <cell r="G50">
            <v>42</v>
          </cell>
          <cell r="H50">
            <v>60</v>
          </cell>
          <cell r="I50">
            <v>70</v>
          </cell>
          <cell r="J50">
            <v>496</v>
          </cell>
          <cell r="K50">
            <v>8.27</v>
          </cell>
          <cell r="L50">
            <v>37</v>
          </cell>
          <cell r="M50">
            <v>4</v>
          </cell>
          <cell r="N50">
            <v>0</v>
          </cell>
          <cell r="O50">
            <v>3</v>
          </cell>
          <cell r="P50">
            <v>117.1</v>
          </cell>
          <cell r="Q50">
            <v>124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Q41"/>
  <sheetViews>
    <sheetView tabSelected="1" topLeftCell="D1" workbookViewId="0">
      <selection activeCell="I40" sqref="I40"/>
    </sheetView>
  </sheetViews>
  <sheetFormatPr defaultRowHeight="14.5" x14ac:dyDescent="0.35"/>
  <cols>
    <col min="9" max="9" width="18" customWidth="1"/>
    <col min="10" max="10" width="15.54296875" customWidth="1"/>
    <col min="11" max="11" width="14.54296875" customWidth="1"/>
    <col min="12" max="12" width="15.54296875" customWidth="1"/>
    <col min="13" max="13" width="15.1796875" customWidth="1"/>
    <col min="14" max="14" width="16.7265625" customWidth="1"/>
    <col min="15" max="16" width="15.7265625" customWidth="1"/>
    <col min="17" max="17" width="16.81640625" customWidth="1"/>
  </cols>
  <sheetData>
    <row r="1" spans="4:17" x14ac:dyDescent="0.35">
      <c r="I1" t="s">
        <v>0</v>
      </c>
      <c r="L1" t="s">
        <v>1</v>
      </c>
      <c r="M1">
        <v>0.7</v>
      </c>
    </row>
    <row r="2" spans="4:17" x14ac:dyDescent="0.35">
      <c r="I2" t="s">
        <v>2</v>
      </c>
      <c r="J2" s="1">
        <v>100000000</v>
      </c>
      <c r="L2" t="s">
        <v>3</v>
      </c>
      <c r="M2" s="2">
        <f ca="1">_xll.RiskBinomial(1,M1)</f>
        <v>1</v>
      </c>
    </row>
    <row r="3" spans="4:17" x14ac:dyDescent="0.35">
      <c r="I3" t="s">
        <v>4</v>
      </c>
      <c r="J3" s="1">
        <v>250000000</v>
      </c>
      <c r="L3" t="s">
        <v>5</v>
      </c>
    </row>
    <row r="4" spans="4:17" x14ac:dyDescent="0.35">
      <c r="L4" t="s">
        <v>6</v>
      </c>
      <c r="M4" s="1">
        <v>1500000</v>
      </c>
    </row>
    <row r="5" spans="4:17" x14ac:dyDescent="0.35">
      <c r="I5">
        <v>0.25</v>
      </c>
      <c r="J5" s="1">
        <v>130000000</v>
      </c>
      <c r="L5" t="s">
        <v>7</v>
      </c>
      <c r="M5" s="1">
        <v>2000000</v>
      </c>
    </row>
    <row r="6" spans="4:17" x14ac:dyDescent="0.35">
      <c r="I6">
        <v>0.5</v>
      </c>
      <c r="J6" s="1">
        <v>170000000</v>
      </c>
      <c r="L6" t="s">
        <v>8</v>
      </c>
      <c r="M6" s="1">
        <v>3000000</v>
      </c>
    </row>
    <row r="7" spans="4:17" x14ac:dyDescent="0.35">
      <c r="I7">
        <v>0.75</v>
      </c>
      <c r="J7" s="1">
        <v>190000000</v>
      </c>
    </row>
    <row r="8" spans="4:17" x14ac:dyDescent="0.35">
      <c r="L8" t="s">
        <v>9</v>
      </c>
      <c r="M8" s="2">
        <f ca="1">_xll.RiskTrigen(M4,M5,M6,10,90)</f>
        <v>2215122.600039965</v>
      </c>
    </row>
    <row r="11" spans="4:17" x14ac:dyDescent="0.35">
      <c r="D11" t="s">
        <v>10</v>
      </c>
      <c r="J11" t="s">
        <v>11</v>
      </c>
      <c r="K11">
        <v>0.3</v>
      </c>
    </row>
    <row r="12" spans="4:17" x14ac:dyDescent="0.35">
      <c r="D12" t="s">
        <v>12</v>
      </c>
      <c r="J12" t="s">
        <v>13</v>
      </c>
      <c r="K12">
        <v>0.1</v>
      </c>
    </row>
    <row r="13" spans="4:17" x14ac:dyDescent="0.35">
      <c r="D13" t="s">
        <v>14</v>
      </c>
    </row>
    <row r="14" spans="4:17" x14ac:dyDescent="0.35">
      <c r="D14" t="s">
        <v>15</v>
      </c>
    </row>
    <row r="15" spans="4:17" x14ac:dyDescent="0.35">
      <c r="D15" t="s">
        <v>16</v>
      </c>
      <c r="J15" s="3">
        <v>43871</v>
      </c>
      <c r="K15" s="3">
        <v>44378</v>
      </c>
      <c r="L15" s="3">
        <v>44743</v>
      </c>
      <c r="M15" s="3">
        <v>45108</v>
      </c>
      <c r="N15" s="3">
        <v>45474</v>
      </c>
      <c r="O15" s="3">
        <v>45839</v>
      </c>
      <c r="P15" s="3">
        <v>46204</v>
      </c>
      <c r="Q15" s="3">
        <v>46569</v>
      </c>
    </row>
    <row r="16" spans="4:17" x14ac:dyDescent="0.35">
      <c r="D16" t="s">
        <v>17</v>
      </c>
      <c r="I16" t="s">
        <v>0</v>
      </c>
      <c r="J16" s="4">
        <f ca="1">_xll.RiskCumul(J2,J3,J5:J7,I5:I7)</f>
        <v>166250000</v>
      </c>
      <c r="K16" s="5"/>
      <c r="L16" s="5"/>
      <c r="M16" s="5"/>
      <c r="N16" s="5"/>
      <c r="O16" s="5"/>
      <c r="P16" s="5"/>
      <c r="Q16" s="5"/>
    </row>
    <row r="17" spans="4:17" x14ac:dyDescent="0.35">
      <c r="D17" t="s">
        <v>47</v>
      </c>
      <c r="I17" t="s">
        <v>18</v>
      </c>
      <c r="J17" s="5"/>
      <c r="K17" s="5">
        <v>50</v>
      </c>
      <c r="L17" s="5">
        <f ca="1">IF(K17&gt;60,K17+_xll.RiskNormal(-5,10),K17+_xll.RiskNormal(5,10))</f>
        <v>55</v>
      </c>
      <c r="M17" s="5">
        <f ca="1">IF(L17&gt;60,L17+_xll.RiskNormal(-5,10),L17+_xll.RiskNormal(5,10))</f>
        <v>60</v>
      </c>
      <c r="N17" s="5">
        <f ca="1">IF(M17&gt;60,M17+_xll.RiskNormal(-5,10),M17+_xll.RiskNormal(5,10))</f>
        <v>65</v>
      </c>
      <c r="O17" s="5">
        <f ca="1">IF(N17&gt;60,N17+_xll.RiskNormal(-5,10),N17+_xll.RiskNormal(5,10))</f>
        <v>60</v>
      </c>
      <c r="P17" s="5">
        <f ca="1">IF(O17&gt;60,O17+_xll.RiskNormal(-5,10),O17+_xll.RiskNormal(5,10))</f>
        <v>65</v>
      </c>
      <c r="Q17" s="5">
        <f ca="1">IF(P17&gt;60,P17+_xll.RiskNormal(-5,10),P17+_xll.RiskNormal(5,10))</f>
        <v>60</v>
      </c>
    </row>
    <row r="18" spans="4:17" x14ac:dyDescent="0.35">
      <c r="D18" t="s">
        <v>19</v>
      </c>
      <c r="I18" t="s">
        <v>20</v>
      </c>
      <c r="K18">
        <f t="shared" ref="K18:Q18" ca="1" si="0">IF(K17&lt;K19,0,annual__oil)*isthere_oil</f>
        <v>2215122.600039965</v>
      </c>
      <c r="L18">
        <f t="shared" ca="1" si="0"/>
        <v>2215122.600039965</v>
      </c>
      <c r="M18">
        <f t="shared" ca="1" si="0"/>
        <v>2215122.600039965</v>
      </c>
      <c r="N18">
        <f t="shared" ca="1" si="0"/>
        <v>2215122.600039965</v>
      </c>
      <c r="O18">
        <f t="shared" ca="1" si="0"/>
        <v>2215122.600039965</v>
      </c>
      <c r="P18">
        <f t="shared" ca="1" si="0"/>
        <v>2215122.600039965</v>
      </c>
      <c r="Q18">
        <f t="shared" ca="1" si="0"/>
        <v>2215122.600039965</v>
      </c>
    </row>
    <row r="19" spans="4:17" x14ac:dyDescent="0.35">
      <c r="D19" t="s">
        <v>21</v>
      </c>
      <c r="I19" t="s">
        <v>22</v>
      </c>
      <c r="K19" s="4">
        <v>15</v>
      </c>
      <c r="L19" s="5">
        <v>15</v>
      </c>
      <c r="M19" s="5">
        <v>15</v>
      </c>
      <c r="N19" s="5">
        <v>15</v>
      </c>
      <c r="O19" s="5">
        <v>15</v>
      </c>
      <c r="P19" s="5">
        <v>15</v>
      </c>
      <c r="Q19" s="5">
        <v>15</v>
      </c>
    </row>
    <row r="20" spans="4:17" x14ac:dyDescent="0.35">
      <c r="D20" t="s">
        <v>23</v>
      </c>
      <c r="I20" t="s">
        <v>24</v>
      </c>
      <c r="K20" s="5">
        <f ca="1">$J$16/4</f>
        <v>41562500</v>
      </c>
      <c r="L20" s="5">
        <f t="shared" ref="L20:N20" ca="1" si="1">$J$16/4</f>
        <v>41562500</v>
      </c>
      <c r="M20" s="5">
        <f t="shared" ca="1" si="1"/>
        <v>41562500</v>
      </c>
      <c r="N20" s="5">
        <f t="shared" ca="1" si="1"/>
        <v>41562500</v>
      </c>
      <c r="O20" s="5"/>
      <c r="P20" s="5"/>
      <c r="Q20" s="5"/>
    </row>
    <row r="21" spans="4:17" x14ac:dyDescent="0.35">
      <c r="D21" t="s">
        <v>25</v>
      </c>
      <c r="I21" t="s">
        <v>26</v>
      </c>
      <c r="K21" s="4">
        <f ca="1">K18*(K17-K19)-K20</f>
        <v>35966791.001398772</v>
      </c>
      <c r="L21" s="4">
        <f t="shared" ref="L21:Q21" ca="1" si="2">L18*(L17-L19)-L20</f>
        <v>47042404.001598597</v>
      </c>
      <c r="M21" s="4">
        <f t="shared" ca="1" si="2"/>
        <v>58118017.001798421</v>
      </c>
      <c r="N21" s="4">
        <f t="shared" ca="1" si="2"/>
        <v>69193630.001998246</v>
      </c>
      <c r="O21" s="4">
        <f t="shared" ca="1" si="2"/>
        <v>99680517.001798421</v>
      </c>
      <c r="P21" s="4">
        <f t="shared" ca="1" si="2"/>
        <v>110756130.00199825</v>
      </c>
      <c r="Q21" s="4">
        <f t="shared" ca="1" si="2"/>
        <v>99680517.001798421</v>
      </c>
    </row>
    <row r="22" spans="4:17" x14ac:dyDescent="0.35">
      <c r="D22" t="s">
        <v>27</v>
      </c>
      <c r="I22" t="s">
        <v>28</v>
      </c>
      <c r="K22" s="5">
        <f t="shared" ref="K22:Q22" ca="1" si="3">(1-tax)*K21</f>
        <v>25176753.70097914</v>
      </c>
      <c r="L22" s="5">
        <f t="shared" ca="1" si="3"/>
        <v>32929682.801119015</v>
      </c>
      <c r="M22" s="5">
        <f t="shared" ca="1" si="3"/>
        <v>40682611.901258893</v>
      </c>
      <c r="N22" s="5">
        <f t="shared" ca="1" si="3"/>
        <v>48435541.001398772</v>
      </c>
      <c r="O22" s="5">
        <f t="shared" ca="1" si="3"/>
        <v>69776361.901258886</v>
      </c>
      <c r="P22" s="5">
        <f t="shared" ca="1" si="3"/>
        <v>77529291.001398772</v>
      </c>
      <c r="Q22" s="5">
        <f t="shared" ca="1" si="3"/>
        <v>69776361.901258886</v>
      </c>
    </row>
    <row r="23" spans="4:17" x14ac:dyDescent="0.35">
      <c r="D23" s="6" t="s">
        <v>29</v>
      </c>
      <c r="I23" t="s">
        <v>30</v>
      </c>
      <c r="J23" s="4">
        <f ca="1">-J16</f>
        <v>-166250000</v>
      </c>
      <c r="K23" s="5">
        <f ca="1">K22+K20</f>
        <v>66739253.700979143</v>
      </c>
      <c r="L23" s="5">
        <f t="shared" ref="L23:Q23" ca="1" si="4">L22+L20</f>
        <v>74492182.801119015</v>
      </c>
      <c r="M23" s="5">
        <f t="shared" ca="1" si="4"/>
        <v>82245111.901258886</v>
      </c>
      <c r="N23" s="5">
        <f t="shared" ca="1" si="4"/>
        <v>89998041.001398772</v>
      </c>
      <c r="O23" s="5">
        <f t="shared" ca="1" si="4"/>
        <v>69776361.901258886</v>
      </c>
      <c r="P23" s="5">
        <f t="shared" ca="1" si="4"/>
        <v>77529291.001398772</v>
      </c>
      <c r="Q23" s="5">
        <f t="shared" ca="1" si="4"/>
        <v>69776361.901258886</v>
      </c>
    </row>
    <row r="24" spans="4:17" x14ac:dyDescent="0.35">
      <c r="D24" t="s">
        <v>31</v>
      </c>
      <c r="J24" s="5"/>
      <c r="K24" s="5"/>
      <c r="L24" s="5"/>
      <c r="M24" s="5"/>
      <c r="N24" s="5"/>
      <c r="O24" s="5"/>
      <c r="P24" s="5"/>
      <c r="Q24" s="5"/>
    </row>
    <row r="25" spans="4:17" x14ac:dyDescent="0.35">
      <c r="D25" t="s">
        <v>32</v>
      </c>
      <c r="J25" t="s">
        <v>33</v>
      </c>
    </row>
    <row r="26" spans="4:17" x14ac:dyDescent="0.35">
      <c r="D26" t="s">
        <v>34</v>
      </c>
      <c r="J26">
        <f ca="1">_xll.RiskOutput()+XNPV(oilwacc,J23:Q23,J15:Q15)</f>
        <v>188686793.87966311</v>
      </c>
    </row>
    <row r="27" spans="4:17" x14ac:dyDescent="0.35">
      <c r="D27" t="s">
        <v>35</v>
      </c>
    </row>
    <row r="28" spans="4:17" x14ac:dyDescent="0.35">
      <c r="D28" t="s">
        <v>36</v>
      </c>
    </row>
    <row r="29" spans="4:17" x14ac:dyDescent="0.35">
      <c r="D29" t="s">
        <v>37</v>
      </c>
    </row>
    <row r="30" spans="4:17" x14ac:dyDescent="0.35">
      <c r="D30" t="s">
        <v>38</v>
      </c>
    </row>
    <row r="31" spans="4:17" x14ac:dyDescent="0.35">
      <c r="D31" t="s">
        <v>39</v>
      </c>
    </row>
    <row r="32" spans="4:17" x14ac:dyDescent="0.35">
      <c r="D32" t="s">
        <v>40</v>
      </c>
    </row>
    <row r="33" spans="4:9" x14ac:dyDescent="0.35">
      <c r="D33" t="s">
        <v>41</v>
      </c>
    </row>
    <row r="34" spans="4:9" x14ac:dyDescent="0.35">
      <c r="D34" t="s">
        <v>42</v>
      </c>
    </row>
    <row r="35" spans="4:9" x14ac:dyDescent="0.35">
      <c r="D35" t="s">
        <v>43</v>
      </c>
    </row>
    <row r="36" spans="4:9" x14ac:dyDescent="0.35">
      <c r="D36" t="s">
        <v>44</v>
      </c>
    </row>
    <row r="40" spans="4:9" x14ac:dyDescent="0.35">
      <c r="I40" t="s">
        <v>45</v>
      </c>
    </row>
    <row r="41" spans="4:9" x14ac:dyDescent="0.35">
      <c r="I4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oil</vt:lpstr>
      <vt:lpstr>annual__oil</vt:lpstr>
      <vt:lpstr>isthere_oil</vt:lpstr>
      <vt:lpstr>oilwacc</vt:lpstr>
      <vt:lpstr>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2017-05-12T19:55:06Z</dcterms:created>
  <dcterms:modified xsi:type="dcterms:W3CDTF">2017-05-12T20:25:31Z</dcterms:modified>
</cp:coreProperties>
</file>