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missingrisk\"/>
    </mc:Choice>
  </mc:AlternateContent>
  <bookViews>
    <workbookView xWindow="120" yWindow="120" windowWidth="9420" windowHeight="3740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"HHFD1TWZ6MY21DPV6EM7VAY6"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5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"$B$10"</definedName>
    <definedName name="RiskSelectedNameCell1" hidden="1">"$A$10"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</workbook>
</file>

<file path=xl/calcChain.xml><?xml version="1.0" encoding="utf-8"?>
<calcChain xmlns="http://schemas.openxmlformats.org/spreadsheetml/2006/main">
  <c r="G14" i="1" l="1"/>
  <c r="G12" i="1"/>
  <c r="B1" i="1"/>
  <c r="C1" i="1"/>
  <c r="C9" i="1"/>
  <c r="B2" i="1"/>
  <c r="C7" i="1"/>
  <c r="C8" i="1"/>
  <c r="C10" i="1"/>
  <c r="C2" i="1"/>
  <c r="B9" i="1" l="1"/>
  <c r="B8" i="1"/>
  <c r="B7" i="1"/>
  <c r="B10" i="1" l="1"/>
</calcChain>
</file>

<file path=xl/sharedStrings.xml><?xml version="1.0" encoding="utf-8"?>
<sst xmlns="http://schemas.openxmlformats.org/spreadsheetml/2006/main" count="157" uniqueCount="116">
  <si>
    <t>Order quantity</t>
  </si>
  <si>
    <t>95% CI</t>
  </si>
  <si>
    <t>Quantity demanded</t>
  </si>
  <si>
    <t>Sales price</t>
  </si>
  <si>
    <t>Salvage value</t>
  </si>
  <si>
    <t>demand</t>
  </si>
  <si>
    <t>prob</t>
  </si>
  <si>
    <t>Purchase  price</t>
  </si>
  <si>
    <t>Full price revenue</t>
  </si>
  <si>
    <t>Salvage revenue</t>
  </si>
  <si>
    <t>Costs</t>
  </si>
  <si>
    <t>Profit</t>
  </si>
  <si>
    <t xml:space="preserve"> </t>
  </si>
  <si>
    <t>0-.3</t>
  </si>
  <si>
    <t>.3-.5</t>
  </si>
  <si>
    <t>.5-.8</t>
  </si>
  <si>
    <t>.8-.95</t>
  </si>
  <si>
    <t>.95-1</t>
  </si>
  <si>
    <t>PARIS HILTON</t>
  </si>
  <si>
    <t>DISCRETE RANDOM  VARIABLE</t>
  </si>
  <si>
    <t>SUM OF PROBABILITIES</t>
  </si>
  <si>
    <t>EXPECTED DEMAND</t>
  </si>
  <si>
    <t>DICE DARK GREY</t>
  </si>
  <si>
    <t>F9 RECALCS THE SPREADSHEET</t>
  </si>
  <si>
    <t>WITH INPUTTED PROBABILITIES</t>
  </si>
  <si>
    <t>FOR EACH @RISK RANDOM VARIABLE</t>
  </si>
  <si>
    <t>RISKSIMTABLE</t>
  </si>
  <si>
    <t>LET'S US LOOP THRU A</t>
  </si>
  <si>
    <t>VALUE IN A CELL</t>
  </si>
  <si>
    <t>1. SELECT OUTPUT CELL(S)</t>
  </si>
  <si>
    <t xml:space="preserve">ITERATIONS=1000 DEMANDS FOR EACH </t>
  </si>
  <si>
    <t>ORDER QUANTITY</t>
  </si>
  <si>
    <t>SIMULATION NUMBER MATCHES</t>
  </si>
  <si>
    <t>NUMBER OF ENTRIES IN SIMTABLE</t>
  </si>
  <si>
    <t>IF NO SIMTABLE NUMBER OF SIMULATIONS=1</t>
  </si>
  <si>
    <t>2. SELECT NUMBER OF ITERATIONS</t>
  </si>
  <si>
    <t>AND SIMULATIONS</t>
  </si>
  <si>
    <t>3. START SIMULATION</t>
  </si>
  <si>
    <t>HAVE CURSOR IN OUTPUT CELLS</t>
  </si>
  <si>
    <t xml:space="preserve">Name  </t>
  </si>
  <si>
    <t xml:space="preserve">Description  </t>
  </si>
  <si>
    <t>Output (Sim#1)</t>
  </si>
  <si>
    <t>Output (Sim#2)</t>
  </si>
  <si>
    <t>Output (Sim#3)</t>
  </si>
  <si>
    <t>Output (Sim#4)</t>
  </si>
  <si>
    <t>Output (Sim#5)</t>
  </si>
  <si>
    <t>RiskSimtable(F5:F9) (Sim#1)</t>
  </si>
  <si>
    <t>RiskSimtable(F5:F9) (Sim#2)</t>
  </si>
  <si>
    <t>RiskSimtable(F5:F9) (Sim#3)</t>
  </si>
  <si>
    <t>RiskSimtable(F5:F9) (Sim#4)</t>
  </si>
  <si>
    <t>RiskSimtable(F5:F9) (Sim#5)</t>
  </si>
  <si>
    <t>RiskDiscrete(F5:F9,G5:G9) (Sim#1)</t>
  </si>
  <si>
    <t>RiskDiscrete(F5:F9,G5:G9) (Sim#2)</t>
  </si>
  <si>
    <t>RiskDiscrete(F5:F9,G5:G9) (Sim#3)</t>
  </si>
  <si>
    <t>RiskDiscrete(F5:F9,G5:G9) (Sim#4)</t>
  </si>
  <si>
    <t>RiskDiscrete(F5:F9,G5:G9) (Sim#5)</t>
  </si>
  <si>
    <t xml:space="preserve">Cell  </t>
  </si>
  <si>
    <t>Sheet1!B10</t>
  </si>
  <si>
    <t>Sheet1!B1</t>
  </si>
  <si>
    <t>Sheet1!B2</t>
  </si>
  <si>
    <t>Minimum</t>
  </si>
  <si>
    <t>Maximum</t>
  </si>
  <si>
    <t>Mean</t>
  </si>
  <si>
    <t>Std Deviation</t>
  </si>
  <si>
    <t>Variance</t>
  </si>
  <si>
    <t>Skewness</t>
  </si>
  <si>
    <t>n/a</t>
  </si>
  <si>
    <t>Kurtosis</t>
  </si>
  <si>
    <t>Errors</t>
  </si>
  <si>
    <t>Mode</t>
  </si>
  <si>
    <t>5% Perc</t>
  </si>
  <si>
    <t>10% Perc</t>
  </si>
  <si>
    <t>15% Perc</t>
  </si>
  <si>
    <t>20% Perc</t>
  </si>
  <si>
    <t>25% Perc</t>
  </si>
  <si>
    <t>30% Perc</t>
  </si>
  <si>
    <t>35% Perc</t>
  </si>
  <si>
    <t>40% Perc</t>
  </si>
  <si>
    <t>45% Perc</t>
  </si>
  <si>
    <t>50% Perc</t>
  </si>
  <si>
    <t>55% Perc</t>
  </si>
  <si>
    <t>60% Perc</t>
  </si>
  <si>
    <t>65% Perc</t>
  </si>
  <si>
    <t>70% Perc</t>
  </si>
  <si>
    <t>75% Perc</t>
  </si>
  <si>
    <t>80% Perc</t>
  </si>
  <si>
    <t>85% Perc</t>
  </si>
  <si>
    <t>90% Perc</t>
  </si>
  <si>
    <t>95% Perc</t>
  </si>
  <si>
    <t>Filter Minimum</t>
  </si>
  <si>
    <t>Filter Maximum</t>
  </si>
  <si>
    <t>Filter Type</t>
  </si>
  <si>
    <t># Values Filtered</t>
  </si>
  <si>
    <t>Target #1 (Value)</t>
  </si>
  <si>
    <t>Target #1 (Perc%)</t>
  </si>
  <si>
    <t>Target #2 (Value)</t>
  </si>
  <si>
    <t>Target #2 (Perc%)</t>
  </si>
  <si>
    <t>Target #3 (Value)</t>
  </si>
  <si>
    <t>Target #3 (Perc%)</t>
  </si>
  <si>
    <t>Target #4 (Value)</t>
  </si>
  <si>
    <t>Target #4 (Perc%)</t>
  </si>
  <si>
    <t>Target #5 (Value)</t>
  </si>
  <si>
    <t>Target #5 (Perc%)</t>
  </si>
  <si>
    <t>Target #6 (Value)</t>
  </si>
  <si>
    <t>Target #6 (Perc%)</t>
  </si>
  <si>
    <t>Target #7 (Value)</t>
  </si>
  <si>
    <t>Target #7 (Perc%)</t>
  </si>
  <si>
    <t>Target #8 (Value)</t>
  </si>
  <si>
    <t>Target #8 (Perc%)</t>
  </si>
  <si>
    <t>Target #9 (Value)</t>
  </si>
  <si>
    <t>Target #9 (Perc%)</t>
  </si>
  <si>
    <t>Target #10 (Value)</t>
  </si>
  <si>
    <t>Target #10 (Perc%)</t>
  </si>
  <si>
    <t>ORDERING 200 CALENDARS MAXIMIZES EXPECTED PROFIT</t>
  </si>
  <si>
    <t>BUT ORDERING 150 HAS 9% LES EXPECTED PROFIT FOR HALF</t>
  </si>
  <si>
    <t>THE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</si>
</sst>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8" fontId="2" fillId="0" borderId="0" xfId="0" applyNumberFormat="1" applyFont="1"/>
    <xf numFmtId="11" fontId="2" fillId="0" borderId="0" xfId="0" applyNumberFormat="1" applyFont="1"/>
    <xf numFmtId="44" fontId="2" fillId="0" borderId="0" xfId="1" applyFont="1"/>
    <xf numFmtId="0" fontId="2" fillId="0" borderId="0" xfId="0" quotePrefix="1" applyFont="1"/>
    <xf numFmtId="0" fontId="2" fillId="2" borderId="0" xfId="0" applyFont="1" applyFill="1"/>
    <xf numFmtId="8" fontId="2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3</xdr:col>
      <xdr:colOff>1442427</xdr:colOff>
      <xdr:row>70</xdr:row>
      <xdr:rowOff>76200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5FEB0D07-D59F-451B-9551-0707EC0C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9245600"/>
          <a:ext cx="3771900" cy="238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tabSelected="1" zoomScale="130" zoomScaleNormal="130" workbookViewId="0">
      <selection activeCell="C18" sqref="C18"/>
    </sheetView>
  </sheetViews>
  <sheetFormatPr defaultColWidth="9.1796875" defaultRowHeight="13" x14ac:dyDescent="0.3"/>
  <cols>
    <col min="1" max="1" width="35.90625" style="1" customWidth="1"/>
    <col min="2" max="2" width="9.1796875" style="1"/>
    <col min="3" max="3" width="24.08984375" style="1" customWidth="1"/>
    <col min="4" max="4" width="21.36328125" style="1" customWidth="1"/>
    <col min="5" max="5" width="9.1796875" style="1"/>
    <col min="6" max="6" width="11.7265625" style="1" customWidth="1"/>
    <col min="7" max="16384" width="9.1796875" style="1"/>
  </cols>
  <sheetData>
    <row r="1" spans="1:8" x14ac:dyDescent="0.3">
      <c r="A1" s="1" t="s">
        <v>0</v>
      </c>
      <c r="B1" s="1" t="e">
        <f ca="1">_xll.RiskSimtable(F5:F9)</f>
        <v>#NAME?</v>
      </c>
      <c r="C1" s="1" t="str">
        <f ca="1">_xlfn.FORMULATEXT(B1)</f>
        <v>=RiskSimtable(F5:F9)</v>
      </c>
      <c r="E1" s="1" t="s">
        <v>1</v>
      </c>
    </row>
    <row r="2" spans="1:8" x14ac:dyDescent="0.3">
      <c r="A2" s="1" t="s">
        <v>2</v>
      </c>
      <c r="B2" s="6" t="e">
        <f ca="1">_xll.RiskDiscrete(F5:F9,G5:G9)</f>
        <v>#NAME?</v>
      </c>
      <c r="C2" s="1" t="str">
        <f ca="1">_xlfn.FORMULATEXT(B2)</f>
        <v>=RiskDiscrete(F5:F9,G5:G9)</v>
      </c>
      <c r="F2" s="1" t="s">
        <v>18</v>
      </c>
    </row>
    <row r="3" spans="1:8" x14ac:dyDescent="0.3">
      <c r="A3" s="1" t="s">
        <v>3</v>
      </c>
      <c r="B3" s="4">
        <v>4.5</v>
      </c>
      <c r="C3" s="2"/>
      <c r="F3" s="1" t="s">
        <v>19</v>
      </c>
    </row>
    <row r="4" spans="1:8" x14ac:dyDescent="0.3">
      <c r="A4" s="1" t="s">
        <v>4</v>
      </c>
      <c r="B4" s="4">
        <v>0.75</v>
      </c>
      <c r="C4" s="2"/>
      <c r="F4" s="1" t="s">
        <v>5</v>
      </c>
      <c r="G4" s="1" t="s">
        <v>6</v>
      </c>
    </row>
    <row r="5" spans="1:8" x14ac:dyDescent="0.3">
      <c r="A5" s="1" t="s">
        <v>7</v>
      </c>
      <c r="B5" s="4">
        <v>2</v>
      </c>
      <c r="C5" s="2"/>
      <c r="F5" s="1">
        <v>100</v>
      </c>
      <c r="G5" s="1">
        <v>0.3</v>
      </c>
      <c r="H5" s="5" t="s">
        <v>13</v>
      </c>
    </row>
    <row r="6" spans="1:8" x14ac:dyDescent="0.3">
      <c r="F6" s="1">
        <v>150</v>
      </c>
      <c r="G6" s="1">
        <v>0.2</v>
      </c>
      <c r="H6" s="1" t="s">
        <v>14</v>
      </c>
    </row>
    <row r="7" spans="1:8" x14ac:dyDescent="0.3">
      <c r="A7" s="1" t="s">
        <v>8</v>
      </c>
      <c r="B7" s="2" t="e">
        <f ca="1">MIN(B1,B2)*B3</f>
        <v>#NAME?</v>
      </c>
      <c r="C7" s="1" t="str">
        <f ca="1">_xlfn.FORMULATEXT(B7)</f>
        <v>=MIN(B1,B2)*B3</v>
      </c>
      <c r="F7" s="1">
        <v>200</v>
      </c>
      <c r="G7" s="1">
        <v>0.3</v>
      </c>
      <c r="H7" s="1" t="s">
        <v>15</v>
      </c>
    </row>
    <row r="8" spans="1:8" x14ac:dyDescent="0.3">
      <c r="A8" s="1" t="s">
        <v>9</v>
      </c>
      <c r="B8" s="2" t="e">
        <f ca="1">IF(B1&gt;B2,B1-B2,0)*B4</f>
        <v>#NAME?</v>
      </c>
      <c r="C8" s="1" t="str">
        <f ca="1">_xlfn.FORMULATEXT(B8)</f>
        <v>=IF(B1&gt;B2,B1-B2,0)*B4</v>
      </c>
      <c r="F8" s="1">
        <v>250</v>
      </c>
      <c r="G8" s="1">
        <v>0.15</v>
      </c>
      <c r="H8" s="1" t="s">
        <v>16</v>
      </c>
    </row>
    <row r="9" spans="1:8" x14ac:dyDescent="0.3">
      <c r="A9" s="1" t="s">
        <v>10</v>
      </c>
      <c r="B9" s="2" t="e">
        <f ca="1">B5*B1</f>
        <v>#NAME?</v>
      </c>
      <c r="C9" s="1" t="str">
        <f ca="1">_xlfn.FORMULATEXT(B9)</f>
        <v>=B5*B1</v>
      </c>
      <c r="F9" s="1">
        <v>300</v>
      </c>
      <c r="G9" s="1">
        <v>0.05</v>
      </c>
      <c r="H9" s="1" t="s">
        <v>17</v>
      </c>
    </row>
    <row r="10" spans="1:8" x14ac:dyDescent="0.3">
      <c r="A10" s="1" t="s">
        <v>11</v>
      </c>
      <c r="B10" s="2" t="e">
        <f ca="1">_xll.RiskOutput()+B7+B8-B9</f>
        <v>#NAME?</v>
      </c>
      <c r="C10" s="1" t="str">
        <f ca="1">_xlfn.FORMULATEXT(B10)</f>
        <v>=RiskOutput()+B7+B8-B9</v>
      </c>
    </row>
    <row r="11" spans="1:8" x14ac:dyDescent="0.3">
      <c r="G11" s="1" t="s">
        <v>20</v>
      </c>
    </row>
    <row r="12" spans="1:8" x14ac:dyDescent="0.3">
      <c r="G12" s="1">
        <f>SUM(G5:G9)</f>
        <v>1</v>
      </c>
    </row>
    <row r="13" spans="1:8" x14ac:dyDescent="0.3">
      <c r="G13" s="1" t="s">
        <v>21</v>
      </c>
    </row>
    <row r="14" spans="1:8" x14ac:dyDescent="0.3">
      <c r="A14" s="1" t="s">
        <v>29</v>
      </c>
      <c r="G14" s="1">
        <f>SUMPRODUCT(F5:F9,G5:G9)</f>
        <v>172.5</v>
      </c>
    </row>
    <row r="15" spans="1:8" x14ac:dyDescent="0.3">
      <c r="A15" s="1" t="s">
        <v>35</v>
      </c>
      <c r="B15" s="1" t="s">
        <v>12</v>
      </c>
      <c r="D15" s="1" t="s">
        <v>26</v>
      </c>
      <c r="E15" s="1" t="s">
        <v>12</v>
      </c>
      <c r="F15" s="1" t="s">
        <v>12</v>
      </c>
      <c r="G15" s="1" t="s">
        <v>22</v>
      </c>
    </row>
    <row r="16" spans="1:8" x14ac:dyDescent="0.3">
      <c r="A16" s="1" t="s">
        <v>36</v>
      </c>
      <c r="D16" s="1" t="s">
        <v>27</v>
      </c>
      <c r="G16" s="1" t="s">
        <v>23</v>
      </c>
    </row>
    <row r="17" spans="1:16" x14ac:dyDescent="0.3">
      <c r="A17" s="1" t="s">
        <v>37</v>
      </c>
      <c r="D17" s="1" t="s">
        <v>28</v>
      </c>
      <c r="G17" s="1" t="s">
        <v>24</v>
      </c>
    </row>
    <row r="18" spans="1:16" x14ac:dyDescent="0.3">
      <c r="A18" s="1" t="s">
        <v>38</v>
      </c>
      <c r="G18" s="1" t="s">
        <v>25</v>
      </c>
    </row>
    <row r="19" spans="1:16" x14ac:dyDescent="0.3">
      <c r="D19" s="1" t="s">
        <v>30</v>
      </c>
    </row>
    <row r="20" spans="1:16" x14ac:dyDescent="0.3">
      <c r="D20" s="1" t="s">
        <v>31</v>
      </c>
    </row>
    <row r="21" spans="1:16" x14ac:dyDescent="0.3">
      <c r="D21" s="1" t="s">
        <v>32</v>
      </c>
    </row>
    <row r="22" spans="1:16" x14ac:dyDescent="0.3">
      <c r="D22" s="1" t="s">
        <v>33</v>
      </c>
    </row>
    <row r="23" spans="1:16" x14ac:dyDescent="0.3">
      <c r="D23" s="1" t="s">
        <v>34</v>
      </c>
    </row>
    <row r="24" spans="1:16" x14ac:dyDescent="0.3">
      <c r="F24" s="3"/>
    </row>
    <row r="26" spans="1:16" x14ac:dyDescent="0.3">
      <c r="C26" s="1" t="s">
        <v>113</v>
      </c>
    </row>
    <row r="27" spans="1:16" x14ac:dyDescent="0.3">
      <c r="C27" s="1" t="s">
        <v>114</v>
      </c>
    </row>
    <row r="28" spans="1:16" x14ac:dyDescent="0.3">
      <c r="C28" s="1" t="s">
        <v>115</v>
      </c>
    </row>
    <row r="30" spans="1:16" x14ac:dyDescent="0.3">
      <c r="A30" s="1" t="s">
        <v>31</v>
      </c>
      <c r="B30" s="1">
        <v>100</v>
      </c>
      <c r="C30" s="1">
        <v>150</v>
      </c>
      <c r="D30" s="1">
        <v>200</v>
      </c>
      <c r="E30" s="1">
        <v>250</v>
      </c>
      <c r="F30" s="1">
        <v>300</v>
      </c>
    </row>
    <row r="31" spans="1:16" x14ac:dyDescent="0.3">
      <c r="A31" s="1" t="s">
        <v>39</v>
      </c>
      <c r="B31" s="1" t="s">
        <v>11</v>
      </c>
      <c r="C31" s="1" t="s">
        <v>11</v>
      </c>
      <c r="D31" s="1" t="s">
        <v>11</v>
      </c>
      <c r="E31" s="1" t="s">
        <v>11</v>
      </c>
      <c r="F31" s="1" t="s">
        <v>11</v>
      </c>
      <c r="G31" s="1" t="s">
        <v>0</v>
      </c>
      <c r="H31" s="1" t="s">
        <v>0</v>
      </c>
      <c r="I31" s="1" t="s">
        <v>0</v>
      </c>
      <c r="J31" s="1" t="s">
        <v>0</v>
      </c>
      <c r="K31" s="1" t="s">
        <v>0</v>
      </c>
      <c r="L31" s="1" t="s">
        <v>2</v>
      </c>
      <c r="M31" s="1" t="s">
        <v>2</v>
      </c>
      <c r="N31" s="1" t="s">
        <v>2</v>
      </c>
      <c r="O31" s="1" t="s">
        <v>2</v>
      </c>
      <c r="P31" s="1" t="s">
        <v>2</v>
      </c>
    </row>
    <row r="32" spans="1:16" x14ac:dyDescent="0.3">
      <c r="A32" s="1" t="s">
        <v>40</v>
      </c>
      <c r="B32" s="1" t="s">
        <v>41</v>
      </c>
      <c r="C32" s="1" t="s">
        <v>42</v>
      </c>
      <c r="D32" s="1" t="s">
        <v>43</v>
      </c>
      <c r="E32" s="1" t="s">
        <v>44</v>
      </c>
      <c r="F32" s="1" t="s">
        <v>45</v>
      </c>
      <c r="G32" s="1" t="s">
        <v>46</v>
      </c>
      <c r="H32" s="1" t="s">
        <v>47</v>
      </c>
      <c r="I32" s="1" t="s">
        <v>48</v>
      </c>
      <c r="J32" s="1" t="s">
        <v>49</v>
      </c>
      <c r="K32" s="1" t="s">
        <v>50</v>
      </c>
      <c r="L32" s="1" t="s">
        <v>51</v>
      </c>
      <c r="M32" s="1" t="s">
        <v>52</v>
      </c>
      <c r="N32" s="1" t="s">
        <v>53</v>
      </c>
      <c r="O32" s="1" t="s">
        <v>54</v>
      </c>
      <c r="P32" s="1" t="s">
        <v>55</v>
      </c>
    </row>
    <row r="33" spans="1:16" x14ac:dyDescent="0.3">
      <c r="A33" s="1" t="s">
        <v>56</v>
      </c>
      <c r="B33" s="1" t="s">
        <v>57</v>
      </c>
      <c r="C33" s="1" t="s">
        <v>57</v>
      </c>
      <c r="D33" s="1" t="s">
        <v>57</v>
      </c>
      <c r="E33" s="1" t="s">
        <v>57</v>
      </c>
      <c r="F33" s="1" t="s">
        <v>57</v>
      </c>
      <c r="G33" s="1" t="s">
        <v>58</v>
      </c>
      <c r="H33" s="1" t="s">
        <v>58</v>
      </c>
      <c r="I33" s="1" t="s">
        <v>58</v>
      </c>
      <c r="J33" s="1" t="s">
        <v>58</v>
      </c>
      <c r="K33" s="1" t="s">
        <v>58</v>
      </c>
      <c r="L33" s="1" t="s">
        <v>59</v>
      </c>
      <c r="M33" s="1" t="s">
        <v>59</v>
      </c>
      <c r="N33" s="1" t="s">
        <v>59</v>
      </c>
      <c r="O33" s="1" t="s">
        <v>59</v>
      </c>
      <c r="P33" s="1" t="s">
        <v>59</v>
      </c>
    </row>
    <row r="34" spans="1:16" x14ac:dyDescent="0.3">
      <c r="A34" s="1" t="s">
        <v>60</v>
      </c>
      <c r="B34" s="2">
        <v>250</v>
      </c>
      <c r="C34" s="2">
        <v>187.5</v>
      </c>
      <c r="D34" s="2">
        <v>125</v>
      </c>
      <c r="E34" s="2">
        <v>62.5</v>
      </c>
      <c r="F34" s="2">
        <v>0</v>
      </c>
      <c r="G34" s="1">
        <v>100</v>
      </c>
      <c r="H34" s="1">
        <v>150</v>
      </c>
      <c r="I34" s="1">
        <v>200</v>
      </c>
      <c r="J34" s="1">
        <v>250</v>
      </c>
      <c r="K34" s="1">
        <v>300</v>
      </c>
      <c r="L34" s="1">
        <v>100</v>
      </c>
      <c r="M34" s="1">
        <v>100</v>
      </c>
      <c r="N34" s="1">
        <v>100</v>
      </c>
      <c r="O34" s="1">
        <v>100</v>
      </c>
      <c r="P34" s="1">
        <v>100</v>
      </c>
    </row>
    <row r="35" spans="1:16" x14ac:dyDescent="0.3">
      <c r="A35" s="1" t="s">
        <v>61</v>
      </c>
      <c r="B35" s="2">
        <v>250</v>
      </c>
      <c r="C35" s="2">
        <v>375</v>
      </c>
      <c r="D35" s="2">
        <v>500</v>
      </c>
      <c r="E35" s="2">
        <v>625</v>
      </c>
      <c r="F35" s="2">
        <v>750</v>
      </c>
      <c r="G35" s="1">
        <v>100</v>
      </c>
      <c r="H35" s="1">
        <v>150</v>
      </c>
      <c r="I35" s="1">
        <v>200</v>
      </c>
      <c r="J35" s="1">
        <v>250</v>
      </c>
      <c r="K35" s="1">
        <v>300</v>
      </c>
      <c r="L35" s="1">
        <v>300</v>
      </c>
      <c r="M35" s="1">
        <v>300</v>
      </c>
      <c r="N35" s="1">
        <v>300</v>
      </c>
      <c r="O35" s="1">
        <v>300</v>
      </c>
      <c r="P35" s="1">
        <v>300</v>
      </c>
    </row>
    <row r="36" spans="1:16" x14ac:dyDescent="0.3">
      <c r="A36" s="1" t="s">
        <v>62</v>
      </c>
      <c r="B36" s="7">
        <v>250</v>
      </c>
      <c r="C36" s="7">
        <v>318.75</v>
      </c>
      <c r="D36" s="7">
        <v>350</v>
      </c>
      <c r="E36" s="7">
        <v>325</v>
      </c>
      <c r="F36" s="7">
        <v>271.88</v>
      </c>
      <c r="G36" s="1">
        <v>100</v>
      </c>
      <c r="H36" s="1">
        <v>150</v>
      </c>
      <c r="I36" s="1">
        <v>200</v>
      </c>
      <c r="J36" s="1">
        <v>250</v>
      </c>
      <c r="K36" s="1">
        <v>300</v>
      </c>
      <c r="L36" s="1">
        <v>172.5</v>
      </c>
      <c r="M36" s="1">
        <v>172.5</v>
      </c>
      <c r="N36" s="1">
        <v>172.5</v>
      </c>
      <c r="O36" s="1">
        <v>172.5</v>
      </c>
      <c r="P36" s="1">
        <v>172.5</v>
      </c>
    </row>
    <row r="37" spans="1:16" x14ac:dyDescent="0.3">
      <c r="A37" s="1" t="s">
        <v>63</v>
      </c>
      <c r="B37" s="7">
        <v>0</v>
      </c>
      <c r="C37" s="7">
        <v>85.97</v>
      </c>
      <c r="D37" s="7">
        <v>163.54</v>
      </c>
      <c r="E37" s="7">
        <v>208.9</v>
      </c>
      <c r="F37" s="7">
        <v>225.7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60.186149999999998</v>
      </c>
      <c r="M37" s="1">
        <v>60.186149999999998</v>
      </c>
      <c r="N37" s="1">
        <v>60.186149999999998</v>
      </c>
      <c r="O37" s="1">
        <v>60.186149999999998</v>
      </c>
      <c r="P37" s="1">
        <v>60.186149999999998</v>
      </c>
    </row>
    <row r="38" spans="1:16" x14ac:dyDescent="0.3">
      <c r="A38" s="1" t="s">
        <v>64</v>
      </c>
      <c r="B38" s="1">
        <v>0</v>
      </c>
      <c r="C38" s="1">
        <v>7390.2030000000004</v>
      </c>
      <c r="D38" s="1">
        <v>26745.5</v>
      </c>
      <c r="E38" s="1">
        <v>43637.39</v>
      </c>
      <c r="F38" s="1">
        <v>50939.61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3622.3719999999998</v>
      </c>
      <c r="M38" s="1">
        <v>3622.3719999999998</v>
      </c>
      <c r="N38" s="1">
        <v>3622.3719999999998</v>
      </c>
      <c r="O38" s="1">
        <v>3622.3719999999998</v>
      </c>
      <c r="P38" s="1">
        <v>3622.3719999999998</v>
      </c>
    </row>
    <row r="39" spans="1:16" x14ac:dyDescent="0.3">
      <c r="A39" s="1" t="s">
        <v>65</v>
      </c>
      <c r="B39" s="1" t="s">
        <v>66</v>
      </c>
      <c r="C39" s="1">
        <v>-0.87418340000000005</v>
      </c>
      <c r="D39" s="1">
        <v>-0.39905770000000002</v>
      </c>
      <c r="E39" s="3">
        <v>3.4814560000000001E-2</v>
      </c>
      <c r="F39" s="1">
        <v>0.290269</v>
      </c>
      <c r="G39" s="1" t="s">
        <v>66</v>
      </c>
      <c r="H39" s="1" t="s">
        <v>66</v>
      </c>
      <c r="I39" s="1" t="s">
        <v>66</v>
      </c>
      <c r="J39" s="1" t="s">
        <v>66</v>
      </c>
      <c r="K39" s="1" t="s">
        <v>66</v>
      </c>
      <c r="L39" s="1">
        <v>0.290269</v>
      </c>
      <c r="M39" s="1">
        <v>0.290269</v>
      </c>
      <c r="N39" s="1">
        <v>0.290269</v>
      </c>
      <c r="O39" s="1">
        <v>0.290269</v>
      </c>
      <c r="P39" s="1">
        <v>0.290269</v>
      </c>
    </row>
    <row r="40" spans="1:16" x14ac:dyDescent="0.3">
      <c r="A40" s="1" t="s">
        <v>67</v>
      </c>
      <c r="B40" s="1" t="s">
        <v>66</v>
      </c>
      <c r="C40" s="1">
        <v>1.7617160000000001</v>
      </c>
      <c r="D40" s="1">
        <v>1.4302889999999999</v>
      </c>
      <c r="E40" s="1">
        <v>1.629745</v>
      </c>
      <c r="F40" s="1">
        <v>2.0735399999999999</v>
      </c>
      <c r="G40" s="1" t="s">
        <v>66</v>
      </c>
      <c r="H40" s="1" t="s">
        <v>66</v>
      </c>
      <c r="I40" s="1" t="s">
        <v>66</v>
      </c>
      <c r="J40" s="1" t="s">
        <v>66</v>
      </c>
      <c r="K40" s="1" t="s">
        <v>66</v>
      </c>
      <c r="L40" s="1">
        <v>2.0735399999999999</v>
      </c>
      <c r="M40" s="1">
        <v>2.0735399999999999</v>
      </c>
      <c r="N40" s="1">
        <v>2.0735399999999999</v>
      </c>
      <c r="O40" s="1">
        <v>2.0735399999999999</v>
      </c>
      <c r="P40" s="1">
        <v>2.0735399999999999</v>
      </c>
    </row>
    <row r="41" spans="1:16" x14ac:dyDescent="0.3">
      <c r="A41" s="1" t="s">
        <v>68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</row>
    <row r="42" spans="1:16" x14ac:dyDescent="0.3">
      <c r="A42" s="1" t="s">
        <v>69</v>
      </c>
      <c r="B42" s="2">
        <v>250</v>
      </c>
      <c r="C42" s="2">
        <v>375</v>
      </c>
      <c r="D42" s="2">
        <v>500</v>
      </c>
      <c r="E42" s="2">
        <v>62.5</v>
      </c>
      <c r="F42" s="2">
        <v>0</v>
      </c>
      <c r="G42" s="1">
        <v>100</v>
      </c>
      <c r="H42" s="1">
        <v>150</v>
      </c>
      <c r="I42" s="1">
        <v>200</v>
      </c>
      <c r="J42" s="1">
        <v>250</v>
      </c>
      <c r="K42" s="1">
        <v>300</v>
      </c>
      <c r="L42" s="1">
        <v>100</v>
      </c>
      <c r="M42" s="1">
        <v>100</v>
      </c>
      <c r="N42" s="1">
        <v>100</v>
      </c>
      <c r="O42" s="1">
        <v>100</v>
      </c>
      <c r="P42" s="1">
        <v>100</v>
      </c>
    </row>
    <row r="43" spans="1:16" x14ac:dyDescent="0.3">
      <c r="A43" s="1" t="s">
        <v>70</v>
      </c>
      <c r="B43" s="2">
        <v>250</v>
      </c>
      <c r="C43" s="2">
        <v>187.5</v>
      </c>
      <c r="D43" s="2">
        <v>125</v>
      </c>
      <c r="E43" s="2">
        <v>62.5</v>
      </c>
      <c r="F43" s="2">
        <v>0</v>
      </c>
      <c r="G43" s="1">
        <v>100</v>
      </c>
      <c r="H43" s="1">
        <v>150</v>
      </c>
      <c r="I43" s="1">
        <v>200</v>
      </c>
      <c r="J43" s="1">
        <v>250</v>
      </c>
      <c r="K43" s="1">
        <v>300</v>
      </c>
      <c r="L43" s="1">
        <v>100</v>
      </c>
      <c r="M43" s="1">
        <v>100</v>
      </c>
      <c r="N43" s="1">
        <v>100</v>
      </c>
      <c r="O43" s="1">
        <v>100</v>
      </c>
      <c r="P43" s="1">
        <v>100</v>
      </c>
    </row>
    <row r="44" spans="1:16" x14ac:dyDescent="0.3">
      <c r="A44" s="1" t="s">
        <v>71</v>
      </c>
      <c r="B44" s="2">
        <v>250</v>
      </c>
      <c r="C44" s="2">
        <v>187.5</v>
      </c>
      <c r="D44" s="2">
        <v>125</v>
      </c>
      <c r="E44" s="2">
        <v>62.5</v>
      </c>
      <c r="F44" s="2">
        <v>0</v>
      </c>
      <c r="G44" s="1">
        <v>100</v>
      </c>
      <c r="H44" s="1">
        <v>150</v>
      </c>
      <c r="I44" s="1">
        <v>200</v>
      </c>
      <c r="J44" s="1">
        <v>250</v>
      </c>
      <c r="K44" s="1">
        <v>300</v>
      </c>
      <c r="L44" s="1">
        <v>100</v>
      </c>
      <c r="M44" s="1">
        <v>100</v>
      </c>
      <c r="N44" s="1">
        <v>100</v>
      </c>
      <c r="O44" s="1">
        <v>100</v>
      </c>
      <c r="P44" s="1">
        <v>100</v>
      </c>
    </row>
    <row r="45" spans="1:16" x14ac:dyDescent="0.3">
      <c r="A45" s="1" t="s">
        <v>72</v>
      </c>
      <c r="B45" s="2">
        <v>250</v>
      </c>
      <c r="C45" s="2">
        <v>187.5</v>
      </c>
      <c r="D45" s="2">
        <v>125</v>
      </c>
      <c r="E45" s="2">
        <v>62.5</v>
      </c>
      <c r="F45" s="2">
        <v>0</v>
      </c>
      <c r="G45" s="1">
        <v>100</v>
      </c>
      <c r="H45" s="1">
        <v>150</v>
      </c>
      <c r="I45" s="1">
        <v>200</v>
      </c>
      <c r="J45" s="1">
        <v>250</v>
      </c>
      <c r="K45" s="1">
        <v>300</v>
      </c>
      <c r="L45" s="1">
        <v>100</v>
      </c>
      <c r="M45" s="1">
        <v>100</v>
      </c>
      <c r="N45" s="1">
        <v>100</v>
      </c>
      <c r="O45" s="1">
        <v>100</v>
      </c>
      <c r="P45" s="1">
        <v>100</v>
      </c>
    </row>
    <row r="46" spans="1:16" x14ac:dyDescent="0.3">
      <c r="A46" s="1" t="s">
        <v>73</v>
      </c>
      <c r="B46" s="2">
        <v>250</v>
      </c>
      <c r="C46" s="2">
        <v>187.5</v>
      </c>
      <c r="D46" s="2">
        <v>125</v>
      </c>
      <c r="E46" s="2">
        <v>62.5</v>
      </c>
      <c r="F46" s="2">
        <v>0</v>
      </c>
      <c r="G46" s="1">
        <v>100</v>
      </c>
      <c r="H46" s="1">
        <v>150</v>
      </c>
      <c r="I46" s="1">
        <v>200</v>
      </c>
      <c r="J46" s="1">
        <v>250</v>
      </c>
      <c r="K46" s="1">
        <v>300</v>
      </c>
      <c r="L46" s="1">
        <v>100</v>
      </c>
      <c r="M46" s="1">
        <v>100</v>
      </c>
      <c r="N46" s="1">
        <v>100</v>
      </c>
      <c r="O46" s="1">
        <v>100</v>
      </c>
      <c r="P46" s="1">
        <v>100</v>
      </c>
    </row>
    <row r="47" spans="1:16" x14ac:dyDescent="0.3">
      <c r="A47" s="1" t="s">
        <v>74</v>
      </c>
      <c r="B47" s="2">
        <v>250</v>
      </c>
      <c r="C47" s="2">
        <v>187.5</v>
      </c>
      <c r="D47" s="2">
        <v>125</v>
      </c>
      <c r="E47" s="2">
        <v>62.5</v>
      </c>
      <c r="F47" s="2">
        <v>0</v>
      </c>
      <c r="G47" s="1">
        <v>100</v>
      </c>
      <c r="H47" s="1">
        <v>150</v>
      </c>
      <c r="I47" s="1">
        <v>200</v>
      </c>
      <c r="J47" s="1">
        <v>250</v>
      </c>
      <c r="K47" s="1">
        <v>300</v>
      </c>
      <c r="L47" s="1">
        <v>100</v>
      </c>
      <c r="M47" s="1">
        <v>100</v>
      </c>
      <c r="N47" s="1">
        <v>100</v>
      </c>
      <c r="O47" s="1">
        <v>100</v>
      </c>
      <c r="P47" s="1">
        <v>100</v>
      </c>
    </row>
    <row r="48" spans="1:16" x14ac:dyDescent="0.3">
      <c r="A48" s="1" t="s">
        <v>75</v>
      </c>
      <c r="B48" s="2">
        <v>250</v>
      </c>
      <c r="C48" s="2">
        <v>187.5</v>
      </c>
      <c r="D48" s="2">
        <v>125</v>
      </c>
      <c r="E48" s="2">
        <v>62.5</v>
      </c>
      <c r="F48" s="2">
        <v>0</v>
      </c>
      <c r="G48" s="1">
        <v>100</v>
      </c>
      <c r="H48" s="1">
        <v>150</v>
      </c>
      <c r="I48" s="1">
        <v>200</v>
      </c>
      <c r="J48" s="1">
        <v>250</v>
      </c>
      <c r="K48" s="1">
        <v>300</v>
      </c>
      <c r="L48" s="1">
        <v>100</v>
      </c>
      <c r="M48" s="1">
        <v>100</v>
      </c>
      <c r="N48" s="1">
        <v>100</v>
      </c>
      <c r="O48" s="1">
        <v>100</v>
      </c>
      <c r="P48" s="1">
        <v>100</v>
      </c>
    </row>
    <row r="49" spans="1:16" x14ac:dyDescent="0.3">
      <c r="A49" s="1" t="s">
        <v>76</v>
      </c>
      <c r="B49" s="2">
        <v>250</v>
      </c>
      <c r="C49" s="2">
        <v>375</v>
      </c>
      <c r="D49" s="2">
        <v>312.5</v>
      </c>
      <c r="E49" s="2">
        <v>250</v>
      </c>
      <c r="F49" s="2">
        <v>187.5</v>
      </c>
      <c r="G49" s="1">
        <v>100</v>
      </c>
      <c r="H49" s="1">
        <v>150</v>
      </c>
      <c r="I49" s="1">
        <v>200</v>
      </c>
      <c r="J49" s="1">
        <v>250</v>
      </c>
      <c r="K49" s="1">
        <v>300</v>
      </c>
      <c r="L49" s="1">
        <v>150</v>
      </c>
      <c r="M49" s="1">
        <v>150</v>
      </c>
      <c r="N49" s="1">
        <v>150</v>
      </c>
      <c r="O49" s="1">
        <v>150</v>
      </c>
      <c r="P49" s="1">
        <v>150</v>
      </c>
    </row>
    <row r="50" spans="1:16" x14ac:dyDescent="0.3">
      <c r="A50" s="1" t="s">
        <v>77</v>
      </c>
      <c r="B50" s="2">
        <v>250</v>
      </c>
      <c r="C50" s="2">
        <v>375</v>
      </c>
      <c r="D50" s="2">
        <v>312.5</v>
      </c>
      <c r="E50" s="2">
        <v>250</v>
      </c>
      <c r="F50" s="2">
        <v>187.5</v>
      </c>
      <c r="G50" s="1">
        <v>100</v>
      </c>
      <c r="H50" s="1">
        <v>150</v>
      </c>
      <c r="I50" s="1">
        <v>200</v>
      </c>
      <c r="J50" s="1">
        <v>250</v>
      </c>
      <c r="K50" s="1">
        <v>300</v>
      </c>
      <c r="L50" s="1">
        <v>150</v>
      </c>
      <c r="M50" s="1">
        <v>150</v>
      </c>
      <c r="N50" s="1">
        <v>150</v>
      </c>
      <c r="O50" s="1">
        <v>150</v>
      </c>
      <c r="P50" s="1">
        <v>150</v>
      </c>
    </row>
    <row r="51" spans="1:16" x14ac:dyDescent="0.3">
      <c r="A51" s="1" t="s">
        <v>78</v>
      </c>
      <c r="B51" s="2">
        <v>250</v>
      </c>
      <c r="C51" s="2">
        <v>375</v>
      </c>
      <c r="D51" s="2">
        <v>312.5</v>
      </c>
      <c r="E51" s="2">
        <v>250</v>
      </c>
      <c r="F51" s="2">
        <v>187.5</v>
      </c>
      <c r="G51" s="1">
        <v>100</v>
      </c>
      <c r="H51" s="1">
        <v>150</v>
      </c>
      <c r="I51" s="1">
        <v>200</v>
      </c>
      <c r="J51" s="1">
        <v>250</v>
      </c>
      <c r="K51" s="1">
        <v>300</v>
      </c>
      <c r="L51" s="1">
        <v>150</v>
      </c>
      <c r="M51" s="1">
        <v>150</v>
      </c>
      <c r="N51" s="1">
        <v>150</v>
      </c>
      <c r="O51" s="1">
        <v>150</v>
      </c>
      <c r="P51" s="1">
        <v>150</v>
      </c>
    </row>
    <row r="52" spans="1:16" x14ac:dyDescent="0.3">
      <c r="A52" s="1" t="s">
        <v>79</v>
      </c>
      <c r="B52" s="2">
        <v>250</v>
      </c>
      <c r="C52" s="2">
        <v>375</v>
      </c>
      <c r="D52" s="2">
        <v>312.5</v>
      </c>
      <c r="E52" s="2">
        <v>250</v>
      </c>
      <c r="F52" s="2">
        <v>187.5</v>
      </c>
      <c r="G52" s="1">
        <v>100</v>
      </c>
      <c r="H52" s="1">
        <v>150</v>
      </c>
      <c r="I52" s="1">
        <v>200</v>
      </c>
      <c r="J52" s="1">
        <v>250</v>
      </c>
      <c r="K52" s="1">
        <v>300</v>
      </c>
      <c r="L52" s="1">
        <v>150</v>
      </c>
      <c r="M52" s="1">
        <v>150</v>
      </c>
      <c r="N52" s="1">
        <v>150</v>
      </c>
      <c r="O52" s="1">
        <v>150</v>
      </c>
      <c r="P52" s="1">
        <v>150</v>
      </c>
    </row>
    <row r="53" spans="1:16" x14ac:dyDescent="0.3">
      <c r="A53" s="1" t="s">
        <v>80</v>
      </c>
      <c r="B53" s="2">
        <v>250</v>
      </c>
      <c r="C53" s="2">
        <v>375</v>
      </c>
      <c r="D53" s="2">
        <v>500</v>
      </c>
      <c r="E53" s="2">
        <v>437.5</v>
      </c>
      <c r="F53" s="2">
        <v>375</v>
      </c>
      <c r="G53" s="1">
        <v>100</v>
      </c>
      <c r="H53" s="1">
        <v>150</v>
      </c>
      <c r="I53" s="1">
        <v>200</v>
      </c>
      <c r="J53" s="1">
        <v>250</v>
      </c>
      <c r="K53" s="1">
        <v>300</v>
      </c>
      <c r="L53" s="1">
        <v>200</v>
      </c>
      <c r="M53" s="1">
        <v>200</v>
      </c>
      <c r="N53" s="1">
        <v>200</v>
      </c>
      <c r="O53" s="1">
        <v>200</v>
      </c>
      <c r="P53" s="1">
        <v>200</v>
      </c>
    </row>
    <row r="54" spans="1:16" x14ac:dyDescent="0.3">
      <c r="A54" s="1" t="s">
        <v>81</v>
      </c>
      <c r="B54" s="2">
        <v>250</v>
      </c>
      <c r="C54" s="2">
        <v>375</v>
      </c>
      <c r="D54" s="2">
        <v>500</v>
      </c>
      <c r="E54" s="2">
        <v>437.5</v>
      </c>
      <c r="F54" s="2">
        <v>375</v>
      </c>
      <c r="G54" s="1">
        <v>100</v>
      </c>
      <c r="H54" s="1">
        <v>150</v>
      </c>
      <c r="I54" s="1">
        <v>200</v>
      </c>
      <c r="J54" s="1">
        <v>250</v>
      </c>
      <c r="K54" s="1">
        <v>300</v>
      </c>
      <c r="L54" s="1">
        <v>200</v>
      </c>
      <c r="M54" s="1">
        <v>200</v>
      </c>
      <c r="N54" s="1">
        <v>200</v>
      </c>
      <c r="O54" s="1">
        <v>200</v>
      </c>
      <c r="P54" s="1">
        <v>200</v>
      </c>
    </row>
    <row r="55" spans="1:16" x14ac:dyDescent="0.3">
      <c r="A55" s="1" t="s">
        <v>82</v>
      </c>
      <c r="B55" s="2">
        <v>250</v>
      </c>
      <c r="C55" s="2">
        <v>375</v>
      </c>
      <c r="D55" s="2">
        <v>500</v>
      </c>
      <c r="E55" s="2">
        <v>437.5</v>
      </c>
      <c r="F55" s="2">
        <v>375</v>
      </c>
      <c r="G55" s="1">
        <v>100</v>
      </c>
      <c r="H55" s="1">
        <v>150</v>
      </c>
      <c r="I55" s="1">
        <v>200</v>
      </c>
      <c r="J55" s="1">
        <v>250</v>
      </c>
      <c r="K55" s="1">
        <v>300</v>
      </c>
      <c r="L55" s="1">
        <v>200</v>
      </c>
      <c r="M55" s="1">
        <v>200</v>
      </c>
      <c r="N55" s="1">
        <v>200</v>
      </c>
      <c r="O55" s="1">
        <v>200</v>
      </c>
      <c r="P55" s="1">
        <v>200</v>
      </c>
    </row>
    <row r="56" spans="1:16" x14ac:dyDescent="0.3">
      <c r="A56" s="1" t="s">
        <v>83</v>
      </c>
      <c r="B56" s="2">
        <v>250</v>
      </c>
      <c r="C56" s="2">
        <v>375</v>
      </c>
      <c r="D56" s="2">
        <v>500</v>
      </c>
      <c r="E56" s="2">
        <v>437.5</v>
      </c>
      <c r="F56" s="2">
        <v>375</v>
      </c>
      <c r="G56" s="1">
        <v>100</v>
      </c>
      <c r="H56" s="1">
        <v>150</v>
      </c>
      <c r="I56" s="1">
        <v>200</v>
      </c>
      <c r="J56" s="1">
        <v>250</v>
      </c>
      <c r="K56" s="1">
        <v>300</v>
      </c>
      <c r="L56" s="1">
        <v>200</v>
      </c>
      <c r="M56" s="1">
        <v>200</v>
      </c>
      <c r="N56" s="1">
        <v>200</v>
      </c>
      <c r="O56" s="1">
        <v>200</v>
      </c>
      <c r="P56" s="1">
        <v>200</v>
      </c>
    </row>
    <row r="57" spans="1:16" x14ac:dyDescent="0.3">
      <c r="A57" s="1" t="s">
        <v>84</v>
      </c>
      <c r="B57" s="2">
        <v>250</v>
      </c>
      <c r="C57" s="2">
        <v>375</v>
      </c>
      <c r="D57" s="2">
        <v>500</v>
      </c>
      <c r="E57" s="2">
        <v>437.5</v>
      </c>
      <c r="F57" s="2">
        <v>375</v>
      </c>
      <c r="G57" s="1">
        <v>100</v>
      </c>
      <c r="H57" s="1">
        <v>150</v>
      </c>
      <c r="I57" s="1">
        <v>200</v>
      </c>
      <c r="J57" s="1">
        <v>250</v>
      </c>
      <c r="K57" s="1">
        <v>300</v>
      </c>
      <c r="L57" s="1">
        <v>200</v>
      </c>
      <c r="M57" s="1">
        <v>200</v>
      </c>
      <c r="N57" s="1">
        <v>200</v>
      </c>
      <c r="O57" s="1">
        <v>200</v>
      </c>
      <c r="P57" s="1">
        <v>200</v>
      </c>
    </row>
    <row r="58" spans="1:16" x14ac:dyDescent="0.3">
      <c r="A58" s="1" t="s">
        <v>85</v>
      </c>
      <c r="B58" s="2">
        <v>250</v>
      </c>
      <c r="C58" s="2">
        <v>375</v>
      </c>
      <c r="D58" s="2">
        <v>500</v>
      </c>
      <c r="E58" s="2">
        <v>437.5</v>
      </c>
      <c r="F58" s="2">
        <v>375</v>
      </c>
      <c r="G58" s="1">
        <v>100</v>
      </c>
      <c r="H58" s="1">
        <v>150</v>
      </c>
      <c r="I58" s="1">
        <v>200</v>
      </c>
      <c r="J58" s="1">
        <v>250</v>
      </c>
      <c r="K58" s="1">
        <v>300</v>
      </c>
      <c r="L58" s="1">
        <v>200</v>
      </c>
      <c r="M58" s="1">
        <v>200</v>
      </c>
      <c r="N58" s="1">
        <v>200</v>
      </c>
      <c r="O58" s="1">
        <v>200</v>
      </c>
      <c r="P58" s="1">
        <v>200</v>
      </c>
    </row>
    <row r="59" spans="1:16" x14ac:dyDescent="0.3">
      <c r="A59" s="1" t="s">
        <v>86</v>
      </c>
      <c r="B59" s="2">
        <v>250</v>
      </c>
      <c r="C59" s="2">
        <v>375</v>
      </c>
      <c r="D59" s="2">
        <v>500</v>
      </c>
      <c r="E59" s="2">
        <v>625</v>
      </c>
      <c r="F59" s="2">
        <v>562.5</v>
      </c>
      <c r="G59" s="1">
        <v>100</v>
      </c>
      <c r="H59" s="1">
        <v>150</v>
      </c>
      <c r="I59" s="1">
        <v>200</v>
      </c>
      <c r="J59" s="1">
        <v>250</v>
      </c>
      <c r="K59" s="1">
        <v>300</v>
      </c>
      <c r="L59" s="1">
        <v>250</v>
      </c>
      <c r="M59" s="1">
        <v>250</v>
      </c>
      <c r="N59" s="1">
        <v>250</v>
      </c>
      <c r="O59" s="1">
        <v>250</v>
      </c>
      <c r="P59" s="1">
        <v>250</v>
      </c>
    </row>
    <row r="60" spans="1:16" x14ac:dyDescent="0.3">
      <c r="A60" s="1" t="s">
        <v>87</v>
      </c>
      <c r="B60" s="2">
        <v>250</v>
      </c>
      <c r="C60" s="2">
        <v>375</v>
      </c>
      <c r="D60" s="2">
        <v>500</v>
      </c>
      <c r="E60" s="2">
        <v>625</v>
      </c>
      <c r="F60" s="2">
        <v>562.5</v>
      </c>
      <c r="G60" s="1">
        <v>100</v>
      </c>
      <c r="H60" s="1">
        <v>150</v>
      </c>
      <c r="I60" s="1">
        <v>200</v>
      </c>
      <c r="J60" s="1">
        <v>250</v>
      </c>
      <c r="K60" s="1">
        <v>300</v>
      </c>
      <c r="L60" s="1">
        <v>250</v>
      </c>
      <c r="M60" s="1">
        <v>250</v>
      </c>
      <c r="N60" s="1">
        <v>250</v>
      </c>
      <c r="O60" s="1">
        <v>250</v>
      </c>
      <c r="P60" s="1">
        <v>250</v>
      </c>
    </row>
    <row r="61" spans="1:16" x14ac:dyDescent="0.3">
      <c r="A61" s="1" t="s">
        <v>88</v>
      </c>
      <c r="B61" s="2">
        <v>250</v>
      </c>
      <c r="C61" s="2">
        <v>375</v>
      </c>
      <c r="D61" s="2">
        <v>500</v>
      </c>
      <c r="E61" s="2">
        <v>625</v>
      </c>
      <c r="F61" s="2">
        <v>562.5</v>
      </c>
      <c r="G61" s="1">
        <v>100</v>
      </c>
      <c r="H61" s="1">
        <v>150</v>
      </c>
      <c r="I61" s="1">
        <v>200</v>
      </c>
      <c r="J61" s="1">
        <v>250</v>
      </c>
      <c r="K61" s="1">
        <v>300</v>
      </c>
      <c r="L61" s="1">
        <v>250</v>
      </c>
      <c r="M61" s="1">
        <v>250</v>
      </c>
      <c r="N61" s="1">
        <v>250</v>
      </c>
      <c r="O61" s="1">
        <v>250</v>
      </c>
      <c r="P61" s="1">
        <v>250</v>
      </c>
    </row>
    <row r="62" spans="1:16" x14ac:dyDescent="0.3">
      <c r="A62" s="1" t="s">
        <v>89</v>
      </c>
    </row>
    <row r="63" spans="1:16" x14ac:dyDescent="0.3">
      <c r="A63" s="1" t="s">
        <v>90</v>
      </c>
    </row>
    <row r="64" spans="1:16" x14ac:dyDescent="0.3">
      <c r="A64" s="1" t="s">
        <v>91</v>
      </c>
    </row>
    <row r="65" spans="1:16" x14ac:dyDescent="0.3">
      <c r="A65" s="1" t="s">
        <v>92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</row>
    <row r="66" spans="1:16" x14ac:dyDescent="0.3">
      <c r="A66" s="1" t="s">
        <v>93</v>
      </c>
    </row>
    <row r="67" spans="1:16" x14ac:dyDescent="0.3">
      <c r="A67" s="1" t="s">
        <v>94</v>
      </c>
    </row>
    <row r="68" spans="1:16" x14ac:dyDescent="0.3">
      <c r="A68" s="1" t="s">
        <v>95</v>
      </c>
    </row>
    <row r="69" spans="1:16" x14ac:dyDescent="0.3">
      <c r="A69" s="1" t="s">
        <v>96</v>
      </c>
    </row>
    <row r="70" spans="1:16" x14ac:dyDescent="0.3">
      <c r="A70" s="1" t="s">
        <v>97</v>
      </c>
    </row>
    <row r="71" spans="1:16" x14ac:dyDescent="0.3">
      <c r="A71" s="1" t="s">
        <v>98</v>
      </c>
    </row>
    <row r="72" spans="1:16" x14ac:dyDescent="0.3">
      <c r="A72" s="1" t="s">
        <v>99</v>
      </c>
    </row>
    <row r="73" spans="1:16" x14ac:dyDescent="0.3">
      <c r="A73" s="1" t="s">
        <v>100</v>
      </c>
    </row>
    <row r="74" spans="1:16" x14ac:dyDescent="0.3">
      <c r="A74" s="1" t="s">
        <v>101</v>
      </c>
    </row>
    <row r="75" spans="1:16" x14ac:dyDescent="0.3">
      <c r="A75" s="1" t="s">
        <v>102</v>
      </c>
    </row>
    <row r="76" spans="1:16" x14ac:dyDescent="0.3">
      <c r="A76" s="1" t="s">
        <v>103</v>
      </c>
    </row>
    <row r="77" spans="1:16" x14ac:dyDescent="0.3">
      <c r="A77" s="1" t="s">
        <v>104</v>
      </c>
    </row>
    <row r="78" spans="1:16" x14ac:dyDescent="0.3">
      <c r="A78" s="1" t="s">
        <v>105</v>
      </c>
    </row>
    <row r="79" spans="1:16" x14ac:dyDescent="0.3">
      <c r="A79" s="1" t="s">
        <v>106</v>
      </c>
    </row>
    <row r="80" spans="1:16" x14ac:dyDescent="0.3">
      <c r="A80" s="1" t="s">
        <v>107</v>
      </c>
    </row>
    <row r="81" spans="1:1" x14ac:dyDescent="0.3">
      <c r="A81" s="1" t="s">
        <v>108</v>
      </c>
    </row>
    <row r="82" spans="1:1" x14ac:dyDescent="0.3">
      <c r="A82" s="1" t="s">
        <v>109</v>
      </c>
    </row>
    <row r="83" spans="1:1" x14ac:dyDescent="0.3">
      <c r="A83" s="1" t="s">
        <v>110</v>
      </c>
    </row>
    <row r="84" spans="1:1" x14ac:dyDescent="0.3">
      <c r="A84" s="1" t="s">
        <v>111</v>
      </c>
    </row>
    <row r="85" spans="1:1" x14ac:dyDescent="0.3">
      <c r="A85" s="1" t="s">
        <v>112</v>
      </c>
    </row>
  </sheetData>
  <printOptions headings="1" gridLines="1"/>
  <pageMargins left="0.75" right="0.75" top="1" bottom="1" header="0.5" footer="0.5"/>
  <pageSetup scale="7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of Business</dc:creator>
  <cp:lastModifiedBy>Owner</cp:lastModifiedBy>
  <dcterms:created xsi:type="dcterms:W3CDTF">1998-07-03T21:41:37Z</dcterms:created>
  <dcterms:modified xsi:type="dcterms:W3CDTF">2017-06-19T19:36:41Z</dcterms:modified>
</cp:coreProperties>
</file>