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240" yWindow="140" windowWidth="8460" windowHeight="6290"/>
  </bookViews>
  <sheets>
    <sheet name="Sheet1" sheetId="1" r:id="rId1"/>
    <sheet name="Sheet2" sheetId="2" r:id="rId2"/>
    <sheet name="Sheet3" sheetId="3" r:id="rId3"/>
    <sheet name="ro_HiddenInfo" sheetId="4" state="hidden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cost_bid">Sheet1!$E$2</definedName>
    <definedName name="costproject">Sheet1!$E$1</definedName>
    <definedName name="mybid">Sheet1!$E$4</definedName>
    <definedName name="Number_bidders">Sheet1!$E$3</definedName>
    <definedName name="OptimizationAdjustableCellAddresses" hidden="1">ro_HiddenInfo!$H$16</definedName>
    <definedName name="Pal_Workbook_GUID" hidden="1">"4LC4UGJT4SEYLNN4SCFWUW4L"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16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"$E$18"</definedName>
    <definedName name="RiskSelectedNameCell1" hidden="1">"$D$18"</definedName>
    <definedName name="RiskSelectedNameCell2" hidden="1">"$E$16"</definedName>
    <definedName name="RiskShowRiskWindowAtEndOfSimulation">TRUE</definedName>
    <definedName name="RiskStandardRecalc" hidden="1">2</definedName>
    <definedName name="RiskTemplateSheetName">"myTemplate"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</workbook>
</file>

<file path=xl/calcChain.xml><?xml version="1.0" encoding="utf-8"?>
<calcChain xmlns="http://schemas.openxmlformats.org/spreadsheetml/2006/main">
  <c r="H16" i="4" l="1"/>
  <c r="E3" i="1"/>
  <c r="E10" i="1" s="1"/>
  <c r="F10" i="1" s="1"/>
  <c r="E11" i="1" l="1"/>
  <c r="F11" i="1" s="1"/>
  <c r="E12" i="1"/>
  <c r="F12" i="1" s="1"/>
  <c r="E13" i="1"/>
  <c r="F13" i="1" s="1"/>
  <c r="E14" i="1"/>
  <c r="F14" i="1" s="1"/>
  <c r="E9" i="1"/>
  <c r="F9" i="1" s="1"/>
  <c r="E16" i="1" l="1"/>
  <c r="E18" i="1" s="1"/>
  <c r="L3" i="1"/>
  <c r="J20" i="1"/>
  <c r="J25" i="1"/>
  <c r="J28" i="1"/>
  <c r="J27" i="1"/>
  <c r="J34" i="1"/>
  <c r="J31" i="1"/>
  <c r="J29" i="1"/>
  <c r="J21" i="1"/>
  <c r="J24" i="1"/>
  <c r="J35" i="1"/>
  <c r="J32" i="1"/>
  <c r="J23" i="1"/>
  <c r="J26" i="1"/>
  <c r="J30" i="1"/>
  <c r="J33" i="1"/>
  <c r="J22" i="1"/>
  <c r="B1" i="4" l="1"/>
</calcChain>
</file>

<file path=xl/sharedStrings.xml><?xml version="1.0" encoding="utf-8"?>
<sst xmlns="http://schemas.openxmlformats.org/spreadsheetml/2006/main" count="143" uniqueCount="138">
  <si>
    <t>Number bidders</t>
  </si>
  <si>
    <t>Bidder #</t>
  </si>
  <si>
    <t>In</t>
  </si>
  <si>
    <t>costproject</t>
  </si>
  <si>
    <t>cost bid</t>
  </si>
  <si>
    <t>Do I win?</t>
  </si>
  <si>
    <t>Profit</t>
  </si>
  <si>
    <t>mybid</t>
  </si>
  <si>
    <t>Comp Bid</t>
  </si>
  <si>
    <t>6 possible competiors</t>
  </si>
  <si>
    <t>50% chANCE they bid</t>
  </si>
  <si>
    <t>normal(50000,10000)</t>
  </si>
  <si>
    <t>what should I bid to maximize expected profit?</t>
  </si>
  <si>
    <t>Cost $25,0000 + $1000 bid</t>
  </si>
  <si>
    <t>Mean Profit</t>
  </si>
  <si>
    <t>Bid of $40,0000 maximizes expected profit</t>
  </si>
  <si>
    <t>Bid on an offshore leases</t>
  </si>
  <si>
    <t>True value is $100 million</t>
  </si>
  <si>
    <t>UNUSED</t>
  </si>
  <si>
    <t>Method + #Operators(Legacy)</t>
  </si>
  <si>
    <t>Mutation Rate (Legacy)</t>
  </si>
  <si>
    <t>Crossover Rate (Legacy)</t>
  </si>
  <si>
    <t>Description</t>
  </si>
  <si>
    <t># Time Blocks/All Groups Must Be Present</t>
  </si>
  <si>
    <t>Constraint Range</t>
  </si>
  <si>
    <t>#Ranges</t>
  </si>
  <si>
    <t>Adj. Range</t>
  </si>
  <si>
    <t>Min Val or Range</t>
  </si>
  <si>
    <t>Max Val Or Range</t>
  </si>
  <si>
    <t>Flags</t>
  </si>
  <si>
    <t>Type (Hard/Soft)</t>
  </si>
  <si>
    <t>Entry Mode</t>
  </si>
  <si>
    <t>Formula</t>
  </si>
  <si>
    <t>Left Val Or Range</t>
  </si>
  <si>
    <t>Left Operator</t>
  </si>
  <si>
    <t>Constrained Cells</t>
  </si>
  <si>
    <t>Right Operator</t>
  </si>
  <si>
    <t>Right Val Or Range</t>
  </si>
  <si>
    <t>Penalty Function</t>
  </si>
  <si>
    <t>RO Eval Time (Iter/Sim)</t>
  </si>
  <si>
    <t>RO Statistic to Constrain</t>
  </si>
  <si>
    <t>RO Statistic Parameter</t>
  </si>
  <si>
    <t>Precision (added 6.0)</t>
  </si>
  <si>
    <t>RO Auto Eval Time (added 6.0)</t>
  </si>
  <si>
    <t>Is Disabled</t>
  </si>
  <si>
    <t>Use for EF</t>
  </si>
  <si>
    <t>EF Settings Have Been Defined</t>
  </si>
  <si>
    <t>EF Location of Constraining Values</t>
  </si>
  <si>
    <t>EF Min Constraining Value</t>
  </si>
  <si>
    <t>EF Max Constraining Value</t>
  </si>
  <si>
    <t>EF # of Constraining Values Between Min and Max</t>
  </si>
  <si>
    <t>EF Range with Constraining Values</t>
  </si>
  <si>
    <t>EF # of Constraining Values Listed</t>
  </si>
  <si>
    <t>Formula Conversion Cell (not used in v5)</t>
  </si>
  <si>
    <t>Number Formatting Cell (introduced in v5)</t>
  </si>
  <si>
    <t>Out Stats</t>
  </si>
  <si>
    <t>Mean</t>
  </si>
  <si>
    <t>Std. Dev.</t>
  </si>
  <si>
    <t>Min</t>
  </si>
  <si>
    <t>Max</t>
  </si>
  <si>
    <t>RISKOpt Tag</t>
  </si>
  <si>
    <t># Chromosomes</t>
  </si>
  <si>
    <t># Constraints</t>
  </si>
  <si>
    <t>Compatibility with Old Versions (4 trips pre-v5 versions)</t>
  </si>
  <si>
    <t>Creation Version</t>
  </si>
  <si>
    <t>Required Version</t>
  </si>
  <si>
    <t>Recommended Version</t>
  </si>
  <si>
    <t>Last Modified by Version</t>
  </si>
  <si>
    <t>Genetic Algorithm - Discrete Variable Warning Shown</t>
  </si>
  <si>
    <t>ColorOptimizationCells Called</t>
  </si>
  <si>
    <t>Constraint Solver, number of Latin Hypercube stratifications, for reproducing results with Actual Convergence</t>
  </si>
  <si>
    <t>Constraint Solver, total of adjustable cell values, to only pass number of stratifications if model hasn't changed</t>
  </si>
  <si>
    <t>Goal (Cell, Statistic, Parameter), E1: RO Formula to Optimize</t>
  </si>
  <si>
    <t>Goal (Type, Target Value)</t>
  </si>
  <si>
    <t>VERSION 6.0 SETTINGS</t>
  </si>
  <si>
    <t>Optimization Engine</t>
  </si>
  <si>
    <t>Mutation Rate (becoming a single settings for all adjustable cell groups)</t>
  </si>
  <si>
    <t>Crossover Rate (becoming a single settings for all adjustable cell groups)</t>
  </si>
  <si>
    <t>Genetic Operators (becoming a single settings for all adjustable cell groups)</t>
  </si>
  <si>
    <t>Stopping on Projected Convergence (added in version 6; other simulation runtime settings got moved to @RISK)</t>
  </si>
  <si>
    <t>Population Size</t>
  </si>
  <si>
    <t>Seed (Is Auto, Value)</t>
  </si>
  <si>
    <t>Same Seed Each Simulation (this was used in RISKOptimizer version 5 and earlier)</t>
  </si>
  <si>
    <t>Sampling Type (this was used in RISKOptimizer version 5 and earlier)</t>
  </si>
  <si>
    <t>Stop on Errors (before v5: Pause on Errors)</t>
  </si>
  <si>
    <t>Trial Count Stopping (enabled, trial count)</t>
  </si>
  <si>
    <t>Formula Stopping (enabled, formula)</t>
  </si>
  <si>
    <t>Timespan Stopping (enabled, trial count)</t>
  </si>
  <si>
    <t>Progress Stopping (enabled, trial count, max % change, change is percent)</t>
  </si>
  <si>
    <t>EF Stopping Conditions</t>
  </si>
  <si>
    <t>EF Stop on Trials</t>
  </si>
  <si>
    <t>EF Trial Count</t>
  </si>
  <si>
    <t>EF Stop on Time</t>
  </si>
  <si>
    <t>EF Time Duration</t>
  </si>
  <si>
    <t>EF Time Unit</t>
  </si>
  <si>
    <t>EF Stop on Progress</t>
  </si>
  <si>
    <t>EF Trials (Progress)</t>
  </si>
  <si>
    <t>EF Max. Change (Progress)</t>
  </si>
  <si>
    <t>EF Max. Change is Percent (Progress)</t>
  </si>
  <si>
    <t>Sim. Stopping Mode, Tolerance (legacy settings used in v5 and earlier)</t>
  </si>
  <si>
    <t>#Iterations - Sim Stopping (legacy setting used in v5 and earlier))</t>
  </si>
  <si>
    <t>Keep Trial-by-Trial Log (if cell has anything other than False consider True, since Evolver 4 didn't have this setting); this setting no longer used staring with version 6</t>
  </si>
  <si>
    <t>Minimize Excel on Startup</t>
  </si>
  <si>
    <t>Show Excel Recalcs (replaces "Update Display" used before v5)</t>
  </si>
  <si>
    <t>Ev4/RO1: Graph Progress</t>
  </si>
  <si>
    <t>Ev4/RO1: Update Display (replaced by Show Excel Recalcs in v5)</t>
  </si>
  <si>
    <t>MACROS</t>
  </si>
  <si>
    <t>Start (enabled, macro)</t>
  </si>
  <si>
    <t>Before Recalc (enabled, macro), starting with v6 RISKOptimizer uses corresponding @RISK macro</t>
  </si>
  <si>
    <t>After Recalc (enabled, macro), starting with v6 RISKOptimizer uses corresponding @RISK macro</t>
  </si>
  <si>
    <t>After Storage (enabled, macro)</t>
  </si>
  <si>
    <t>Finish (enabled, macro)</t>
  </si>
  <si>
    <t>Macro Before Simulation (enabled, macro), starting with v6, this is legacy setting</t>
  </si>
  <si>
    <t>Macro After Simulation (enabled, macro), starting with v6, this is legacy setting</t>
  </si>
  <si>
    <t>EFFICIENT FRONTIER</t>
  </si>
  <si>
    <t>Analysis Type (Standard vs. Efficient Frontier)</t>
  </si>
  <si>
    <t>EF Item to Constrain</t>
  </si>
  <si>
    <t>EF Constraint Minimum</t>
  </si>
  <si>
    <t>EF Constraint Maximum</t>
  </si>
  <si>
    <t>EF Formula for Dtools</t>
  </si>
  <si>
    <t>1,1,1,1,1,1,1,1,1,1,1</t>
  </si>
  <si>
    <t>7.5.0</t>
  </si>
  <si>
    <t>1.0.0</t>
  </si>
  <si>
    <t>DEFAULT PARENT SELECTION</t>
  </si>
  <si>
    <t>DEFAULT MUTATION</t>
  </si>
  <si>
    <t>DEFAULT CROSSOVER</t>
  </si>
  <si>
    <t>DEFAULT BACKTRACK</t>
  </si>
  <si>
    <t>ARITHMETIC CROSSOVER</t>
  </si>
  <si>
    <t>HEURISTIC CROSSOVER</t>
  </si>
  <si>
    <t>CAUCHY MUTATION</t>
  </si>
  <si>
    <t>BOUNDARY MUTATION</t>
  </si>
  <si>
    <t>NON-UNIFORM MUTATION</t>
  </si>
  <si>
    <t>LINEAR</t>
  </si>
  <si>
    <t>LOCAL SEARCH</t>
  </si>
  <si>
    <t>RECIPE_x0001_11</t>
  </si>
  <si>
    <t/>
  </si>
  <si>
    <t>True,False,False</t>
  </si>
  <si>
    <t>bid $38,973 max mean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</si>
</sst>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9" fontId="3" fillId="0" borderId="0" xfId="0" applyNumberFormat="1" applyFont="1"/>
    <xf numFmtId="0" fontId="3" fillId="2" borderId="0" xfId="0" applyFont="1" applyFill="1"/>
    <xf numFmtId="0" fontId="3" fillId="3" borderId="0" xfId="0" applyFont="1" applyFill="1"/>
    <xf numFmtId="44" fontId="3" fillId="0" borderId="0" xfId="1" applyFont="1"/>
    <xf numFmtId="44" fontId="4" fillId="0" borderId="0" xfId="1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quotePrefix="1" applyFill="1" applyAlignment="1">
      <alignment horizontal="left"/>
    </xf>
    <xf numFmtId="0" fontId="0" fillId="0" borderId="0" xfId="0" quotePrefix="1" applyAlignment="1">
      <alignment horizontal="left"/>
    </xf>
    <xf numFmtId="44" fontId="0" fillId="0" borderId="0" xfId="0" applyNumberFormat="1" applyAlignment="1">
      <alignment horizontal="left"/>
    </xf>
    <xf numFmtId="44" fontId="0" fillId="4" borderId="0" xfId="0" applyNumberFormat="1" applyFill="1" applyAlignment="1">
      <alignment horizontal="left"/>
    </xf>
    <xf numFmtId="6" fontId="3" fillId="0" borderId="0" xfId="0" applyNumberFormat="1" applyFont="1"/>
  </cellXfs>
  <cellStyles count="2">
    <cellStyle name="Currency" xfId="1" builtinId="4"/>
    <cellStyle name="Normal" xfId="0" builtinId="0"/>
  </cellStyles>
  <dxfs count="1"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Z348"/>
  <sheetViews>
    <sheetView tabSelected="1" zoomScaleNormal="100" workbookViewId="0">
      <selection activeCell="K15" sqref="K15"/>
    </sheetView>
  </sheetViews>
  <sheetFormatPr defaultRowHeight="13" x14ac:dyDescent="0.3"/>
  <cols>
    <col min="1" max="3" width="8.7265625" style="1"/>
    <col min="4" max="4" width="14.26953125" style="1" customWidth="1"/>
    <col min="5" max="5" width="11.1796875" style="1" bestFit="1" customWidth="1"/>
    <col min="6" max="6" width="13.81640625" style="1" bestFit="1" customWidth="1"/>
    <col min="7" max="16384" width="8.7265625" style="1"/>
  </cols>
  <sheetData>
    <row r="1" spans="4:26" x14ac:dyDescent="0.3">
      <c r="D1" s="1" t="s">
        <v>3</v>
      </c>
      <c r="E1" s="5">
        <v>25000</v>
      </c>
    </row>
    <row r="2" spans="4:26" x14ac:dyDescent="0.3">
      <c r="D2" s="1" t="s">
        <v>4</v>
      </c>
      <c r="E2" s="5">
        <v>1000</v>
      </c>
      <c r="L2" s="1" t="s">
        <v>14</v>
      </c>
    </row>
    <row r="3" spans="4:26" x14ac:dyDescent="0.3">
      <c r="D3" s="1" t="s">
        <v>0</v>
      </c>
      <c r="E3" s="1">
        <f ca="1">_xll.RiskBinomial(6,0.5)</f>
        <v>1</v>
      </c>
      <c r="J3" s="4">
        <v>30000</v>
      </c>
      <c r="L3" s="1">
        <f ca="1">_xll.RiskMean(E18)</f>
        <v>8222.18</v>
      </c>
    </row>
    <row r="4" spans="4:26" x14ac:dyDescent="0.3">
      <c r="D4" s="1" t="s">
        <v>7</v>
      </c>
      <c r="E4" s="6">
        <v>38973</v>
      </c>
      <c r="J4" s="4">
        <v>31000</v>
      </c>
      <c r="L4" s="1" t="s">
        <v>137</v>
      </c>
    </row>
    <row r="5" spans="4:26" x14ac:dyDescent="0.3">
      <c r="J5" s="4">
        <v>32000</v>
      </c>
      <c r="L5" s="16">
        <v>8222</v>
      </c>
    </row>
    <row r="6" spans="4:26" x14ac:dyDescent="0.3">
      <c r="J6" s="4">
        <v>33000</v>
      </c>
    </row>
    <row r="7" spans="4:26" x14ac:dyDescent="0.3">
      <c r="J7" s="4">
        <v>34000</v>
      </c>
    </row>
    <row r="8" spans="4:26" x14ac:dyDescent="0.3">
      <c r="D8" s="1" t="s">
        <v>1</v>
      </c>
      <c r="E8" s="1" t="s">
        <v>2</v>
      </c>
      <c r="F8" s="1" t="s">
        <v>8</v>
      </c>
      <c r="J8" s="4">
        <v>35000</v>
      </c>
      <c r="V8" s="2"/>
      <c r="X8" s="2"/>
      <c r="Z8" s="2"/>
    </row>
    <row r="9" spans="4:26" x14ac:dyDescent="0.3">
      <c r="D9" s="1">
        <v>1</v>
      </c>
      <c r="E9" s="1" t="str">
        <f t="shared" ref="E9:E14" ca="1" si="0">IF(D9&lt;=Number_bidders,"yes","no")</f>
        <v>yes</v>
      </c>
      <c r="F9" s="5">
        <f ca="1">IF(E9="yes",_xll.RiskNormal(50000,10000),1000000)</f>
        <v>48976.444254842099</v>
      </c>
      <c r="J9" s="4">
        <v>36000</v>
      </c>
      <c r="M9" s="1" t="s">
        <v>16</v>
      </c>
      <c r="V9" s="2"/>
      <c r="X9" s="2"/>
      <c r="Z9" s="2"/>
    </row>
    <row r="10" spans="4:26" x14ac:dyDescent="0.3">
      <c r="D10" s="1">
        <v>2</v>
      </c>
      <c r="E10" s="1" t="str">
        <f t="shared" ca="1" si="0"/>
        <v>no</v>
      </c>
      <c r="F10" s="5">
        <f ca="1">IF(E10="yes",_xll.RiskNormal(50000,10000),1000000)</f>
        <v>1000000</v>
      </c>
      <c r="J10" s="4">
        <v>37000</v>
      </c>
      <c r="M10" s="1" t="s">
        <v>17</v>
      </c>
      <c r="V10" s="2"/>
      <c r="X10" s="2"/>
      <c r="Z10" s="2"/>
    </row>
    <row r="11" spans="4:26" x14ac:dyDescent="0.3">
      <c r="D11" s="1">
        <v>3</v>
      </c>
      <c r="E11" s="1" t="str">
        <f t="shared" ca="1" si="0"/>
        <v>no</v>
      </c>
      <c r="F11" s="5">
        <f ca="1">IF(E11="yes",_xll.RiskNormal(50000,10000),1000000)</f>
        <v>1000000</v>
      </c>
      <c r="J11" s="4">
        <v>38000</v>
      </c>
      <c r="V11" s="2"/>
      <c r="X11" s="2"/>
      <c r="Z11" s="2"/>
    </row>
    <row r="12" spans="4:26" x14ac:dyDescent="0.3">
      <c r="D12" s="1">
        <v>4</v>
      </c>
      <c r="E12" s="1" t="str">
        <f t="shared" ca="1" si="0"/>
        <v>no</v>
      </c>
      <c r="F12" s="5">
        <f ca="1">IF(E12="yes",_xll.RiskNormal(50000,10000),1000000)</f>
        <v>1000000</v>
      </c>
      <c r="J12" s="4">
        <v>39000</v>
      </c>
      <c r="M12" s="1">
        <v>80</v>
      </c>
      <c r="V12" s="2"/>
      <c r="X12" s="2"/>
      <c r="Z12" s="2"/>
    </row>
    <row r="13" spans="4:26" x14ac:dyDescent="0.3">
      <c r="D13" s="1">
        <v>5</v>
      </c>
      <c r="E13" s="1" t="str">
        <f t="shared" ca="1" si="0"/>
        <v>no</v>
      </c>
      <c r="F13" s="5">
        <f ca="1">IF(E13="yes",_xll.RiskNormal(50000,10000),1000000)</f>
        <v>1000000</v>
      </c>
      <c r="J13" s="4">
        <v>40000</v>
      </c>
      <c r="M13" s="1">
        <v>90</v>
      </c>
      <c r="V13" s="2"/>
      <c r="X13" s="2"/>
      <c r="Z13" s="2"/>
    </row>
    <row r="14" spans="4:26" x14ac:dyDescent="0.3">
      <c r="D14" s="1">
        <v>6</v>
      </c>
      <c r="E14" s="1" t="str">
        <f t="shared" ca="1" si="0"/>
        <v>no</v>
      </c>
      <c r="F14" s="5">
        <f ca="1">IF(E14="yes",_xll.RiskNormal(50000,10000),1000000)</f>
        <v>1000000</v>
      </c>
      <c r="J14" s="4">
        <v>41000</v>
      </c>
      <c r="M14" s="1">
        <v>100</v>
      </c>
      <c r="V14" s="2"/>
      <c r="X14" s="2"/>
      <c r="Z14" s="2"/>
    </row>
    <row r="15" spans="4:26" x14ac:dyDescent="0.3">
      <c r="J15" s="4">
        <v>42000</v>
      </c>
      <c r="M15" s="1">
        <v>110</v>
      </c>
      <c r="V15" s="2"/>
      <c r="X15" s="2"/>
      <c r="Z15" s="2"/>
    </row>
    <row r="16" spans="4:26" x14ac:dyDescent="0.3">
      <c r="D16" s="1" t="s">
        <v>5</v>
      </c>
      <c r="E16" s="1" t="str">
        <f ca="1">IF(mybid&lt;=MIN(F9:F14),"yes","no")</f>
        <v>yes</v>
      </c>
      <c r="J16" s="4">
        <v>43000</v>
      </c>
      <c r="M16" s="1">
        <v>120</v>
      </c>
      <c r="V16" s="2"/>
      <c r="X16" s="2"/>
      <c r="Z16" s="2"/>
    </row>
    <row r="17" spans="3:26" x14ac:dyDescent="0.3">
      <c r="J17" s="4">
        <v>44000</v>
      </c>
      <c r="S17" s="3"/>
      <c r="V17" s="2"/>
      <c r="X17" s="2"/>
      <c r="Z17" s="2"/>
    </row>
    <row r="18" spans="3:26" x14ac:dyDescent="0.3">
      <c r="D18" s="1" t="s">
        <v>6</v>
      </c>
      <c r="E18" s="4">
        <f ca="1">_xll.RiskOutput("Profit")+IF(E16="yes",mybid-costproject-cost_bid,-cost_bid)</f>
        <v>12973</v>
      </c>
      <c r="J18" s="4">
        <v>45000</v>
      </c>
      <c r="V18" s="2"/>
      <c r="X18" s="2"/>
      <c r="Z18" s="2"/>
    </row>
    <row r="19" spans="3:26" x14ac:dyDescent="0.3">
      <c r="J19" s="1" t="s">
        <v>14</v>
      </c>
      <c r="V19" s="2"/>
      <c r="X19" s="2"/>
      <c r="Z19" s="2"/>
    </row>
    <row r="20" spans="3:26" x14ac:dyDescent="0.3">
      <c r="C20" s="1" t="s">
        <v>9</v>
      </c>
      <c r="H20" s="1">
        <v>30000</v>
      </c>
      <c r="I20" s="1">
        <v>1</v>
      </c>
      <c r="J20" s="1">
        <f ca="1">_xll.RiskMean($E$18,I20)</f>
        <v>8222.18</v>
      </c>
      <c r="V20" s="2"/>
      <c r="X20" s="2"/>
      <c r="Z20" s="2"/>
    </row>
    <row r="21" spans="3:26" x14ac:dyDescent="0.3">
      <c r="C21" s="1" t="s">
        <v>10</v>
      </c>
      <c r="H21" s="1">
        <v>31000</v>
      </c>
      <c r="I21" s="1">
        <v>2</v>
      </c>
      <c r="J21" s="1" t="e">
        <f ca="1">_xll.RiskMean($E$18,I21)</f>
        <v>#N/A</v>
      </c>
      <c r="V21" s="2"/>
      <c r="X21" s="2"/>
      <c r="Z21" s="2"/>
    </row>
    <row r="22" spans="3:26" x14ac:dyDescent="0.3">
      <c r="C22" s="1" t="s">
        <v>11</v>
      </c>
      <c r="H22" s="1">
        <v>32000</v>
      </c>
      <c r="I22" s="1">
        <v>3</v>
      </c>
      <c r="J22" s="1" t="e">
        <f ca="1">_xll.RiskMean($E$18,I22)</f>
        <v>#N/A</v>
      </c>
      <c r="V22" s="2"/>
      <c r="X22" s="2"/>
      <c r="Z22" s="2"/>
    </row>
    <row r="23" spans="3:26" x14ac:dyDescent="0.3">
      <c r="C23" s="1" t="s">
        <v>12</v>
      </c>
      <c r="H23" s="1">
        <v>33000</v>
      </c>
      <c r="I23" s="1">
        <v>4</v>
      </c>
      <c r="J23" s="1" t="e">
        <f ca="1">_xll.RiskMean($E$18,I23)</f>
        <v>#N/A</v>
      </c>
      <c r="K23" s="1" t="s">
        <v>15</v>
      </c>
      <c r="V23" s="2"/>
      <c r="X23" s="2"/>
      <c r="Z23" s="2"/>
    </row>
    <row r="24" spans="3:26" x14ac:dyDescent="0.3">
      <c r="C24" s="1" t="s">
        <v>13</v>
      </c>
      <c r="H24" s="1">
        <v>34000</v>
      </c>
      <c r="I24" s="1">
        <v>5</v>
      </c>
      <c r="J24" s="1" t="e">
        <f ca="1">_xll.RiskMean($E$18,I24)</f>
        <v>#N/A</v>
      </c>
      <c r="V24" s="2"/>
      <c r="X24" s="2"/>
      <c r="Z24" s="2"/>
    </row>
    <row r="25" spans="3:26" x14ac:dyDescent="0.3">
      <c r="H25" s="1">
        <v>35000</v>
      </c>
      <c r="I25" s="1">
        <v>6</v>
      </c>
      <c r="J25" s="1" t="e">
        <f ca="1">_xll.RiskMean($E$18,I25)</f>
        <v>#N/A</v>
      </c>
      <c r="V25" s="2"/>
      <c r="X25" s="2"/>
      <c r="Z25" s="2"/>
    </row>
    <row r="26" spans="3:26" x14ac:dyDescent="0.3">
      <c r="H26" s="1">
        <v>36000</v>
      </c>
      <c r="I26" s="1">
        <v>7</v>
      </c>
      <c r="J26" s="1" t="e">
        <f ca="1">_xll.RiskMean($E$18,I26)</f>
        <v>#N/A</v>
      </c>
      <c r="V26" s="2"/>
      <c r="X26" s="2"/>
      <c r="Z26" s="2"/>
    </row>
    <row r="27" spans="3:26" x14ac:dyDescent="0.3">
      <c r="H27" s="1">
        <v>37000</v>
      </c>
      <c r="I27" s="1">
        <v>8</v>
      </c>
      <c r="J27" s="1" t="e">
        <f ca="1">_xll.RiskMean($E$18,I27)</f>
        <v>#N/A</v>
      </c>
      <c r="V27" s="2"/>
      <c r="X27" s="2"/>
      <c r="Z27" s="2"/>
    </row>
    <row r="28" spans="3:26" x14ac:dyDescent="0.3">
      <c r="H28" s="1">
        <v>38000</v>
      </c>
      <c r="I28" s="1">
        <v>9</v>
      </c>
      <c r="J28" s="1" t="e">
        <f ca="1">_xll.RiskMean($E$18,I28)</f>
        <v>#N/A</v>
      </c>
      <c r="V28" s="2"/>
      <c r="X28" s="2"/>
      <c r="Z28" s="2"/>
    </row>
    <row r="29" spans="3:26" x14ac:dyDescent="0.3">
      <c r="H29" s="1">
        <v>39000</v>
      </c>
      <c r="I29" s="1">
        <v>10</v>
      </c>
      <c r="J29" s="4" t="e">
        <f ca="1">_xll.RiskMean($E$18,I29)</f>
        <v>#N/A</v>
      </c>
      <c r="V29" s="2"/>
      <c r="X29" s="2"/>
      <c r="Z29" s="2"/>
    </row>
    <row r="30" spans="3:26" x14ac:dyDescent="0.3">
      <c r="H30" s="1">
        <v>40000</v>
      </c>
      <c r="I30" s="1">
        <v>11</v>
      </c>
      <c r="J30" s="4" t="e">
        <f ca="1">_xll.RiskMean($E$18,I30)</f>
        <v>#N/A</v>
      </c>
      <c r="V30" s="2"/>
      <c r="X30" s="2"/>
      <c r="Z30" s="2"/>
    </row>
    <row r="31" spans="3:26" x14ac:dyDescent="0.3">
      <c r="H31" s="1">
        <v>41000</v>
      </c>
      <c r="I31" s="1">
        <v>12</v>
      </c>
      <c r="J31" s="1" t="e">
        <f ca="1">_xll.RiskMean($E$18,I31)</f>
        <v>#N/A</v>
      </c>
      <c r="V31" s="2"/>
      <c r="X31" s="2"/>
      <c r="Z31" s="2"/>
    </row>
    <row r="32" spans="3:26" x14ac:dyDescent="0.3">
      <c r="H32" s="1">
        <v>42000</v>
      </c>
      <c r="I32" s="1">
        <v>13</v>
      </c>
      <c r="J32" s="1" t="e">
        <f ca="1">_xll.RiskMean($E$18,I32)</f>
        <v>#N/A</v>
      </c>
      <c r="V32" s="2"/>
      <c r="X32" s="2"/>
      <c r="Z32" s="2"/>
    </row>
    <row r="33" spans="8:26" x14ac:dyDescent="0.3">
      <c r="H33" s="1">
        <v>43000</v>
      </c>
      <c r="I33" s="1">
        <v>14</v>
      </c>
      <c r="J33" s="1" t="e">
        <f ca="1">_xll.RiskMean($E$18,I33)</f>
        <v>#N/A</v>
      </c>
      <c r="V33" s="2"/>
      <c r="X33" s="2"/>
      <c r="Z33" s="2"/>
    </row>
    <row r="34" spans="8:26" x14ac:dyDescent="0.3">
      <c r="H34" s="1">
        <v>44000</v>
      </c>
      <c r="I34" s="1">
        <v>15</v>
      </c>
      <c r="J34" s="1" t="e">
        <f ca="1">_xll.RiskMean($E$18,I34)</f>
        <v>#N/A</v>
      </c>
      <c r="V34" s="2"/>
      <c r="X34" s="2"/>
      <c r="Z34" s="2"/>
    </row>
    <row r="35" spans="8:26" x14ac:dyDescent="0.3">
      <c r="H35" s="1">
        <v>45000</v>
      </c>
      <c r="I35" s="1">
        <v>16</v>
      </c>
      <c r="J35" s="1" t="e">
        <f ca="1">_xll.RiskMean($E$18,I35)</f>
        <v>#N/A</v>
      </c>
      <c r="V35" s="2"/>
      <c r="X35" s="2"/>
      <c r="Z35" s="2"/>
    </row>
    <row r="36" spans="8:26" x14ac:dyDescent="0.3">
      <c r="V36" s="2"/>
      <c r="X36" s="2"/>
      <c r="Z36" s="2"/>
    </row>
    <row r="37" spans="8:26" x14ac:dyDescent="0.3">
      <c r="V37" s="2"/>
      <c r="X37" s="2"/>
      <c r="Z37" s="2"/>
    </row>
    <row r="38" spans="8:26" x14ac:dyDescent="0.3">
      <c r="V38" s="2"/>
      <c r="X38" s="2"/>
      <c r="Z38" s="2"/>
    </row>
    <row r="39" spans="8:26" x14ac:dyDescent="0.3">
      <c r="V39" s="2"/>
      <c r="X39" s="2"/>
      <c r="Z39" s="2"/>
    </row>
    <row r="40" spans="8:26" x14ac:dyDescent="0.3">
      <c r="V40" s="2"/>
      <c r="X40" s="2"/>
      <c r="Z40" s="2"/>
    </row>
    <row r="41" spans="8:26" x14ac:dyDescent="0.3">
      <c r="V41" s="2"/>
      <c r="X41" s="2"/>
      <c r="Z41" s="2"/>
    </row>
    <row r="42" spans="8:26" x14ac:dyDescent="0.3">
      <c r="V42" s="2"/>
      <c r="X42" s="2"/>
      <c r="Z42" s="2"/>
    </row>
    <row r="43" spans="8:26" x14ac:dyDescent="0.3">
      <c r="V43" s="2"/>
      <c r="X43" s="2"/>
      <c r="Z43" s="2"/>
    </row>
    <row r="44" spans="8:26" x14ac:dyDescent="0.3">
      <c r="V44" s="2"/>
      <c r="X44" s="2"/>
      <c r="Z44" s="2"/>
    </row>
    <row r="45" spans="8:26" x14ac:dyDescent="0.3">
      <c r="V45" s="2"/>
      <c r="X45" s="2"/>
      <c r="Z45" s="2"/>
    </row>
    <row r="46" spans="8:26" x14ac:dyDescent="0.3">
      <c r="V46" s="2"/>
      <c r="X46" s="2"/>
      <c r="Z46" s="2"/>
    </row>
    <row r="47" spans="8:26" x14ac:dyDescent="0.3">
      <c r="V47" s="2"/>
      <c r="X47" s="2"/>
      <c r="Z47" s="2"/>
    </row>
    <row r="48" spans="8:26" x14ac:dyDescent="0.3">
      <c r="V48" s="2"/>
      <c r="X48" s="2"/>
      <c r="Z48" s="2"/>
    </row>
    <row r="49" spans="22:26" x14ac:dyDescent="0.3">
      <c r="V49" s="2"/>
      <c r="X49" s="2"/>
      <c r="Z49" s="2"/>
    </row>
    <row r="50" spans="22:26" x14ac:dyDescent="0.3">
      <c r="V50" s="2"/>
      <c r="X50" s="2"/>
      <c r="Z50" s="2"/>
    </row>
    <row r="51" spans="22:26" x14ac:dyDescent="0.3">
      <c r="V51" s="2"/>
      <c r="X51" s="2"/>
      <c r="Z51" s="2"/>
    </row>
    <row r="52" spans="22:26" x14ac:dyDescent="0.3">
      <c r="V52" s="2"/>
      <c r="X52" s="2"/>
      <c r="Z52" s="2"/>
    </row>
    <row r="53" spans="22:26" x14ac:dyDescent="0.3">
      <c r="V53" s="2"/>
      <c r="X53" s="2"/>
      <c r="Z53" s="2"/>
    </row>
    <row r="54" spans="22:26" x14ac:dyDescent="0.3">
      <c r="V54" s="2"/>
      <c r="X54" s="2"/>
      <c r="Z54" s="2"/>
    </row>
    <row r="55" spans="22:26" x14ac:dyDescent="0.3">
      <c r="V55" s="2"/>
      <c r="X55" s="2"/>
      <c r="Z55" s="2"/>
    </row>
    <row r="56" spans="22:26" x14ac:dyDescent="0.3">
      <c r="V56" s="2"/>
      <c r="X56" s="2"/>
      <c r="Z56" s="2"/>
    </row>
    <row r="57" spans="22:26" x14ac:dyDescent="0.3">
      <c r="V57" s="2"/>
      <c r="X57" s="2"/>
      <c r="Z57" s="2"/>
    </row>
    <row r="58" spans="22:26" x14ac:dyDescent="0.3">
      <c r="V58" s="2"/>
      <c r="X58" s="2"/>
      <c r="Z58" s="2"/>
    </row>
    <row r="59" spans="22:26" x14ac:dyDescent="0.3">
      <c r="V59" s="2"/>
      <c r="X59" s="2"/>
      <c r="Z59" s="2"/>
    </row>
    <row r="60" spans="22:26" x14ac:dyDescent="0.3">
      <c r="V60" s="2"/>
      <c r="X60" s="2"/>
      <c r="Z60" s="2"/>
    </row>
    <row r="61" spans="22:26" x14ac:dyDescent="0.3">
      <c r="V61" s="2"/>
      <c r="X61" s="2"/>
      <c r="Z61" s="2"/>
    </row>
    <row r="62" spans="22:26" x14ac:dyDescent="0.3">
      <c r="V62" s="2"/>
      <c r="X62" s="2"/>
      <c r="Z62" s="2"/>
    </row>
    <row r="63" spans="22:26" x14ac:dyDescent="0.3">
      <c r="V63" s="2"/>
      <c r="X63" s="2"/>
      <c r="Z63" s="2"/>
    </row>
    <row r="64" spans="22:26" x14ac:dyDescent="0.3">
      <c r="V64" s="2"/>
      <c r="X64" s="2"/>
      <c r="Z64" s="2"/>
    </row>
    <row r="65" spans="22:26" x14ac:dyDescent="0.3">
      <c r="V65" s="2"/>
      <c r="X65" s="2"/>
      <c r="Z65" s="2"/>
    </row>
    <row r="66" spans="22:26" x14ac:dyDescent="0.3">
      <c r="V66" s="2"/>
      <c r="X66" s="2"/>
      <c r="Z66" s="2"/>
    </row>
    <row r="67" spans="22:26" x14ac:dyDescent="0.3">
      <c r="V67" s="2"/>
      <c r="X67" s="2"/>
      <c r="Z67" s="2"/>
    </row>
    <row r="68" spans="22:26" x14ac:dyDescent="0.3">
      <c r="V68" s="2"/>
      <c r="X68" s="2"/>
      <c r="Z68" s="2"/>
    </row>
    <row r="69" spans="22:26" x14ac:dyDescent="0.3">
      <c r="V69" s="2"/>
      <c r="X69" s="2"/>
      <c r="Z69" s="2"/>
    </row>
    <row r="70" spans="22:26" x14ac:dyDescent="0.3">
      <c r="V70" s="2"/>
      <c r="X70" s="2"/>
      <c r="Z70" s="2"/>
    </row>
    <row r="71" spans="22:26" x14ac:dyDescent="0.3">
      <c r="V71" s="2"/>
      <c r="X71" s="2"/>
      <c r="Z71" s="2"/>
    </row>
    <row r="72" spans="22:26" x14ac:dyDescent="0.3">
      <c r="V72" s="2"/>
      <c r="X72" s="2"/>
      <c r="Z72" s="2"/>
    </row>
    <row r="73" spans="22:26" x14ac:dyDescent="0.3">
      <c r="V73" s="2"/>
      <c r="X73" s="2"/>
      <c r="Z73" s="2"/>
    </row>
    <row r="74" spans="22:26" x14ac:dyDescent="0.3">
      <c r="V74" s="2"/>
      <c r="X74" s="2"/>
      <c r="Z74" s="2"/>
    </row>
    <row r="75" spans="22:26" x14ac:dyDescent="0.3">
      <c r="V75" s="2"/>
      <c r="X75" s="2"/>
      <c r="Z75" s="2"/>
    </row>
    <row r="76" spans="22:26" x14ac:dyDescent="0.3">
      <c r="V76" s="2"/>
      <c r="X76" s="2"/>
      <c r="Z76" s="2"/>
    </row>
    <row r="77" spans="22:26" x14ac:dyDescent="0.3">
      <c r="V77" s="2"/>
      <c r="X77" s="2"/>
      <c r="Z77" s="2"/>
    </row>
    <row r="78" spans="22:26" x14ac:dyDescent="0.3">
      <c r="V78" s="2"/>
      <c r="X78" s="2"/>
      <c r="Z78" s="2"/>
    </row>
    <row r="79" spans="22:26" x14ac:dyDescent="0.3">
      <c r="V79" s="2"/>
      <c r="X79" s="2"/>
      <c r="Z79" s="2"/>
    </row>
    <row r="80" spans="22:26" x14ac:dyDescent="0.3">
      <c r="V80" s="2"/>
      <c r="X80" s="2"/>
      <c r="Z80" s="2"/>
    </row>
    <row r="81" spans="22:26" x14ac:dyDescent="0.3">
      <c r="V81" s="2"/>
      <c r="X81" s="2"/>
      <c r="Z81" s="2"/>
    </row>
    <row r="82" spans="22:26" x14ac:dyDescent="0.3">
      <c r="V82" s="2"/>
      <c r="X82" s="2"/>
      <c r="Z82" s="2"/>
    </row>
    <row r="83" spans="22:26" x14ac:dyDescent="0.3">
      <c r="V83" s="2"/>
      <c r="X83" s="2"/>
      <c r="Z83" s="2"/>
    </row>
    <row r="84" spans="22:26" x14ac:dyDescent="0.3">
      <c r="V84" s="2"/>
      <c r="X84" s="2"/>
      <c r="Z84" s="2"/>
    </row>
    <row r="85" spans="22:26" x14ac:dyDescent="0.3">
      <c r="V85" s="2"/>
      <c r="X85" s="2"/>
      <c r="Z85" s="2"/>
    </row>
    <row r="86" spans="22:26" x14ac:dyDescent="0.3">
      <c r="V86" s="2"/>
      <c r="X86" s="2"/>
      <c r="Z86" s="2"/>
    </row>
    <row r="87" spans="22:26" x14ac:dyDescent="0.3">
      <c r="V87" s="2"/>
      <c r="X87" s="2"/>
      <c r="Z87" s="2"/>
    </row>
    <row r="88" spans="22:26" x14ac:dyDescent="0.3">
      <c r="V88" s="2"/>
      <c r="X88" s="2"/>
      <c r="Z88" s="2"/>
    </row>
    <row r="89" spans="22:26" x14ac:dyDescent="0.3">
      <c r="V89" s="2"/>
      <c r="X89" s="2"/>
      <c r="Z89" s="2"/>
    </row>
    <row r="90" spans="22:26" x14ac:dyDescent="0.3">
      <c r="V90" s="2"/>
      <c r="X90" s="2"/>
      <c r="Z90" s="2"/>
    </row>
    <row r="91" spans="22:26" x14ac:dyDescent="0.3">
      <c r="V91" s="2"/>
      <c r="X91" s="2"/>
      <c r="Z91" s="2"/>
    </row>
    <row r="92" spans="22:26" x14ac:dyDescent="0.3">
      <c r="V92" s="2"/>
      <c r="X92" s="2"/>
      <c r="Z92" s="2"/>
    </row>
    <row r="93" spans="22:26" x14ac:dyDescent="0.3">
      <c r="V93" s="2"/>
      <c r="X93" s="2"/>
      <c r="Z93" s="2"/>
    </row>
    <row r="94" spans="22:26" x14ac:dyDescent="0.3">
      <c r="V94" s="2"/>
      <c r="X94" s="2"/>
      <c r="Z94" s="2"/>
    </row>
    <row r="95" spans="22:26" x14ac:dyDescent="0.3">
      <c r="V95" s="2"/>
      <c r="X95" s="2"/>
      <c r="Z95" s="2"/>
    </row>
    <row r="96" spans="22:26" x14ac:dyDescent="0.3">
      <c r="V96" s="2"/>
      <c r="X96" s="2"/>
      <c r="Z96" s="2"/>
    </row>
    <row r="97" spans="22:26" x14ac:dyDescent="0.3">
      <c r="V97" s="2"/>
      <c r="X97" s="2"/>
      <c r="Z97" s="2"/>
    </row>
    <row r="98" spans="22:26" x14ac:dyDescent="0.3">
      <c r="V98" s="2"/>
      <c r="X98" s="2"/>
      <c r="Z98" s="2"/>
    </row>
    <row r="99" spans="22:26" x14ac:dyDescent="0.3">
      <c r="V99" s="2"/>
      <c r="X99" s="2"/>
      <c r="Z99" s="2"/>
    </row>
    <row r="100" spans="22:26" x14ac:dyDescent="0.3">
      <c r="V100" s="2"/>
      <c r="X100" s="2"/>
      <c r="Z100" s="2"/>
    </row>
    <row r="101" spans="22:26" x14ac:dyDescent="0.3">
      <c r="V101" s="2"/>
      <c r="X101" s="2"/>
      <c r="Z101" s="2"/>
    </row>
    <row r="102" spans="22:26" x14ac:dyDescent="0.3">
      <c r="V102" s="2"/>
      <c r="X102" s="2"/>
      <c r="Z102" s="2"/>
    </row>
    <row r="103" spans="22:26" x14ac:dyDescent="0.3">
      <c r="V103" s="2"/>
      <c r="X103" s="2"/>
      <c r="Z103" s="2"/>
    </row>
    <row r="104" spans="22:26" x14ac:dyDescent="0.3">
      <c r="V104" s="2"/>
      <c r="X104" s="2"/>
      <c r="Z104" s="2"/>
    </row>
    <row r="105" spans="22:26" x14ac:dyDescent="0.3">
      <c r="V105" s="2"/>
      <c r="X105" s="2"/>
      <c r="Z105" s="2"/>
    </row>
    <row r="106" spans="22:26" x14ac:dyDescent="0.3">
      <c r="V106" s="2"/>
      <c r="X106" s="2"/>
      <c r="Z106" s="2"/>
    </row>
    <row r="107" spans="22:26" x14ac:dyDescent="0.3">
      <c r="V107" s="2"/>
      <c r="X107" s="2"/>
      <c r="Z107" s="2"/>
    </row>
    <row r="108" spans="22:26" x14ac:dyDescent="0.3">
      <c r="V108" s="2"/>
      <c r="X108" s="2"/>
      <c r="Z108" s="2"/>
    </row>
    <row r="109" spans="22:26" x14ac:dyDescent="0.3">
      <c r="V109" s="2"/>
      <c r="X109" s="2"/>
      <c r="Z109" s="2"/>
    </row>
    <row r="110" spans="22:26" x14ac:dyDescent="0.3">
      <c r="V110" s="2"/>
      <c r="X110" s="2"/>
      <c r="Z110" s="2"/>
    </row>
    <row r="111" spans="22:26" x14ac:dyDescent="0.3">
      <c r="V111" s="2"/>
      <c r="X111" s="2"/>
      <c r="Z111" s="2"/>
    </row>
    <row r="112" spans="22:26" x14ac:dyDescent="0.3">
      <c r="V112" s="2"/>
      <c r="X112" s="2"/>
      <c r="Z112" s="2"/>
    </row>
    <row r="113" spans="22:26" x14ac:dyDescent="0.3">
      <c r="V113" s="2"/>
      <c r="X113" s="2"/>
      <c r="Z113" s="2"/>
    </row>
    <row r="114" spans="22:26" x14ac:dyDescent="0.3">
      <c r="V114" s="2"/>
      <c r="X114" s="2"/>
      <c r="Z114" s="2"/>
    </row>
    <row r="115" spans="22:26" x14ac:dyDescent="0.3">
      <c r="V115" s="2"/>
      <c r="X115" s="2"/>
      <c r="Z115" s="2"/>
    </row>
    <row r="116" spans="22:26" x14ac:dyDescent="0.3">
      <c r="V116" s="2"/>
      <c r="X116" s="2"/>
      <c r="Z116" s="2"/>
    </row>
    <row r="117" spans="22:26" x14ac:dyDescent="0.3">
      <c r="V117" s="2"/>
      <c r="X117" s="2"/>
      <c r="Z117" s="2"/>
    </row>
    <row r="118" spans="22:26" x14ac:dyDescent="0.3">
      <c r="V118" s="2"/>
      <c r="X118" s="2"/>
      <c r="Z118" s="2"/>
    </row>
    <row r="119" spans="22:26" x14ac:dyDescent="0.3">
      <c r="V119" s="2"/>
      <c r="X119" s="2"/>
      <c r="Z119" s="2"/>
    </row>
    <row r="120" spans="22:26" x14ac:dyDescent="0.3">
      <c r="V120" s="2"/>
      <c r="X120" s="2"/>
      <c r="Z120" s="2"/>
    </row>
    <row r="121" spans="22:26" x14ac:dyDescent="0.3">
      <c r="V121" s="2"/>
      <c r="X121" s="2"/>
      <c r="Z121" s="2"/>
    </row>
    <row r="122" spans="22:26" x14ac:dyDescent="0.3">
      <c r="V122" s="2"/>
      <c r="X122" s="2"/>
      <c r="Z122" s="2"/>
    </row>
    <row r="123" spans="22:26" x14ac:dyDescent="0.3">
      <c r="V123" s="2"/>
      <c r="X123" s="2"/>
      <c r="Z123" s="2"/>
    </row>
    <row r="124" spans="22:26" x14ac:dyDescent="0.3">
      <c r="V124" s="2"/>
      <c r="X124" s="2"/>
      <c r="Z124" s="2"/>
    </row>
    <row r="125" spans="22:26" x14ac:dyDescent="0.3">
      <c r="V125" s="2"/>
      <c r="X125" s="2"/>
      <c r="Z125" s="2"/>
    </row>
    <row r="126" spans="22:26" x14ac:dyDescent="0.3">
      <c r="V126" s="2"/>
      <c r="X126" s="2"/>
      <c r="Z126" s="2"/>
    </row>
    <row r="127" spans="22:26" x14ac:dyDescent="0.3">
      <c r="V127" s="2"/>
      <c r="X127" s="2"/>
      <c r="Z127" s="2"/>
    </row>
    <row r="128" spans="22:26" x14ac:dyDescent="0.3">
      <c r="V128" s="2"/>
      <c r="X128" s="2"/>
      <c r="Z128" s="2"/>
    </row>
    <row r="129" spans="22:26" x14ac:dyDescent="0.3">
      <c r="V129" s="2"/>
      <c r="X129" s="2"/>
      <c r="Z129" s="2"/>
    </row>
    <row r="130" spans="22:26" x14ac:dyDescent="0.3">
      <c r="V130" s="2"/>
      <c r="X130" s="2"/>
      <c r="Z130" s="2"/>
    </row>
    <row r="131" spans="22:26" x14ac:dyDescent="0.3">
      <c r="V131" s="2"/>
      <c r="X131" s="2"/>
      <c r="Z131" s="2"/>
    </row>
    <row r="132" spans="22:26" x14ac:dyDescent="0.3">
      <c r="V132" s="2"/>
      <c r="X132" s="2"/>
      <c r="Z132" s="2"/>
    </row>
    <row r="133" spans="22:26" x14ac:dyDescent="0.3">
      <c r="V133" s="2"/>
      <c r="X133" s="2"/>
      <c r="Z133" s="2"/>
    </row>
    <row r="134" spans="22:26" x14ac:dyDescent="0.3">
      <c r="V134" s="2"/>
      <c r="X134" s="2"/>
      <c r="Z134" s="2"/>
    </row>
    <row r="135" spans="22:26" x14ac:dyDescent="0.3">
      <c r="V135" s="2"/>
      <c r="X135" s="2"/>
      <c r="Z135" s="2"/>
    </row>
    <row r="136" spans="22:26" x14ac:dyDescent="0.3">
      <c r="V136" s="2"/>
      <c r="X136" s="2"/>
      <c r="Z136" s="2"/>
    </row>
    <row r="137" spans="22:26" x14ac:dyDescent="0.3">
      <c r="V137" s="2"/>
      <c r="X137" s="2"/>
      <c r="Z137" s="2"/>
    </row>
    <row r="138" spans="22:26" x14ac:dyDescent="0.3">
      <c r="V138" s="2"/>
      <c r="X138" s="2"/>
      <c r="Z138" s="2"/>
    </row>
    <row r="139" spans="22:26" x14ac:dyDescent="0.3">
      <c r="V139" s="2"/>
      <c r="X139" s="2"/>
      <c r="Z139" s="2"/>
    </row>
    <row r="140" spans="22:26" x14ac:dyDescent="0.3">
      <c r="V140" s="2"/>
      <c r="X140" s="2"/>
      <c r="Z140" s="2"/>
    </row>
    <row r="141" spans="22:26" x14ac:dyDescent="0.3">
      <c r="V141" s="2"/>
      <c r="X141" s="2"/>
      <c r="Z141" s="2"/>
    </row>
    <row r="142" spans="22:26" x14ac:dyDescent="0.3">
      <c r="V142" s="2"/>
      <c r="X142" s="2"/>
      <c r="Z142" s="2"/>
    </row>
    <row r="143" spans="22:26" x14ac:dyDescent="0.3">
      <c r="V143" s="2"/>
      <c r="X143" s="2"/>
      <c r="Z143" s="2"/>
    </row>
    <row r="144" spans="22:26" x14ac:dyDescent="0.3">
      <c r="V144" s="2"/>
      <c r="X144" s="2"/>
      <c r="Z144" s="2"/>
    </row>
    <row r="145" spans="22:26" x14ac:dyDescent="0.3">
      <c r="V145" s="2"/>
      <c r="X145" s="2"/>
      <c r="Z145" s="2"/>
    </row>
    <row r="146" spans="22:26" x14ac:dyDescent="0.3">
      <c r="V146" s="2"/>
      <c r="X146" s="2"/>
      <c r="Z146" s="2"/>
    </row>
    <row r="147" spans="22:26" x14ac:dyDescent="0.3">
      <c r="V147" s="2"/>
      <c r="X147" s="2"/>
      <c r="Z147" s="2"/>
    </row>
    <row r="148" spans="22:26" x14ac:dyDescent="0.3">
      <c r="V148" s="2"/>
      <c r="X148" s="2"/>
      <c r="Z148" s="2"/>
    </row>
    <row r="149" spans="22:26" x14ac:dyDescent="0.3">
      <c r="V149" s="2"/>
      <c r="X149" s="2"/>
      <c r="Z149" s="2"/>
    </row>
    <row r="150" spans="22:26" x14ac:dyDescent="0.3">
      <c r="V150" s="2"/>
      <c r="X150" s="2"/>
      <c r="Z150" s="2"/>
    </row>
    <row r="151" spans="22:26" x14ac:dyDescent="0.3">
      <c r="V151" s="2"/>
      <c r="X151" s="2"/>
      <c r="Z151" s="2"/>
    </row>
    <row r="152" spans="22:26" x14ac:dyDescent="0.3">
      <c r="V152" s="2"/>
      <c r="X152" s="2"/>
      <c r="Z152" s="2"/>
    </row>
    <row r="153" spans="22:26" x14ac:dyDescent="0.3">
      <c r="V153" s="2"/>
      <c r="X153" s="2"/>
      <c r="Z153" s="2"/>
    </row>
    <row r="154" spans="22:26" x14ac:dyDescent="0.3">
      <c r="V154" s="2"/>
      <c r="X154" s="2"/>
      <c r="Z154" s="2"/>
    </row>
    <row r="155" spans="22:26" x14ac:dyDescent="0.3">
      <c r="V155" s="2"/>
      <c r="X155" s="2"/>
      <c r="Z155" s="2"/>
    </row>
    <row r="156" spans="22:26" x14ac:dyDescent="0.3">
      <c r="V156" s="2"/>
      <c r="X156" s="2"/>
      <c r="Z156" s="2"/>
    </row>
    <row r="157" spans="22:26" x14ac:dyDescent="0.3">
      <c r="V157" s="2"/>
      <c r="X157" s="2"/>
      <c r="Z157" s="2"/>
    </row>
    <row r="158" spans="22:26" x14ac:dyDescent="0.3">
      <c r="V158" s="2"/>
      <c r="X158" s="2"/>
      <c r="Z158" s="2"/>
    </row>
    <row r="159" spans="22:26" x14ac:dyDescent="0.3">
      <c r="V159" s="2"/>
      <c r="X159" s="2"/>
      <c r="Z159" s="2"/>
    </row>
    <row r="160" spans="22:26" x14ac:dyDescent="0.3">
      <c r="V160" s="2"/>
      <c r="X160" s="2"/>
      <c r="Z160" s="2"/>
    </row>
    <row r="161" spans="22:26" x14ac:dyDescent="0.3">
      <c r="V161" s="2"/>
      <c r="X161" s="2"/>
      <c r="Z161" s="2"/>
    </row>
    <row r="162" spans="22:26" x14ac:dyDescent="0.3">
      <c r="V162" s="2"/>
      <c r="X162" s="2"/>
      <c r="Z162" s="2"/>
    </row>
    <row r="163" spans="22:26" x14ac:dyDescent="0.3">
      <c r="V163" s="2"/>
      <c r="X163" s="2"/>
      <c r="Z163" s="2"/>
    </row>
    <row r="164" spans="22:26" x14ac:dyDescent="0.3">
      <c r="V164" s="2"/>
      <c r="X164" s="2"/>
      <c r="Z164" s="2"/>
    </row>
    <row r="165" spans="22:26" x14ac:dyDescent="0.3">
      <c r="V165" s="2"/>
      <c r="X165" s="2"/>
      <c r="Z165" s="2"/>
    </row>
    <row r="166" spans="22:26" x14ac:dyDescent="0.3">
      <c r="V166" s="2"/>
      <c r="X166" s="2"/>
      <c r="Z166" s="2"/>
    </row>
    <row r="167" spans="22:26" x14ac:dyDescent="0.3">
      <c r="V167" s="2"/>
      <c r="X167" s="2"/>
      <c r="Z167" s="2"/>
    </row>
    <row r="168" spans="22:26" x14ac:dyDescent="0.3">
      <c r="V168" s="2"/>
      <c r="X168" s="2"/>
      <c r="Z168" s="2"/>
    </row>
    <row r="169" spans="22:26" x14ac:dyDescent="0.3">
      <c r="V169" s="2"/>
      <c r="X169" s="2"/>
      <c r="Z169" s="2"/>
    </row>
    <row r="170" spans="22:26" x14ac:dyDescent="0.3">
      <c r="V170" s="2"/>
      <c r="X170" s="2"/>
      <c r="Z170" s="2"/>
    </row>
    <row r="171" spans="22:26" x14ac:dyDescent="0.3">
      <c r="V171" s="2"/>
      <c r="X171" s="2"/>
      <c r="Z171" s="2"/>
    </row>
    <row r="172" spans="22:26" x14ac:dyDescent="0.3">
      <c r="V172" s="2"/>
      <c r="X172" s="2"/>
      <c r="Z172" s="2"/>
    </row>
    <row r="173" spans="22:26" x14ac:dyDescent="0.3">
      <c r="V173" s="2"/>
      <c r="X173" s="2"/>
      <c r="Z173" s="2"/>
    </row>
    <row r="174" spans="22:26" x14ac:dyDescent="0.3">
      <c r="V174" s="2"/>
      <c r="X174" s="2"/>
      <c r="Z174" s="2"/>
    </row>
    <row r="175" spans="22:26" x14ac:dyDescent="0.3">
      <c r="V175" s="2"/>
      <c r="X175" s="2"/>
      <c r="Z175" s="2"/>
    </row>
    <row r="176" spans="22:26" x14ac:dyDescent="0.3">
      <c r="V176" s="2"/>
      <c r="X176" s="2"/>
      <c r="Z176" s="2"/>
    </row>
    <row r="177" spans="22:26" x14ac:dyDescent="0.3">
      <c r="V177" s="2"/>
      <c r="X177" s="2"/>
      <c r="Z177" s="2"/>
    </row>
    <row r="178" spans="22:26" x14ac:dyDescent="0.3">
      <c r="V178" s="2"/>
      <c r="X178" s="2"/>
      <c r="Z178" s="2"/>
    </row>
    <row r="179" spans="22:26" x14ac:dyDescent="0.3">
      <c r="V179" s="2"/>
      <c r="X179" s="2"/>
      <c r="Z179" s="2"/>
    </row>
    <row r="180" spans="22:26" x14ac:dyDescent="0.3">
      <c r="V180" s="2"/>
      <c r="X180" s="2"/>
      <c r="Z180" s="2"/>
    </row>
    <row r="181" spans="22:26" x14ac:dyDescent="0.3">
      <c r="V181" s="2"/>
      <c r="X181" s="2"/>
      <c r="Z181" s="2"/>
    </row>
    <row r="182" spans="22:26" x14ac:dyDescent="0.3">
      <c r="V182" s="2"/>
      <c r="X182" s="2"/>
      <c r="Z182" s="2"/>
    </row>
    <row r="183" spans="22:26" x14ac:dyDescent="0.3">
      <c r="V183" s="2"/>
      <c r="X183" s="2"/>
      <c r="Z183" s="2"/>
    </row>
    <row r="184" spans="22:26" x14ac:dyDescent="0.3">
      <c r="V184" s="2"/>
      <c r="X184" s="2"/>
      <c r="Z184" s="2"/>
    </row>
    <row r="185" spans="22:26" x14ac:dyDescent="0.3">
      <c r="V185" s="2"/>
      <c r="X185" s="2"/>
      <c r="Z185" s="2"/>
    </row>
    <row r="186" spans="22:26" x14ac:dyDescent="0.3">
      <c r="V186" s="2"/>
      <c r="X186" s="2"/>
      <c r="Z186" s="2"/>
    </row>
    <row r="187" spans="22:26" x14ac:dyDescent="0.3">
      <c r="V187" s="2"/>
      <c r="X187" s="2"/>
      <c r="Z187" s="2"/>
    </row>
    <row r="188" spans="22:26" x14ac:dyDescent="0.3">
      <c r="V188" s="2"/>
      <c r="X188" s="2"/>
      <c r="Z188" s="2"/>
    </row>
    <row r="189" spans="22:26" x14ac:dyDescent="0.3">
      <c r="V189" s="2"/>
      <c r="X189" s="2"/>
      <c r="Z189" s="2"/>
    </row>
    <row r="190" spans="22:26" x14ac:dyDescent="0.3">
      <c r="V190" s="2"/>
      <c r="X190" s="2"/>
      <c r="Z190" s="2"/>
    </row>
    <row r="191" spans="22:26" x14ac:dyDescent="0.3">
      <c r="V191" s="2"/>
      <c r="X191" s="2"/>
      <c r="Z191" s="2"/>
    </row>
    <row r="192" spans="22:26" x14ac:dyDescent="0.3">
      <c r="V192" s="2"/>
      <c r="X192" s="2"/>
      <c r="Z192" s="2"/>
    </row>
    <row r="193" spans="22:26" x14ac:dyDescent="0.3">
      <c r="V193" s="2"/>
      <c r="X193" s="2"/>
      <c r="Z193" s="2"/>
    </row>
    <row r="194" spans="22:26" x14ac:dyDescent="0.3">
      <c r="V194" s="2"/>
      <c r="X194" s="2"/>
      <c r="Z194" s="2"/>
    </row>
    <row r="195" spans="22:26" x14ac:dyDescent="0.3">
      <c r="V195" s="2"/>
      <c r="X195" s="2"/>
      <c r="Z195" s="2"/>
    </row>
    <row r="196" spans="22:26" x14ac:dyDescent="0.3">
      <c r="V196" s="2"/>
      <c r="X196" s="2"/>
      <c r="Z196" s="2"/>
    </row>
    <row r="197" spans="22:26" x14ac:dyDescent="0.3">
      <c r="V197" s="2"/>
      <c r="X197" s="2"/>
      <c r="Z197" s="2"/>
    </row>
    <row r="198" spans="22:26" x14ac:dyDescent="0.3">
      <c r="V198" s="2"/>
      <c r="X198" s="2"/>
      <c r="Z198" s="2"/>
    </row>
    <row r="199" spans="22:26" x14ac:dyDescent="0.3">
      <c r="V199" s="2"/>
      <c r="X199" s="2"/>
      <c r="Z199" s="2"/>
    </row>
    <row r="200" spans="22:26" x14ac:dyDescent="0.3">
      <c r="V200" s="2"/>
      <c r="X200" s="2"/>
      <c r="Z200" s="2"/>
    </row>
    <row r="201" spans="22:26" x14ac:dyDescent="0.3">
      <c r="V201" s="2"/>
      <c r="X201" s="2"/>
      <c r="Z201" s="2"/>
    </row>
    <row r="202" spans="22:26" x14ac:dyDescent="0.3">
      <c r="V202" s="2"/>
      <c r="X202" s="2"/>
      <c r="Z202" s="2"/>
    </row>
    <row r="203" spans="22:26" x14ac:dyDescent="0.3">
      <c r="V203" s="2"/>
      <c r="X203" s="2"/>
      <c r="Z203" s="2"/>
    </row>
    <row r="204" spans="22:26" x14ac:dyDescent="0.3">
      <c r="V204" s="2"/>
      <c r="X204" s="2"/>
      <c r="Z204" s="2"/>
    </row>
    <row r="205" spans="22:26" x14ac:dyDescent="0.3">
      <c r="V205" s="2"/>
      <c r="X205" s="2"/>
      <c r="Z205" s="2"/>
    </row>
    <row r="206" spans="22:26" x14ac:dyDescent="0.3">
      <c r="V206" s="2"/>
      <c r="X206" s="2"/>
      <c r="Z206" s="2"/>
    </row>
    <row r="207" spans="22:26" x14ac:dyDescent="0.3">
      <c r="V207" s="2"/>
      <c r="X207" s="2"/>
      <c r="Z207" s="2"/>
    </row>
    <row r="208" spans="22:26" x14ac:dyDescent="0.3">
      <c r="V208" s="2"/>
      <c r="X208" s="2"/>
      <c r="Z208" s="2"/>
    </row>
    <row r="209" spans="22:26" x14ac:dyDescent="0.3">
      <c r="V209" s="2"/>
      <c r="X209" s="2"/>
      <c r="Z209" s="2"/>
    </row>
    <row r="210" spans="22:26" x14ac:dyDescent="0.3">
      <c r="V210" s="2"/>
      <c r="X210" s="2"/>
      <c r="Z210" s="2"/>
    </row>
    <row r="211" spans="22:26" x14ac:dyDescent="0.3">
      <c r="V211" s="2"/>
      <c r="X211" s="2"/>
      <c r="Z211" s="2"/>
    </row>
    <row r="212" spans="22:26" x14ac:dyDescent="0.3">
      <c r="V212" s="2"/>
      <c r="X212" s="2"/>
      <c r="Z212" s="2"/>
    </row>
    <row r="213" spans="22:26" x14ac:dyDescent="0.3">
      <c r="V213" s="2"/>
      <c r="X213" s="2"/>
      <c r="Z213" s="2"/>
    </row>
    <row r="214" spans="22:26" x14ac:dyDescent="0.3">
      <c r="V214" s="2"/>
      <c r="X214" s="2"/>
      <c r="Z214" s="2"/>
    </row>
    <row r="215" spans="22:26" x14ac:dyDescent="0.3">
      <c r="V215" s="2"/>
      <c r="X215" s="2"/>
      <c r="Z215" s="2"/>
    </row>
    <row r="216" spans="22:26" x14ac:dyDescent="0.3">
      <c r="V216" s="2"/>
      <c r="X216" s="2"/>
      <c r="Z216" s="2"/>
    </row>
    <row r="217" spans="22:26" x14ac:dyDescent="0.3">
      <c r="V217" s="2"/>
      <c r="X217" s="2"/>
      <c r="Z217" s="2"/>
    </row>
    <row r="218" spans="22:26" x14ac:dyDescent="0.3">
      <c r="V218" s="2"/>
      <c r="X218" s="2"/>
      <c r="Z218" s="2"/>
    </row>
    <row r="219" spans="22:26" x14ac:dyDescent="0.3">
      <c r="V219" s="2"/>
      <c r="X219" s="2"/>
      <c r="Z219" s="2"/>
    </row>
    <row r="220" spans="22:26" x14ac:dyDescent="0.3">
      <c r="V220" s="2"/>
      <c r="X220" s="2"/>
      <c r="Z220" s="2"/>
    </row>
    <row r="221" spans="22:26" x14ac:dyDescent="0.3">
      <c r="V221" s="2"/>
      <c r="X221" s="2"/>
      <c r="Z221" s="2"/>
    </row>
    <row r="222" spans="22:26" x14ac:dyDescent="0.3">
      <c r="V222" s="2"/>
      <c r="X222" s="2"/>
      <c r="Z222" s="2"/>
    </row>
    <row r="223" spans="22:26" x14ac:dyDescent="0.3">
      <c r="V223" s="2"/>
      <c r="X223" s="2"/>
      <c r="Z223" s="2"/>
    </row>
    <row r="224" spans="22:26" x14ac:dyDescent="0.3">
      <c r="V224" s="2"/>
      <c r="X224" s="2"/>
      <c r="Z224" s="2"/>
    </row>
    <row r="225" spans="22:26" x14ac:dyDescent="0.3">
      <c r="V225" s="2"/>
      <c r="X225" s="2"/>
      <c r="Z225" s="2"/>
    </row>
    <row r="226" spans="22:26" x14ac:dyDescent="0.3">
      <c r="V226" s="2"/>
      <c r="X226" s="2"/>
      <c r="Z226" s="2"/>
    </row>
    <row r="227" spans="22:26" x14ac:dyDescent="0.3">
      <c r="V227" s="2"/>
      <c r="X227" s="2"/>
      <c r="Z227" s="2"/>
    </row>
    <row r="228" spans="22:26" x14ac:dyDescent="0.3">
      <c r="V228" s="2"/>
      <c r="X228" s="2"/>
      <c r="Z228" s="2"/>
    </row>
    <row r="229" spans="22:26" x14ac:dyDescent="0.3">
      <c r="V229" s="2"/>
      <c r="X229" s="2"/>
      <c r="Z229" s="2"/>
    </row>
    <row r="230" spans="22:26" x14ac:dyDescent="0.3">
      <c r="V230" s="2"/>
      <c r="X230" s="2"/>
      <c r="Z230" s="2"/>
    </row>
    <row r="231" spans="22:26" x14ac:dyDescent="0.3">
      <c r="V231" s="2"/>
      <c r="X231" s="2"/>
      <c r="Z231" s="2"/>
    </row>
    <row r="232" spans="22:26" x14ac:dyDescent="0.3">
      <c r="V232" s="2"/>
      <c r="X232" s="2"/>
      <c r="Z232" s="2"/>
    </row>
    <row r="233" spans="22:26" x14ac:dyDescent="0.3">
      <c r="V233" s="2"/>
      <c r="X233" s="2"/>
      <c r="Z233" s="2"/>
    </row>
    <row r="234" spans="22:26" x14ac:dyDescent="0.3">
      <c r="V234" s="2"/>
      <c r="X234" s="2"/>
      <c r="Z234" s="2"/>
    </row>
    <row r="235" spans="22:26" x14ac:dyDescent="0.3">
      <c r="V235" s="2"/>
      <c r="X235" s="2"/>
      <c r="Z235" s="2"/>
    </row>
    <row r="236" spans="22:26" x14ac:dyDescent="0.3">
      <c r="V236" s="2"/>
      <c r="X236" s="2"/>
      <c r="Z236" s="2"/>
    </row>
    <row r="237" spans="22:26" x14ac:dyDescent="0.3">
      <c r="V237" s="2"/>
      <c r="X237" s="2"/>
      <c r="Z237" s="2"/>
    </row>
    <row r="238" spans="22:26" x14ac:dyDescent="0.3">
      <c r="V238" s="2"/>
      <c r="X238" s="2"/>
      <c r="Z238" s="2"/>
    </row>
    <row r="239" spans="22:26" x14ac:dyDescent="0.3">
      <c r="V239" s="2"/>
      <c r="X239" s="2"/>
      <c r="Z239" s="2"/>
    </row>
    <row r="240" spans="22:26" x14ac:dyDescent="0.3">
      <c r="V240" s="2"/>
      <c r="X240" s="2"/>
      <c r="Z240" s="2"/>
    </row>
    <row r="241" spans="22:26" x14ac:dyDescent="0.3">
      <c r="V241" s="2"/>
      <c r="X241" s="2"/>
      <c r="Z241" s="2"/>
    </row>
    <row r="242" spans="22:26" x14ac:dyDescent="0.3">
      <c r="V242" s="2"/>
      <c r="X242" s="2"/>
      <c r="Z242" s="2"/>
    </row>
    <row r="243" spans="22:26" x14ac:dyDescent="0.3">
      <c r="V243" s="2"/>
      <c r="X243" s="2"/>
      <c r="Z243" s="2"/>
    </row>
    <row r="244" spans="22:26" x14ac:dyDescent="0.3">
      <c r="V244" s="2"/>
      <c r="X244" s="2"/>
      <c r="Z244" s="2"/>
    </row>
    <row r="245" spans="22:26" x14ac:dyDescent="0.3">
      <c r="V245" s="2"/>
      <c r="X245" s="2"/>
      <c r="Z245" s="2"/>
    </row>
    <row r="246" spans="22:26" x14ac:dyDescent="0.3">
      <c r="V246" s="2"/>
      <c r="X246" s="2"/>
      <c r="Z246" s="2"/>
    </row>
    <row r="247" spans="22:26" x14ac:dyDescent="0.3">
      <c r="V247" s="2"/>
      <c r="X247" s="2"/>
      <c r="Z247" s="2"/>
    </row>
    <row r="248" spans="22:26" x14ac:dyDescent="0.3">
      <c r="V248" s="2"/>
      <c r="X248" s="2"/>
      <c r="Z248" s="2"/>
    </row>
    <row r="249" spans="22:26" x14ac:dyDescent="0.3">
      <c r="V249" s="2"/>
      <c r="X249" s="2"/>
      <c r="Z249" s="2"/>
    </row>
    <row r="250" spans="22:26" x14ac:dyDescent="0.3">
      <c r="V250" s="2"/>
      <c r="X250" s="2"/>
      <c r="Z250" s="2"/>
    </row>
    <row r="251" spans="22:26" x14ac:dyDescent="0.3">
      <c r="V251" s="2"/>
      <c r="X251" s="2"/>
      <c r="Z251" s="2"/>
    </row>
    <row r="252" spans="22:26" x14ac:dyDescent="0.3">
      <c r="V252" s="2"/>
      <c r="X252" s="2"/>
      <c r="Z252" s="2"/>
    </row>
    <row r="253" spans="22:26" x14ac:dyDescent="0.3">
      <c r="V253" s="2"/>
      <c r="X253" s="2"/>
      <c r="Z253" s="2"/>
    </row>
    <row r="254" spans="22:26" x14ac:dyDescent="0.3">
      <c r="V254" s="2"/>
      <c r="X254" s="2"/>
      <c r="Z254" s="2"/>
    </row>
    <row r="255" spans="22:26" x14ac:dyDescent="0.3">
      <c r="V255" s="2"/>
      <c r="X255" s="2"/>
      <c r="Z255" s="2"/>
    </row>
    <row r="256" spans="22:26" x14ac:dyDescent="0.3">
      <c r="V256" s="2"/>
      <c r="X256" s="2"/>
      <c r="Z256" s="2"/>
    </row>
    <row r="257" spans="22:26" x14ac:dyDescent="0.3">
      <c r="V257" s="2"/>
      <c r="X257" s="2"/>
      <c r="Z257" s="2"/>
    </row>
    <row r="258" spans="22:26" x14ac:dyDescent="0.3">
      <c r="V258" s="2"/>
      <c r="X258" s="2"/>
      <c r="Z258" s="2"/>
    </row>
    <row r="259" spans="22:26" x14ac:dyDescent="0.3">
      <c r="V259" s="2"/>
      <c r="X259" s="2"/>
      <c r="Z259" s="2"/>
    </row>
    <row r="260" spans="22:26" x14ac:dyDescent="0.3">
      <c r="V260" s="2"/>
      <c r="X260" s="2"/>
      <c r="Z260" s="2"/>
    </row>
    <row r="261" spans="22:26" x14ac:dyDescent="0.3">
      <c r="V261" s="2"/>
      <c r="X261" s="2"/>
      <c r="Z261" s="2"/>
    </row>
    <row r="262" spans="22:26" x14ac:dyDescent="0.3">
      <c r="V262" s="2"/>
      <c r="X262" s="2"/>
      <c r="Z262" s="2"/>
    </row>
    <row r="263" spans="22:26" x14ac:dyDescent="0.3">
      <c r="V263" s="2"/>
      <c r="X263" s="2"/>
      <c r="Z263" s="2"/>
    </row>
    <row r="264" spans="22:26" x14ac:dyDescent="0.3">
      <c r="V264" s="2"/>
      <c r="X264" s="2"/>
      <c r="Z264" s="2"/>
    </row>
    <row r="265" spans="22:26" x14ac:dyDescent="0.3">
      <c r="V265" s="2"/>
      <c r="X265" s="2"/>
      <c r="Z265" s="2"/>
    </row>
    <row r="266" spans="22:26" x14ac:dyDescent="0.3">
      <c r="V266" s="2"/>
      <c r="X266" s="2"/>
      <c r="Z266" s="2"/>
    </row>
    <row r="267" spans="22:26" x14ac:dyDescent="0.3">
      <c r="V267" s="2"/>
      <c r="X267" s="2"/>
      <c r="Z267" s="2"/>
    </row>
    <row r="268" spans="22:26" x14ac:dyDescent="0.3">
      <c r="V268" s="2"/>
      <c r="X268" s="2"/>
      <c r="Z268" s="2"/>
    </row>
    <row r="269" spans="22:26" x14ac:dyDescent="0.3">
      <c r="V269" s="2"/>
      <c r="X269" s="2"/>
      <c r="Z269" s="2"/>
    </row>
    <row r="270" spans="22:26" x14ac:dyDescent="0.3">
      <c r="V270" s="2"/>
      <c r="X270" s="2"/>
      <c r="Z270" s="2"/>
    </row>
    <row r="271" spans="22:26" x14ac:dyDescent="0.3">
      <c r="V271" s="2"/>
      <c r="X271" s="2"/>
      <c r="Z271" s="2"/>
    </row>
    <row r="272" spans="22:26" x14ac:dyDescent="0.3">
      <c r="V272" s="2"/>
      <c r="X272" s="2"/>
      <c r="Z272" s="2"/>
    </row>
    <row r="273" spans="22:26" x14ac:dyDescent="0.3">
      <c r="V273" s="2"/>
      <c r="X273" s="2"/>
      <c r="Z273" s="2"/>
    </row>
    <row r="274" spans="22:26" x14ac:dyDescent="0.3">
      <c r="V274" s="2"/>
      <c r="X274" s="2"/>
      <c r="Z274" s="2"/>
    </row>
    <row r="275" spans="22:26" x14ac:dyDescent="0.3">
      <c r="V275" s="2"/>
      <c r="X275" s="2"/>
      <c r="Z275" s="2"/>
    </row>
    <row r="276" spans="22:26" x14ac:dyDescent="0.3">
      <c r="V276" s="2"/>
      <c r="X276" s="2"/>
      <c r="Z276" s="2"/>
    </row>
    <row r="277" spans="22:26" x14ac:dyDescent="0.3">
      <c r="V277" s="2"/>
      <c r="X277" s="2"/>
      <c r="Z277" s="2"/>
    </row>
    <row r="278" spans="22:26" x14ac:dyDescent="0.3">
      <c r="V278" s="2"/>
      <c r="X278" s="2"/>
      <c r="Z278" s="2"/>
    </row>
    <row r="279" spans="22:26" x14ac:dyDescent="0.3">
      <c r="V279" s="2"/>
      <c r="X279" s="2"/>
      <c r="Z279" s="2"/>
    </row>
    <row r="280" spans="22:26" x14ac:dyDescent="0.3">
      <c r="V280" s="2"/>
      <c r="X280" s="2"/>
      <c r="Z280" s="2"/>
    </row>
    <row r="281" spans="22:26" x14ac:dyDescent="0.3">
      <c r="V281" s="2"/>
      <c r="X281" s="2"/>
      <c r="Z281" s="2"/>
    </row>
    <row r="282" spans="22:26" x14ac:dyDescent="0.3">
      <c r="V282" s="2"/>
      <c r="X282" s="2"/>
      <c r="Z282" s="2"/>
    </row>
    <row r="283" spans="22:26" x14ac:dyDescent="0.3">
      <c r="V283" s="2"/>
      <c r="X283" s="2"/>
      <c r="Z283" s="2"/>
    </row>
    <row r="284" spans="22:26" x14ac:dyDescent="0.3">
      <c r="V284" s="2"/>
      <c r="X284" s="2"/>
      <c r="Z284" s="2"/>
    </row>
    <row r="285" spans="22:26" x14ac:dyDescent="0.3">
      <c r="V285" s="2"/>
      <c r="X285" s="2"/>
      <c r="Z285" s="2"/>
    </row>
    <row r="286" spans="22:26" x14ac:dyDescent="0.3">
      <c r="V286" s="2"/>
      <c r="X286" s="2"/>
      <c r="Z286" s="2"/>
    </row>
    <row r="287" spans="22:26" x14ac:dyDescent="0.3">
      <c r="V287" s="2"/>
      <c r="X287" s="2"/>
      <c r="Z287" s="2"/>
    </row>
    <row r="288" spans="22:26" x14ac:dyDescent="0.3">
      <c r="V288" s="2"/>
      <c r="X288" s="2"/>
      <c r="Z288" s="2"/>
    </row>
    <row r="289" spans="22:26" x14ac:dyDescent="0.3">
      <c r="V289" s="2"/>
      <c r="X289" s="2"/>
      <c r="Z289" s="2"/>
    </row>
    <row r="290" spans="22:26" x14ac:dyDescent="0.3">
      <c r="V290" s="2"/>
      <c r="X290" s="2"/>
      <c r="Z290" s="2"/>
    </row>
    <row r="291" spans="22:26" x14ac:dyDescent="0.3">
      <c r="V291" s="2"/>
      <c r="X291" s="2"/>
      <c r="Z291" s="2"/>
    </row>
    <row r="292" spans="22:26" x14ac:dyDescent="0.3">
      <c r="V292" s="2"/>
      <c r="X292" s="2"/>
      <c r="Z292" s="2"/>
    </row>
    <row r="293" spans="22:26" x14ac:dyDescent="0.3">
      <c r="V293" s="2"/>
      <c r="X293" s="2"/>
      <c r="Z293" s="2"/>
    </row>
    <row r="294" spans="22:26" x14ac:dyDescent="0.3">
      <c r="V294" s="2"/>
      <c r="X294" s="2"/>
      <c r="Z294" s="2"/>
    </row>
    <row r="295" spans="22:26" x14ac:dyDescent="0.3">
      <c r="V295" s="2"/>
      <c r="X295" s="2"/>
      <c r="Z295" s="2"/>
    </row>
    <row r="296" spans="22:26" x14ac:dyDescent="0.3">
      <c r="V296" s="2"/>
      <c r="X296" s="2"/>
      <c r="Z296" s="2"/>
    </row>
    <row r="297" spans="22:26" x14ac:dyDescent="0.3">
      <c r="V297" s="2"/>
      <c r="X297" s="2"/>
      <c r="Z297" s="2"/>
    </row>
    <row r="298" spans="22:26" x14ac:dyDescent="0.3">
      <c r="V298" s="2"/>
      <c r="X298" s="2"/>
      <c r="Z298" s="2"/>
    </row>
    <row r="299" spans="22:26" x14ac:dyDescent="0.3">
      <c r="V299" s="2"/>
      <c r="X299" s="2"/>
      <c r="Z299" s="2"/>
    </row>
    <row r="300" spans="22:26" x14ac:dyDescent="0.3">
      <c r="V300" s="2"/>
      <c r="X300" s="2"/>
      <c r="Z300" s="2"/>
    </row>
    <row r="301" spans="22:26" x14ac:dyDescent="0.3">
      <c r="V301" s="2"/>
      <c r="X301" s="2"/>
      <c r="Z301" s="2"/>
    </row>
    <row r="302" spans="22:26" x14ac:dyDescent="0.3">
      <c r="V302" s="2"/>
      <c r="X302" s="2"/>
      <c r="Z302" s="2"/>
    </row>
    <row r="303" spans="22:26" x14ac:dyDescent="0.3">
      <c r="V303" s="2"/>
      <c r="X303" s="2"/>
      <c r="Z303" s="2"/>
    </row>
    <row r="304" spans="22:26" x14ac:dyDescent="0.3">
      <c r="V304" s="2"/>
      <c r="X304" s="2"/>
      <c r="Z304" s="2"/>
    </row>
    <row r="305" spans="22:26" x14ac:dyDescent="0.3">
      <c r="V305" s="2"/>
      <c r="X305" s="2"/>
      <c r="Z305" s="2"/>
    </row>
    <row r="306" spans="22:26" x14ac:dyDescent="0.3">
      <c r="V306" s="2"/>
      <c r="X306" s="2"/>
      <c r="Z306" s="2"/>
    </row>
    <row r="307" spans="22:26" x14ac:dyDescent="0.3">
      <c r="V307" s="2"/>
      <c r="X307" s="2"/>
      <c r="Z307" s="2"/>
    </row>
    <row r="308" spans="22:26" x14ac:dyDescent="0.3">
      <c r="V308" s="2"/>
      <c r="X308" s="2"/>
      <c r="Z308" s="2"/>
    </row>
    <row r="309" spans="22:26" x14ac:dyDescent="0.3">
      <c r="V309" s="2"/>
      <c r="X309" s="2"/>
      <c r="Z309" s="2"/>
    </row>
    <row r="310" spans="22:26" x14ac:dyDescent="0.3">
      <c r="V310" s="2"/>
      <c r="X310" s="2"/>
      <c r="Z310" s="2"/>
    </row>
    <row r="311" spans="22:26" x14ac:dyDescent="0.3">
      <c r="V311" s="2"/>
      <c r="X311" s="2"/>
      <c r="Z311" s="2"/>
    </row>
    <row r="312" spans="22:26" x14ac:dyDescent="0.3">
      <c r="V312" s="2"/>
      <c r="X312" s="2"/>
      <c r="Z312" s="2"/>
    </row>
    <row r="313" spans="22:26" x14ac:dyDescent="0.3">
      <c r="V313" s="2"/>
      <c r="X313" s="2"/>
      <c r="Z313" s="2"/>
    </row>
    <row r="314" spans="22:26" x14ac:dyDescent="0.3">
      <c r="V314" s="2"/>
      <c r="X314" s="2"/>
      <c r="Z314" s="2"/>
    </row>
    <row r="315" spans="22:26" x14ac:dyDescent="0.3">
      <c r="V315" s="2"/>
      <c r="X315" s="2"/>
      <c r="Z315" s="2"/>
    </row>
    <row r="316" spans="22:26" x14ac:dyDescent="0.3">
      <c r="V316" s="2"/>
      <c r="X316" s="2"/>
      <c r="Z316" s="2"/>
    </row>
    <row r="317" spans="22:26" x14ac:dyDescent="0.3">
      <c r="V317" s="2"/>
      <c r="X317" s="2"/>
      <c r="Z317" s="2"/>
    </row>
    <row r="318" spans="22:26" x14ac:dyDescent="0.3">
      <c r="V318" s="2"/>
      <c r="X318" s="2"/>
      <c r="Z318" s="2"/>
    </row>
    <row r="319" spans="22:26" x14ac:dyDescent="0.3">
      <c r="V319" s="2"/>
      <c r="X319" s="2"/>
      <c r="Z319" s="2"/>
    </row>
    <row r="320" spans="22:26" x14ac:dyDescent="0.3">
      <c r="V320" s="2"/>
      <c r="X320" s="2"/>
      <c r="Z320" s="2"/>
    </row>
    <row r="321" spans="22:26" x14ac:dyDescent="0.3">
      <c r="V321" s="2"/>
      <c r="X321" s="2"/>
      <c r="Z321" s="2"/>
    </row>
    <row r="322" spans="22:26" x14ac:dyDescent="0.3">
      <c r="V322" s="2"/>
      <c r="X322" s="2"/>
      <c r="Z322" s="2"/>
    </row>
    <row r="323" spans="22:26" x14ac:dyDescent="0.3">
      <c r="V323" s="2"/>
      <c r="X323" s="2"/>
      <c r="Z323" s="2"/>
    </row>
    <row r="324" spans="22:26" x14ac:dyDescent="0.3">
      <c r="V324" s="2"/>
      <c r="X324" s="2"/>
      <c r="Z324" s="2"/>
    </row>
    <row r="325" spans="22:26" x14ac:dyDescent="0.3">
      <c r="V325" s="2"/>
      <c r="X325" s="2"/>
      <c r="Z325" s="2"/>
    </row>
    <row r="326" spans="22:26" x14ac:dyDescent="0.3">
      <c r="V326" s="2"/>
      <c r="X326" s="2"/>
      <c r="Z326" s="2"/>
    </row>
    <row r="327" spans="22:26" x14ac:dyDescent="0.3">
      <c r="V327" s="2"/>
      <c r="X327" s="2"/>
      <c r="Z327" s="2"/>
    </row>
    <row r="328" spans="22:26" x14ac:dyDescent="0.3">
      <c r="V328" s="2"/>
      <c r="X328" s="2"/>
      <c r="Z328" s="2"/>
    </row>
    <row r="329" spans="22:26" x14ac:dyDescent="0.3">
      <c r="V329" s="2"/>
      <c r="X329" s="2"/>
      <c r="Z329" s="2"/>
    </row>
    <row r="330" spans="22:26" x14ac:dyDescent="0.3">
      <c r="V330" s="2"/>
      <c r="X330" s="2"/>
      <c r="Z330" s="2"/>
    </row>
    <row r="331" spans="22:26" x14ac:dyDescent="0.3">
      <c r="V331" s="2"/>
      <c r="X331" s="2"/>
      <c r="Z331" s="2"/>
    </row>
    <row r="332" spans="22:26" x14ac:dyDescent="0.3">
      <c r="V332" s="2"/>
      <c r="X332" s="2"/>
      <c r="Z332" s="2"/>
    </row>
    <row r="333" spans="22:26" x14ac:dyDescent="0.3">
      <c r="V333" s="2"/>
      <c r="X333" s="2"/>
      <c r="Z333" s="2"/>
    </row>
    <row r="334" spans="22:26" x14ac:dyDescent="0.3">
      <c r="V334" s="2"/>
      <c r="X334" s="2"/>
      <c r="Z334" s="2"/>
    </row>
    <row r="335" spans="22:26" x14ac:dyDescent="0.3">
      <c r="V335" s="2"/>
      <c r="X335" s="2"/>
      <c r="Z335" s="2"/>
    </row>
    <row r="336" spans="22:26" x14ac:dyDescent="0.3">
      <c r="V336" s="2"/>
      <c r="X336" s="2"/>
      <c r="Z336" s="2"/>
    </row>
    <row r="337" spans="22:26" x14ac:dyDescent="0.3">
      <c r="V337" s="2"/>
      <c r="X337" s="2"/>
      <c r="Z337" s="2"/>
    </row>
    <row r="338" spans="22:26" x14ac:dyDescent="0.3">
      <c r="V338" s="2"/>
      <c r="X338" s="2"/>
      <c r="Z338" s="2"/>
    </row>
    <row r="339" spans="22:26" x14ac:dyDescent="0.3">
      <c r="V339" s="2"/>
      <c r="X339" s="2"/>
      <c r="Z339" s="2"/>
    </row>
    <row r="340" spans="22:26" x14ac:dyDescent="0.3">
      <c r="V340" s="2"/>
      <c r="X340" s="2"/>
      <c r="Z340" s="2"/>
    </row>
    <row r="341" spans="22:26" x14ac:dyDescent="0.3">
      <c r="V341" s="2"/>
      <c r="X341" s="2"/>
      <c r="Z341" s="2"/>
    </row>
    <row r="342" spans="22:26" x14ac:dyDescent="0.3">
      <c r="V342" s="2"/>
      <c r="X342" s="2"/>
      <c r="Z342" s="2"/>
    </row>
    <row r="343" spans="22:26" x14ac:dyDescent="0.3">
      <c r="V343" s="2"/>
      <c r="X343" s="2"/>
      <c r="Z343" s="2"/>
    </row>
    <row r="344" spans="22:26" x14ac:dyDescent="0.3">
      <c r="V344" s="2"/>
      <c r="X344" s="2"/>
      <c r="Z344" s="2"/>
    </row>
    <row r="345" spans="22:26" x14ac:dyDescent="0.3">
      <c r="V345" s="2"/>
      <c r="X345" s="2"/>
      <c r="Z345" s="2"/>
    </row>
    <row r="346" spans="22:26" x14ac:dyDescent="0.3">
      <c r="V346" s="2"/>
      <c r="X346" s="2"/>
      <c r="Z346" s="2"/>
    </row>
    <row r="347" spans="22:26" x14ac:dyDescent="0.3">
      <c r="V347" s="2"/>
      <c r="X347" s="2"/>
      <c r="Z347" s="2"/>
    </row>
    <row r="348" spans="22:26" x14ac:dyDescent="0.3">
      <c r="V348" s="2"/>
      <c r="X348" s="2"/>
      <c r="Z348" s="2"/>
    </row>
  </sheetData>
  <phoneticPr fontId="1" type="noConversion"/>
  <printOptions headings="1" gridLines="1"/>
  <pageMargins left="0.75" right="0.75" top="1" bottom="1" header="0.5" footer="0.5"/>
  <pageSetup scale="1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7"/>
  <sheetViews>
    <sheetView workbookViewId="0"/>
  </sheetViews>
  <sheetFormatPr defaultColWidth="15.6328125" defaultRowHeight="12.5" x14ac:dyDescent="0.25"/>
  <cols>
    <col min="1" max="16384" width="15.6328125" style="7"/>
  </cols>
  <sheetData>
    <row r="1" spans="1:73" x14ac:dyDescent="0.25">
      <c r="A1" s="7" t="s">
        <v>72</v>
      </c>
      <c r="B1" s="10">
        <f ca="1">Sheet1!$E$18</f>
        <v>12973</v>
      </c>
      <c r="C1" s="11">
        <v>1</v>
      </c>
      <c r="D1" s="11">
        <v>0.5</v>
      </c>
      <c r="E1" s="9"/>
      <c r="F1" s="7" t="s">
        <v>106</v>
      </c>
      <c r="I1" s="7" t="s">
        <v>63</v>
      </c>
      <c r="J1" s="9">
        <v>3</v>
      </c>
      <c r="L1" s="7" t="s">
        <v>60</v>
      </c>
      <c r="M1" s="9" t="b">
        <v>1</v>
      </c>
      <c r="O1" s="7" t="s">
        <v>55</v>
      </c>
      <c r="Y1" s="7" t="s">
        <v>74</v>
      </c>
      <c r="AA1" s="7" t="s">
        <v>114</v>
      </c>
      <c r="AD1" s="7" t="s">
        <v>89</v>
      </c>
    </row>
    <row r="2" spans="1:73" x14ac:dyDescent="0.25">
      <c r="A2" s="7" t="s">
        <v>73</v>
      </c>
      <c r="B2" s="10">
        <v>2</v>
      </c>
      <c r="C2" s="10">
        <v>0</v>
      </c>
      <c r="F2" s="7" t="s">
        <v>107</v>
      </c>
      <c r="G2" s="10" t="b">
        <v>0</v>
      </c>
      <c r="H2" s="10"/>
      <c r="I2" s="7" t="s">
        <v>53</v>
      </c>
      <c r="J2" s="9"/>
      <c r="L2" s="7" t="s">
        <v>100</v>
      </c>
      <c r="M2" s="11">
        <v>1000</v>
      </c>
      <c r="O2" s="7" t="s">
        <v>56</v>
      </c>
      <c r="P2" s="9"/>
      <c r="R2" s="7" t="s">
        <v>64</v>
      </c>
      <c r="S2" s="12" t="s">
        <v>121</v>
      </c>
      <c r="U2" s="7" t="s">
        <v>70</v>
      </c>
      <c r="V2" s="9"/>
      <c r="X2" s="7" t="s">
        <v>75</v>
      </c>
      <c r="Y2" s="10">
        <v>0</v>
      </c>
      <c r="AA2" s="7" t="s">
        <v>115</v>
      </c>
      <c r="AB2" s="10">
        <v>0</v>
      </c>
      <c r="AD2" s="7" t="s">
        <v>90</v>
      </c>
      <c r="AE2" s="10" t="b">
        <v>1</v>
      </c>
    </row>
    <row r="3" spans="1:73" x14ac:dyDescent="0.25">
      <c r="A3" s="7" t="s">
        <v>85</v>
      </c>
      <c r="B3" s="10" t="b">
        <v>1</v>
      </c>
      <c r="C3" s="10">
        <v>1000</v>
      </c>
      <c r="F3" s="7" t="s">
        <v>108</v>
      </c>
      <c r="G3" s="10" t="b">
        <v>0</v>
      </c>
      <c r="H3" s="10"/>
      <c r="I3" s="7" t="s">
        <v>54</v>
      </c>
      <c r="J3" s="15">
        <v>45000</v>
      </c>
      <c r="L3" s="7" t="s">
        <v>99</v>
      </c>
      <c r="M3" s="11">
        <v>1</v>
      </c>
      <c r="N3" s="11">
        <v>0</v>
      </c>
      <c r="O3" s="7" t="s">
        <v>57</v>
      </c>
      <c r="P3" s="9"/>
      <c r="R3" s="7" t="s">
        <v>65</v>
      </c>
      <c r="S3" s="12" t="s">
        <v>122</v>
      </c>
      <c r="U3" s="7" t="s">
        <v>71</v>
      </c>
      <c r="V3" s="9"/>
      <c r="X3" s="7" t="s">
        <v>76</v>
      </c>
      <c r="Y3" s="10">
        <v>0.1</v>
      </c>
      <c r="AA3" s="7" t="s">
        <v>116</v>
      </c>
      <c r="AB3" s="9"/>
      <c r="AD3" s="7" t="s">
        <v>91</v>
      </c>
      <c r="AE3" s="10">
        <v>250</v>
      </c>
    </row>
    <row r="4" spans="1:73" x14ac:dyDescent="0.25">
      <c r="A4" s="7" t="s">
        <v>87</v>
      </c>
      <c r="B4" s="10" t="b">
        <v>1</v>
      </c>
      <c r="C4" s="10">
        <v>5</v>
      </c>
      <c r="D4" s="10">
        <v>2</v>
      </c>
      <c r="F4" s="7" t="s">
        <v>109</v>
      </c>
      <c r="G4" s="10" t="b">
        <v>0</v>
      </c>
      <c r="H4" s="10"/>
      <c r="L4" s="7" t="s">
        <v>82</v>
      </c>
      <c r="M4" s="11" t="b">
        <v>1</v>
      </c>
      <c r="O4" s="7" t="s">
        <v>58</v>
      </c>
      <c r="P4" s="9"/>
      <c r="R4" s="7" t="s">
        <v>66</v>
      </c>
      <c r="S4" s="12" t="s">
        <v>122</v>
      </c>
      <c r="X4" s="7" t="s">
        <v>77</v>
      </c>
      <c r="Y4" s="10">
        <v>0.5</v>
      </c>
      <c r="AA4" s="7" t="s">
        <v>117</v>
      </c>
      <c r="AB4" s="9"/>
      <c r="AD4" s="7" t="s">
        <v>92</v>
      </c>
      <c r="AE4" s="10" t="b">
        <v>0</v>
      </c>
    </row>
    <row r="5" spans="1:73" x14ac:dyDescent="0.25">
      <c r="A5" s="7" t="s">
        <v>88</v>
      </c>
      <c r="B5" s="10" t="b">
        <v>0</v>
      </c>
      <c r="C5" s="10">
        <v>100</v>
      </c>
      <c r="D5" s="10">
        <v>0.01</v>
      </c>
      <c r="E5" s="10" t="b">
        <v>1</v>
      </c>
      <c r="F5" s="7" t="s">
        <v>110</v>
      </c>
      <c r="G5" s="10" t="b">
        <v>0</v>
      </c>
      <c r="H5" s="10"/>
      <c r="L5" s="7" t="s">
        <v>83</v>
      </c>
      <c r="M5" s="11">
        <v>3</v>
      </c>
      <c r="O5" s="7" t="s">
        <v>59</v>
      </c>
      <c r="P5" s="9"/>
      <c r="R5" s="7" t="s">
        <v>67</v>
      </c>
      <c r="S5" s="12" t="s">
        <v>121</v>
      </c>
      <c r="X5" s="7" t="s">
        <v>78</v>
      </c>
      <c r="Y5" s="10" t="s">
        <v>120</v>
      </c>
      <c r="AA5" s="7" t="s">
        <v>118</v>
      </c>
      <c r="AB5" s="9"/>
      <c r="AD5" s="7" t="s">
        <v>93</v>
      </c>
      <c r="AE5" s="10">
        <v>15</v>
      </c>
    </row>
    <row r="6" spans="1:73" x14ac:dyDescent="0.25">
      <c r="A6" s="7" t="s">
        <v>86</v>
      </c>
      <c r="B6" s="10" t="b">
        <v>0</v>
      </c>
      <c r="C6" s="10"/>
      <c r="F6" s="7" t="s">
        <v>111</v>
      </c>
      <c r="G6" s="10" t="b">
        <v>0</v>
      </c>
      <c r="H6" s="10"/>
      <c r="L6" s="7" t="s">
        <v>112</v>
      </c>
      <c r="M6" s="11" t="b">
        <v>0</v>
      </c>
      <c r="N6" s="11"/>
      <c r="R6" s="7" t="s">
        <v>68</v>
      </c>
      <c r="S6" s="9"/>
      <c r="X6" s="7" t="s">
        <v>79</v>
      </c>
      <c r="Y6" s="11" t="b">
        <v>1</v>
      </c>
      <c r="AA6" s="7" t="s">
        <v>119</v>
      </c>
      <c r="AB6" s="9"/>
      <c r="AD6" s="7" t="s">
        <v>94</v>
      </c>
      <c r="AE6" s="10">
        <v>2</v>
      </c>
    </row>
    <row r="7" spans="1:73" x14ac:dyDescent="0.25">
      <c r="A7" s="7" t="s">
        <v>80</v>
      </c>
      <c r="B7" s="10">
        <v>50</v>
      </c>
      <c r="L7" s="7" t="s">
        <v>113</v>
      </c>
      <c r="M7" s="11" t="b">
        <v>0</v>
      </c>
      <c r="N7" s="11"/>
      <c r="R7" s="7" t="s">
        <v>69</v>
      </c>
      <c r="S7" s="9" t="b">
        <v>1</v>
      </c>
      <c r="AD7" s="7" t="s">
        <v>95</v>
      </c>
      <c r="AE7" s="10" t="b">
        <v>0</v>
      </c>
    </row>
    <row r="8" spans="1:73" x14ac:dyDescent="0.25">
      <c r="A8" s="7" t="s">
        <v>18</v>
      </c>
      <c r="B8" s="7" t="s">
        <v>18</v>
      </c>
      <c r="F8" s="7" t="s">
        <v>81</v>
      </c>
      <c r="G8" s="10" t="b">
        <v>1</v>
      </c>
      <c r="H8" s="10">
        <v>1</v>
      </c>
      <c r="AD8" s="7" t="s">
        <v>96</v>
      </c>
      <c r="AE8" s="10">
        <v>100</v>
      </c>
    </row>
    <row r="9" spans="1:73" x14ac:dyDescent="0.25">
      <c r="A9" s="7" t="s">
        <v>105</v>
      </c>
      <c r="B9" s="10">
        <v>3</v>
      </c>
      <c r="F9" s="7" t="s">
        <v>102</v>
      </c>
      <c r="G9" s="10" t="b">
        <v>0</v>
      </c>
      <c r="AD9" s="7" t="s">
        <v>97</v>
      </c>
      <c r="AE9" s="10">
        <v>0.01</v>
      </c>
    </row>
    <row r="10" spans="1:73" x14ac:dyDescent="0.25">
      <c r="A10" s="7" t="s">
        <v>84</v>
      </c>
      <c r="B10" s="10" t="b">
        <v>0</v>
      </c>
      <c r="AD10" s="7" t="s">
        <v>98</v>
      </c>
      <c r="AE10" s="10" t="b">
        <v>1</v>
      </c>
    </row>
    <row r="11" spans="1:73" x14ac:dyDescent="0.25">
      <c r="A11" s="7" t="s">
        <v>101</v>
      </c>
      <c r="B11" s="10" t="b">
        <v>1</v>
      </c>
    </row>
    <row r="12" spans="1:73" x14ac:dyDescent="0.25">
      <c r="A12" s="7" t="s">
        <v>104</v>
      </c>
      <c r="B12" s="10" t="b">
        <v>0</v>
      </c>
      <c r="F12" s="7" t="s">
        <v>103</v>
      </c>
      <c r="G12" s="10">
        <v>2</v>
      </c>
    </row>
    <row r="14" spans="1:73" ht="13" thickBot="1" x14ac:dyDescent="0.3">
      <c r="A14" s="7" t="s">
        <v>61</v>
      </c>
      <c r="B14" s="9">
        <v>1</v>
      </c>
      <c r="AX14" s="7" t="s">
        <v>62</v>
      </c>
      <c r="AY14" s="9">
        <v>0</v>
      </c>
    </row>
    <row r="15" spans="1:73" s="8" customFormat="1" ht="13" thickTop="1" x14ac:dyDescent="0.25">
      <c r="A15" s="8" t="s">
        <v>19</v>
      </c>
      <c r="B15" s="8" t="s">
        <v>20</v>
      </c>
      <c r="C15" s="8" t="s">
        <v>21</v>
      </c>
      <c r="D15" s="8" t="s">
        <v>22</v>
      </c>
      <c r="E15" s="8" t="s">
        <v>23</v>
      </c>
      <c r="F15" s="8" t="s">
        <v>24</v>
      </c>
      <c r="G15" s="8" t="s">
        <v>25</v>
      </c>
      <c r="H15" s="8" t="s">
        <v>26</v>
      </c>
      <c r="I15" s="8" t="s">
        <v>27</v>
      </c>
      <c r="J15" s="8" t="s">
        <v>28</v>
      </c>
      <c r="K15" s="8" t="s">
        <v>29</v>
      </c>
      <c r="AX15" s="8" t="s">
        <v>30</v>
      </c>
      <c r="AY15" s="8" t="s">
        <v>31</v>
      </c>
      <c r="AZ15" s="8" t="s">
        <v>32</v>
      </c>
      <c r="BA15" s="8" t="s">
        <v>22</v>
      </c>
      <c r="BB15" s="8" t="s">
        <v>33</v>
      </c>
      <c r="BC15" s="8" t="s">
        <v>34</v>
      </c>
      <c r="BD15" s="8" t="s">
        <v>35</v>
      </c>
      <c r="BE15" s="8" t="s">
        <v>36</v>
      </c>
      <c r="BF15" s="8" t="s">
        <v>37</v>
      </c>
      <c r="BG15" s="8" t="s">
        <v>38</v>
      </c>
      <c r="BH15" s="8" t="s">
        <v>39</v>
      </c>
      <c r="BI15" s="8" t="s">
        <v>40</v>
      </c>
      <c r="BJ15" s="8" t="s">
        <v>41</v>
      </c>
      <c r="BK15" s="8" t="s">
        <v>42</v>
      </c>
      <c r="BL15" s="8" t="s">
        <v>43</v>
      </c>
      <c r="BM15" s="8" t="s">
        <v>44</v>
      </c>
      <c r="BN15" s="8" t="s">
        <v>45</v>
      </c>
      <c r="BO15" s="8" t="s">
        <v>46</v>
      </c>
      <c r="BP15" s="8" t="s">
        <v>47</v>
      </c>
      <c r="BQ15" s="8" t="s">
        <v>48</v>
      </c>
      <c r="BR15" s="8" t="s">
        <v>49</v>
      </c>
      <c r="BS15" s="8" t="s">
        <v>50</v>
      </c>
      <c r="BT15" s="8" t="s">
        <v>51</v>
      </c>
      <c r="BU15" s="8" t="s">
        <v>52</v>
      </c>
    </row>
    <row r="16" spans="1:73" x14ac:dyDescent="0.25">
      <c r="A16" s="7" t="s">
        <v>134</v>
      </c>
      <c r="B16" s="7">
        <v>0.1</v>
      </c>
      <c r="C16" s="7">
        <v>0.5</v>
      </c>
      <c r="D16" s="13" t="s">
        <v>135</v>
      </c>
      <c r="G16" s="7">
        <v>1</v>
      </c>
      <c r="H16" s="14">
        <f>Sheet1!$E$4</f>
        <v>38973</v>
      </c>
      <c r="I16" s="7">
        <v>30000</v>
      </c>
      <c r="J16" s="7">
        <v>45000</v>
      </c>
      <c r="K16" s="7" t="s">
        <v>136</v>
      </c>
      <c r="L16" s="7">
        <v>0</v>
      </c>
      <c r="M16" s="7" t="b">
        <v>0</v>
      </c>
    </row>
    <row r="17" spans="1:1" x14ac:dyDescent="0.25">
      <c r="A17" s="7" t="s">
        <v>123</v>
      </c>
    </row>
    <row r="18" spans="1:1" x14ac:dyDescent="0.25">
      <c r="A18" s="7" t="s">
        <v>124</v>
      </c>
    </row>
    <row r="19" spans="1:1" x14ac:dyDescent="0.25">
      <c r="A19" s="7" t="s">
        <v>125</v>
      </c>
    </row>
    <row r="20" spans="1:1" x14ac:dyDescent="0.25">
      <c r="A20" s="7" t="s">
        <v>126</v>
      </c>
    </row>
    <row r="21" spans="1:1" x14ac:dyDescent="0.25">
      <c r="A21" s="7" t="s">
        <v>127</v>
      </c>
    </row>
    <row r="22" spans="1:1" x14ac:dyDescent="0.25">
      <c r="A22" s="7" t="s">
        <v>128</v>
      </c>
    </row>
    <row r="23" spans="1:1" x14ac:dyDescent="0.25">
      <c r="A23" s="7" t="s">
        <v>129</v>
      </c>
    </row>
    <row r="24" spans="1:1" x14ac:dyDescent="0.25">
      <c r="A24" s="7" t="s">
        <v>130</v>
      </c>
    </row>
    <row r="25" spans="1:1" x14ac:dyDescent="0.25">
      <c r="A25" s="7" t="s">
        <v>131</v>
      </c>
    </row>
    <row r="26" spans="1:1" x14ac:dyDescent="0.25">
      <c r="A26" s="7" t="s">
        <v>132</v>
      </c>
    </row>
    <row r="27" spans="1:1" x14ac:dyDescent="0.25">
      <c r="A27" s="7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</vt:lpstr>
      <vt:lpstr>Sheet2</vt:lpstr>
      <vt:lpstr>Sheet3</vt:lpstr>
      <vt:lpstr>ro_HiddenInfo</vt:lpstr>
      <vt:lpstr>cost_bid</vt:lpstr>
      <vt:lpstr>costproject</vt:lpstr>
      <vt:lpstr>mybid</vt:lpstr>
      <vt:lpstr>Number_bidders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Owner</cp:lastModifiedBy>
  <cp:revision/>
  <dcterms:created xsi:type="dcterms:W3CDTF">2004-09-21T20:02:59Z</dcterms:created>
  <dcterms:modified xsi:type="dcterms:W3CDTF">2017-05-16T13:18:10Z</dcterms:modified>
  <cp:category/>
</cp:coreProperties>
</file>