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1880" windowWidth="11430" windowHeight="5970" firstSheet="1" activeTab="1"/>
  </bookViews>
  <sheets>
    <sheet name="ro_HiddenInfo" sheetId="3" state="veryHidden" r:id="rId1"/>
    <sheet name="Sheet1" sheetId="1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OptimizationAdjustableCellAddresses" hidden="1">ro_HiddenInfo!$H$16</definedName>
    <definedName name="Pal_Workbook_GUID" hidden="1">"RMU4TBQI4UN32LPXNW2GHJ28"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15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"$C$13"</definedName>
    <definedName name="RiskSelectedNameCell1" hidden="1">"$A$13"</definedName>
    <definedName name="RiskSelectedNameCell2" hidden="1">"$C$12"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G3" i="1" l="1"/>
  <c r="G8" i="1" s="1"/>
  <c r="C3" i="1"/>
  <c r="D9" i="1"/>
  <c r="D13" i="1"/>
  <c r="H3" i="1"/>
  <c r="H11" i="1"/>
  <c r="D6" i="1"/>
  <c r="H8" i="1"/>
  <c r="C6" i="1" l="1"/>
  <c r="H16" i="3"/>
  <c r="G11" i="1"/>
  <c r="C9" i="1" s="1"/>
  <c r="C13" i="1" l="1"/>
  <c r="B1" i="3" s="1"/>
</calcChain>
</file>

<file path=xl/sharedStrings.xml><?xml version="1.0" encoding="utf-8"?>
<sst xmlns="http://schemas.openxmlformats.org/spreadsheetml/2006/main" count="164" uniqueCount="162">
  <si>
    <t>Helicopters</t>
  </si>
  <si>
    <t>Prob success</t>
  </si>
  <si>
    <t>14 hours</t>
  </si>
  <si>
    <t>Number successes</t>
  </si>
  <si>
    <t>Copters</t>
  </si>
  <si>
    <t>Mean</t>
  </si>
  <si>
    <t>9 hours</t>
  </si>
  <si>
    <t>Length of mission</t>
  </si>
  <si>
    <t>UNUSED</t>
  </si>
  <si>
    <t>MACROS</t>
  </si>
  <si>
    <t>#Ranges</t>
  </si>
  <si>
    <t>Min</t>
  </si>
  <si>
    <t>Max</t>
  </si>
  <si>
    <t>Flags</t>
  </si>
  <si>
    <t>Description</t>
  </si>
  <si>
    <t>RISKOPT</t>
  </si>
  <si>
    <t>Prob</t>
  </si>
  <si>
    <t>copter</t>
  </si>
  <si>
    <t>ok</t>
  </si>
  <si>
    <t>Prob of</t>
  </si>
  <si>
    <t>detection</t>
  </si>
  <si>
    <t>Detected?</t>
  </si>
  <si>
    <t>Mission</t>
  </si>
  <si>
    <t>success</t>
  </si>
  <si>
    <t>RECIPE_x0001_11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</si>
  <si>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</si>
  <si>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</si>
  <si>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</si>
  <si>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</si>
  <si>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</si>
  <si>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</si>
  <si>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</si>
  <si>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</si>
  <si>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</si>
  <si>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</si>
  <si>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</si>
  <si>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True,False,False</t>
  </si>
  <si>
    <t>x2-x1</t>
  </si>
  <si>
    <t>p2-p1</t>
  </si>
  <si>
    <t>Errors</t>
  </si>
  <si>
    <t>Method + #Operators(Legacy)</t>
  </si>
  <si>
    <t>Mutation Rate (Legacy)</t>
  </si>
  <si>
    <t>Crossover Rate (Legacy)</t>
  </si>
  <si>
    <t># Time Blocks/All Groups Must Be Present</t>
  </si>
  <si>
    <t>Constraint Range</t>
  </si>
  <si>
    <t>Adj. Range</t>
  </si>
  <si>
    <t>Min Val or Range</t>
  </si>
  <si>
    <t>Max Val Or Range</t>
  </si>
  <si>
    <t>HARD CONSTRAINT DEV</t>
  </si>
  <si>
    <t>CONSTRAINT SOLVER</t>
  </si>
  <si>
    <t>ROFUNC</t>
  </si>
  <si>
    <t>SOFT CONSTRAINT DEV</t>
  </si>
  <si>
    <t>EVAL (True/False or penalty)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</si>
  <si>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</si>
  <si>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</si>
  <si>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</si>
  <si>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</si>
  <si>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</si>
  <si>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</si>
  <si>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</si>
  <si>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</si>
  <si>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</si>
  <si>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</si>
  <si>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</si>
  <si>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</si>
  <si>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Precision (added 6.0)</t>
  </si>
  <si>
    <t>RO Auto Eval Time (added 6.0)</t>
  </si>
  <si>
    <t>Formula Conversion Cell (not used in v5)</t>
  </si>
  <si>
    <t>Number Formatting Cell (introduced in v5)</t>
  </si>
  <si>
    <t>Out Stats</t>
  </si>
  <si>
    <t>Std. Dev.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</si>
  <si>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</si>
  <si>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</si>
  <si>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</si>
  <si>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</si>
  <si>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</si>
  <si>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</si>
  <si>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</si>
  <si>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</si>
  <si>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Genetic Algorithm - Discrete Variable Warning Shown</t>
  </si>
  <si>
    <t>ColorOptimizationCells Called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</si>
  <si>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</si>
  <si>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</si>
  <si>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</si>
  <si>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</si>
  <si>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</si>
  <si>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</si>
  <si>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</si>
  <si>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</si>
  <si>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</si>
  <si>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</si>
  <si>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Population Size</t>
  </si>
  <si>
    <t>Seed (Is Auto, Value)</t>
  </si>
  <si>
    <t>Same Seed Each Simulation (this was used in RISKOptimizer version 5 and earlier)</t>
  </si>
  <si>
    <t>Sampling Type (this was used in RISKOptimizer version 5 and earlier)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</si>
  <si>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</si>
  <si>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</si>
  <si>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</si>
  <si>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</si>
  <si>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</si>
  <si>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</si>
  <si>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</si>
  <si>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</si>
  <si>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</si>
  <si>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</si>
  <si>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</si>
  <si>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</si>
  <si>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Start (enabled, macro)</t>
  </si>
  <si>
    <t>Before Recalc (enabled, macro), starting with v6 RISKOptimizer uses corresponding @RISK macro</t>
  </si>
  <si>
    <t>After Recalc (enabled, macro), starting with v6 RISKOptimizer uses corresponding @RISK macro</t>
  </si>
  <si>
    <t>After Storage (enabled, macro)</t>
  </si>
  <si>
    <t>Finish (enabled, macro)</t>
  </si>
  <si>
    <t>Macro Before Simulation (enabled, macro), starting with v6, this is legacy setting</t>
  </si>
  <si>
    <t>Macro After Simulation (enabled, macro), starting with v6, this is legacy setting</t>
  </si>
  <si>
    <t>1,1,1,1,1,1,1,1,1,1,1</t>
  </si>
  <si>
    <t>Is Disabled</t>
  </si>
  <si>
    <t>Use for EF</t>
  </si>
  <si>
    <t>EF Settings Have Been Defined</t>
  </si>
  <si>
    <t>EF Location of Constraining Values</t>
  </si>
  <si>
    <t>EF Min Constraining Value</t>
  </si>
  <si>
    <t>EF Max Constraining Value</t>
  </si>
  <si>
    <t>EF # of Constraining Values Between Min and Max</t>
  </si>
  <si>
    <t>EF Range with Constraining Values</t>
  </si>
  <si>
    <t>EF # of Constraining Values Listed</t>
  </si>
  <si>
    <t>EF Stopping Conditions</t>
  </si>
  <si>
    <t>EF Stop on Trials</t>
  </si>
  <si>
    <t>EF Trial Count</t>
  </si>
  <si>
    <t>EF Stop on Time</t>
  </si>
  <si>
    <t>EF Time Duration</t>
  </si>
  <si>
    <t>EF Time Unit</t>
  </si>
  <si>
    <t>EF Stop on Progress</t>
  </si>
  <si>
    <t>EF Trials (Progress)</t>
  </si>
  <si>
    <t>EF Max. Change (Progress)</t>
  </si>
  <si>
    <t>EF Max. Change is Percent (Progress)</t>
  </si>
  <si>
    <t>EFFICIENT FRONTIER</t>
  </si>
  <si>
    <t>Analysis Type (Standard vs. Efficient Frontier)</t>
  </si>
  <si>
    <t>EF Item to Constrain</t>
  </si>
  <si>
    <t>EF Constraint Minimum</t>
  </si>
  <si>
    <t>EF Constraint Maximum</t>
  </si>
  <si>
    <t>EF Formula for Dtools</t>
  </si>
  <si>
    <t>7.5.0</t>
  </si>
  <si>
    <t>MISSION 9 OR 14 HOURS</t>
  </si>
  <si>
    <t>66% CHANCE COPTER WORKS FOR 9 HOURS</t>
  </si>
  <si>
    <t>EVERY COPTER &gt;8 RAISES CHANCE RUSSIAN RADAR SPOTS US</t>
  </si>
  <si>
    <t>BY 3%</t>
  </si>
  <si>
    <t>&gt;=6 COPTERS WORK MISSION SUCCEEDS</t>
  </si>
  <si>
    <t>SENT 8 5 WORKED</t>
  </si>
  <si>
    <t>WHAT REALLY HAPPENED</t>
  </si>
  <si>
    <t>Operation Eagle Claw</t>
  </si>
  <si>
    <t>April 24 1980</t>
  </si>
  <si>
    <t>50% CHANCE COPTER WORKS FOR 14 HOURS</t>
  </si>
  <si>
    <t>November 4 1979</t>
  </si>
  <si>
    <t>Sim 1</t>
  </si>
  <si>
    <t>Sim 2</t>
  </si>
  <si>
    <t>Sim 3</t>
  </si>
  <si>
    <t>Sim 4</t>
  </si>
  <si>
    <t>Sim 5</t>
  </si>
  <si>
    <t>Sim 6</t>
  </si>
  <si>
    <t>Sim 7</t>
  </si>
  <si>
    <t>Sim 8</t>
  </si>
  <si>
    <t>Sim 9</t>
  </si>
  <si>
    <t>14 hellcopters gave us a 75% chance mission succeeds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</si>
</sst>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8"/>
      <color rgb="FF000000"/>
      <name val="Georgia"/>
      <family val="1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rgb="FFA2A9B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quotePrefix="1" applyFill="1" applyAlignment="1">
      <alignment horizontal="left"/>
    </xf>
    <xf numFmtId="9" fontId="2" fillId="0" borderId="0" xfId="0" applyNumberFormat="1" applyFont="1"/>
    <xf numFmtId="0" fontId="2" fillId="6" borderId="0" xfId="0" applyFont="1" applyFill="1"/>
    <xf numFmtId="0" fontId="3" fillId="6" borderId="2" xfId="0" applyFont="1" applyFill="1" applyBorder="1" applyAlignment="1">
      <alignment wrapText="1"/>
    </xf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workbookViewId="0"/>
  </sheetViews>
  <sheetFormatPr defaultColWidth="15.7265625" defaultRowHeight="12.5" x14ac:dyDescent="0.25"/>
  <cols>
    <col min="1" max="256" width="15.6328125" style="2" customWidth="1"/>
    <col min="257" max="16384" width="15.7265625" style="2"/>
  </cols>
  <sheetData>
    <row r="1" spans="1:73" x14ac:dyDescent="0.25">
      <c r="A1" s="2" t="s">
        <v>83</v>
      </c>
      <c r="B1" s="6">
        <f ca="1">Sheet1!$C$13</f>
        <v>0</v>
      </c>
      <c r="C1" s="7">
        <v>1</v>
      </c>
      <c r="D1" s="7">
        <v>1.01E+300</v>
      </c>
      <c r="E1" s="4"/>
      <c r="F1" s="2" t="s">
        <v>9</v>
      </c>
      <c r="I1" s="2" t="s">
        <v>74</v>
      </c>
      <c r="J1" s="5">
        <v>3</v>
      </c>
      <c r="L1" s="2" t="s">
        <v>71</v>
      </c>
      <c r="M1" s="5" t="b">
        <v>1</v>
      </c>
      <c r="O1" s="2" t="s">
        <v>69</v>
      </c>
      <c r="Y1" s="2" t="s">
        <v>85</v>
      </c>
      <c r="AA1" s="2" t="s">
        <v>134</v>
      </c>
      <c r="AD1" s="2" t="s">
        <v>124</v>
      </c>
    </row>
    <row r="2" spans="1:73" x14ac:dyDescent="0.25">
      <c r="A2" s="2" t="s">
        <v>84</v>
      </c>
      <c r="B2" s="6">
        <v>2</v>
      </c>
      <c r="C2" s="6">
        <v>0</v>
      </c>
      <c r="F2" s="2" t="s">
        <v>107</v>
      </c>
      <c r="G2" s="6" t="b">
        <v>0</v>
      </c>
      <c r="H2" s="6"/>
      <c r="I2" s="2" t="s">
        <v>67</v>
      </c>
      <c r="J2" s="5"/>
      <c r="L2" s="2" t="s">
        <v>101</v>
      </c>
      <c r="M2" s="7">
        <v>1000</v>
      </c>
      <c r="O2" s="2" t="s">
        <v>5</v>
      </c>
      <c r="P2" s="5"/>
      <c r="R2" s="2" t="s">
        <v>75</v>
      </c>
      <c r="S2" s="5"/>
      <c r="U2" s="2" t="s">
        <v>81</v>
      </c>
      <c r="V2" s="5"/>
      <c r="X2" s="2" t="s">
        <v>86</v>
      </c>
      <c r="Y2" s="6">
        <v>0</v>
      </c>
      <c r="AA2" s="2" t="s">
        <v>135</v>
      </c>
      <c r="AB2" s="6">
        <v>0</v>
      </c>
      <c r="AD2" s="2" t="s">
        <v>125</v>
      </c>
      <c r="AE2" s="6" t="b">
        <v>1</v>
      </c>
    </row>
    <row r="3" spans="1:73" x14ac:dyDescent="0.25">
      <c r="A3" s="2" t="s">
        <v>96</v>
      </c>
      <c r="B3" s="6" t="b">
        <v>0</v>
      </c>
      <c r="C3" s="6">
        <v>1000</v>
      </c>
      <c r="F3" s="2" t="s">
        <v>108</v>
      </c>
      <c r="G3" s="6" t="b">
        <v>0</v>
      </c>
      <c r="H3" s="6"/>
      <c r="I3" s="2" t="s">
        <v>68</v>
      </c>
      <c r="J3" s="5"/>
      <c r="L3" s="2" t="s">
        <v>100</v>
      </c>
      <c r="M3" s="7">
        <v>1</v>
      </c>
      <c r="N3" s="7">
        <v>0</v>
      </c>
      <c r="O3" s="2" t="s">
        <v>70</v>
      </c>
      <c r="P3" s="5"/>
      <c r="R3" s="2" t="s">
        <v>76</v>
      </c>
      <c r="S3" s="5"/>
      <c r="U3" s="2" t="s">
        <v>82</v>
      </c>
      <c r="V3" s="5"/>
      <c r="X3" s="2" t="s">
        <v>87</v>
      </c>
      <c r="Y3" s="6">
        <v>-1</v>
      </c>
      <c r="AA3" s="2" t="s">
        <v>136</v>
      </c>
      <c r="AB3" s="5"/>
      <c r="AD3" s="2" t="s">
        <v>126</v>
      </c>
      <c r="AE3" s="6">
        <v>250</v>
      </c>
    </row>
    <row r="4" spans="1:73" x14ac:dyDescent="0.25">
      <c r="A4" s="2" t="s">
        <v>98</v>
      </c>
      <c r="B4" s="6" t="b">
        <v>0</v>
      </c>
      <c r="C4" s="6">
        <v>5</v>
      </c>
      <c r="D4" s="6">
        <v>2</v>
      </c>
      <c r="F4" s="2" t="s">
        <v>109</v>
      </c>
      <c r="G4" s="6" t="b">
        <v>0</v>
      </c>
      <c r="H4" s="6"/>
      <c r="L4" s="2" t="s">
        <v>93</v>
      </c>
      <c r="M4" s="7" t="b">
        <v>1</v>
      </c>
      <c r="O4" s="2" t="s">
        <v>11</v>
      </c>
      <c r="P4" s="5"/>
      <c r="R4" s="2" t="s">
        <v>77</v>
      </c>
      <c r="S4" s="5"/>
      <c r="X4" s="2" t="s">
        <v>88</v>
      </c>
      <c r="Y4" s="6">
        <v>0.5</v>
      </c>
      <c r="AA4" s="2" t="s">
        <v>137</v>
      </c>
      <c r="AB4" s="5"/>
      <c r="AD4" s="2" t="s">
        <v>127</v>
      </c>
      <c r="AE4" s="6" t="b">
        <v>0</v>
      </c>
    </row>
    <row r="5" spans="1:73" x14ac:dyDescent="0.25">
      <c r="A5" s="2" t="s">
        <v>99</v>
      </c>
      <c r="B5" s="6" t="b">
        <v>0</v>
      </c>
      <c r="C5" s="6">
        <v>100</v>
      </c>
      <c r="D5" s="6">
        <v>1</v>
      </c>
      <c r="E5" s="6" t="b">
        <v>1</v>
      </c>
      <c r="F5" s="2" t="s">
        <v>110</v>
      </c>
      <c r="G5" s="6" t="b">
        <v>0</v>
      </c>
      <c r="H5" s="6"/>
      <c r="L5" s="2" t="s">
        <v>94</v>
      </c>
      <c r="M5" s="7">
        <v>3</v>
      </c>
      <c r="O5" s="2" t="s">
        <v>12</v>
      </c>
      <c r="P5" s="5"/>
      <c r="R5" s="2" t="s">
        <v>78</v>
      </c>
      <c r="S5" s="8" t="s">
        <v>140</v>
      </c>
      <c r="X5" s="2" t="s">
        <v>89</v>
      </c>
      <c r="Y5" s="6" t="s">
        <v>114</v>
      </c>
      <c r="AA5" s="2" t="s">
        <v>138</v>
      </c>
      <c r="AB5" s="5"/>
      <c r="AD5" s="2" t="s">
        <v>128</v>
      </c>
      <c r="AE5" s="6">
        <v>15</v>
      </c>
    </row>
    <row r="6" spans="1:73" x14ac:dyDescent="0.25">
      <c r="A6" s="2" t="s">
        <v>97</v>
      </c>
      <c r="B6" s="6" t="b">
        <v>0</v>
      </c>
      <c r="C6" s="6"/>
      <c r="F6" s="2" t="s">
        <v>111</v>
      </c>
      <c r="G6" s="6" t="b">
        <v>0</v>
      </c>
      <c r="H6" s="6"/>
      <c r="L6" s="2" t="s">
        <v>112</v>
      </c>
      <c r="M6" s="7" t="b">
        <v>0</v>
      </c>
      <c r="N6" s="7"/>
      <c r="R6" s="2" t="s">
        <v>79</v>
      </c>
      <c r="S6" s="5"/>
      <c r="X6" s="2" t="s">
        <v>90</v>
      </c>
      <c r="Y6" s="7" t="b">
        <v>1</v>
      </c>
      <c r="AA6" s="2" t="s">
        <v>139</v>
      </c>
      <c r="AB6" s="5"/>
      <c r="AD6" s="2" t="s">
        <v>129</v>
      </c>
      <c r="AE6" s="6">
        <v>2</v>
      </c>
    </row>
    <row r="7" spans="1:73" x14ac:dyDescent="0.25">
      <c r="A7" s="2" t="s">
        <v>91</v>
      </c>
      <c r="B7" s="6">
        <v>50</v>
      </c>
      <c r="L7" s="2" t="s">
        <v>113</v>
      </c>
      <c r="M7" s="7" t="b">
        <v>0</v>
      </c>
      <c r="N7" s="7"/>
      <c r="R7" s="2" t="s">
        <v>80</v>
      </c>
      <c r="S7" s="5"/>
      <c r="AD7" s="2" t="s">
        <v>130</v>
      </c>
      <c r="AE7" s="6" t="b">
        <v>0</v>
      </c>
    </row>
    <row r="8" spans="1:73" x14ac:dyDescent="0.25">
      <c r="A8" s="2" t="s">
        <v>8</v>
      </c>
      <c r="B8" s="2" t="s">
        <v>8</v>
      </c>
      <c r="F8" s="2" t="s">
        <v>92</v>
      </c>
      <c r="G8" s="6" t="b">
        <v>1</v>
      </c>
      <c r="H8" s="6">
        <v>1</v>
      </c>
      <c r="AD8" s="2" t="s">
        <v>131</v>
      </c>
      <c r="AE8" s="6">
        <v>100</v>
      </c>
    </row>
    <row r="9" spans="1:73" x14ac:dyDescent="0.25">
      <c r="A9" s="2" t="s">
        <v>106</v>
      </c>
      <c r="B9" s="6">
        <v>3</v>
      </c>
      <c r="F9" s="2" t="s">
        <v>103</v>
      </c>
      <c r="G9" s="6" t="b">
        <v>0</v>
      </c>
      <c r="AD9" s="2" t="s">
        <v>132</v>
      </c>
      <c r="AE9" s="6">
        <v>0.01</v>
      </c>
    </row>
    <row r="10" spans="1:73" x14ac:dyDescent="0.25">
      <c r="A10" s="2" t="s">
        <v>95</v>
      </c>
      <c r="B10" s="6" t="b">
        <v>0</v>
      </c>
      <c r="AD10" s="2" t="s">
        <v>133</v>
      </c>
      <c r="AE10" s="6" t="b">
        <v>1</v>
      </c>
    </row>
    <row r="11" spans="1:73" x14ac:dyDescent="0.25">
      <c r="A11" s="2" t="s">
        <v>102</v>
      </c>
      <c r="B11" s="6" t="b">
        <v>1</v>
      </c>
    </row>
    <row r="12" spans="1:73" x14ac:dyDescent="0.25">
      <c r="A12" s="2" t="s">
        <v>105</v>
      </c>
      <c r="B12" s="6" t="b">
        <v>0</v>
      </c>
      <c r="F12" s="2" t="s">
        <v>104</v>
      </c>
      <c r="G12" s="6">
        <v>2</v>
      </c>
    </row>
    <row r="14" spans="1:73" ht="13" thickBot="1" x14ac:dyDescent="0.3">
      <c r="A14" s="2" t="s">
        <v>72</v>
      </c>
      <c r="B14" s="5">
        <v>1</v>
      </c>
      <c r="AX14" s="2" t="s">
        <v>73</v>
      </c>
      <c r="AY14" s="5">
        <v>0</v>
      </c>
    </row>
    <row r="15" spans="1:73" s="3" customFormat="1" ht="13" thickTop="1" x14ac:dyDescent="0.25">
      <c r="A15" s="3" t="s">
        <v>40</v>
      </c>
      <c r="B15" s="3" t="s">
        <v>41</v>
      </c>
      <c r="C15" s="3" t="s">
        <v>42</v>
      </c>
      <c r="D15" s="3" t="s">
        <v>14</v>
      </c>
      <c r="E15" s="3" t="s">
        <v>43</v>
      </c>
      <c r="F15" s="3" t="s">
        <v>44</v>
      </c>
      <c r="G15" s="3" t="s">
        <v>10</v>
      </c>
      <c r="H15" s="3" t="s">
        <v>45</v>
      </c>
      <c r="I15" s="3" t="s">
        <v>46</v>
      </c>
      <c r="J15" s="3" t="s">
        <v>47</v>
      </c>
      <c r="K15" s="3" t="s">
        <v>13</v>
      </c>
      <c r="AR15" s="3" t="s">
        <v>48</v>
      </c>
      <c r="AS15" s="3" t="s">
        <v>49</v>
      </c>
      <c r="AT15" s="3" t="s">
        <v>50</v>
      </c>
      <c r="AU15" s="3" t="s">
        <v>15</v>
      </c>
      <c r="AV15" s="3" t="s">
        <v>51</v>
      </c>
      <c r="AW15" s="3" t="s">
        <v>52</v>
      </c>
      <c r="AX15" s="3" t="s">
        <v>53</v>
      </c>
      <c r="AY15" s="3" t="s">
        <v>54</v>
      </c>
      <c r="AZ15" s="3" t="s">
        <v>55</v>
      </c>
      <c r="BA15" s="3" t="s">
        <v>14</v>
      </c>
      <c r="BB15" s="3" t="s">
        <v>56</v>
      </c>
      <c r="BC15" s="3" t="s">
        <v>57</v>
      </c>
      <c r="BD15" s="3" t="s">
        <v>58</v>
      </c>
      <c r="BE15" s="3" t="s">
        <v>59</v>
      </c>
      <c r="BF15" s="3" t="s">
        <v>60</v>
      </c>
      <c r="BG15" s="3" t="s">
        <v>61</v>
      </c>
      <c r="BH15" s="3" t="s">
        <v>62</v>
      </c>
      <c r="BI15" s="3" t="s">
        <v>63</v>
      </c>
      <c r="BJ15" s="3" t="s">
        <v>64</v>
      </c>
      <c r="BK15" s="3" t="s">
        <v>65</v>
      </c>
      <c r="BL15" s="3" t="s">
        <v>66</v>
      </c>
      <c r="BM15" s="3" t="s">
        <v>115</v>
      </c>
      <c r="BN15" s="3" t="s">
        <v>116</v>
      </c>
      <c r="BO15" s="3" t="s">
        <v>117</v>
      </c>
      <c r="BP15" s="3" t="s">
        <v>118</v>
      </c>
      <c r="BQ15" s="3" t="s">
        <v>119</v>
      </c>
      <c r="BR15" s="3" t="s">
        <v>120</v>
      </c>
      <c r="BS15" s="3" t="s">
        <v>121</v>
      </c>
      <c r="BT15" s="3" t="s">
        <v>122</v>
      </c>
      <c r="BU15" s="3" t="s">
        <v>123</v>
      </c>
    </row>
    <row r="16" spans="1:73" x14ac:dyDescent="0.25">
      <c r="A16" s="2" t="s">
        <v>24</v>
      </c>
      <c r="B16" s="2">
        <v>-1</v>
      </c>
      <c r="C16" s="2">
        <v>0.5</v>
      </c>
      <c r="E16" s="2">
        <v>0</v>
      </c>
      <c r="G16" s="2">
        <v>1</v>
      </c>
      <c r="H16" s="2">
        <f ca="1">Sheet1!$C$3</f>
        <v>6</v>
      </c>
      <c r="I16" s="2">
        <v>6</v>
      </c>
      <c r="J16" s="2">
        <v>30</v>
      </c>
      <c r="K16" s="2" t="s">
        <v>36</v>
      </c>
    </row>
    <row r="17" spans="1:1" x14ac:dyDescent="0.25">
      <c r="A17" s="2" t="s">
        <v>25</v>
      </c>
    </row>
    <row r="18" spans="1:1" x14ac:dyDescent="0.25">
      <c r="A18" s="2" t="s">
        <v>26</v>
      </c>
    </row>
    <row r="19" spans="1:1" x14ac:dyDescent="0.25">
      <c r="A19" s="2" t="s">
        <v>27</v>
      </c>
    </row>
    <row r="20" spans="1:1" x14ac:dyDescent="0.25">
      <c r="A20" s="2" t="s">
        <v>28</v>
      </c>
    </row>
    <row r="21" spans="1:1" x14ac:dyDescent="0.25">
      <c r="A21" s="2" t="s">
        <v>29</v>
      </c>
    </row>
    <row r="22" spans="1:1" x14ac:dyDescent="0.25">
      <c r="A22" s="2" t="s">
        <v>30</v>
      </c>
    </row>
    <row r="23" spans="1:1" x14ac:dyDescent="0.25">
      <c r="A23" s="2" t="s">
        <v>31</v>
      </c>
    </row>
    <row r="24" spans="1:1" x14ac:dyDescent="0.25">
      <c r="A24" s="2" t="s">
        <v>32</v>
      </c>
    </row>
    <row r="25" spans="1:1" x14ac:dyDescent="0.25">
      <c r="A25" s="2" t="s">
        <v>33</v>
      </c>
    </row>
    <row r="26" spans="1:1" x14ac:dyDescent="0.25">
      <c r="A26" s="2" t="s">
        <v>34</v>
      </c>
    </row>
    <row r="27" spans="1:1" x14ac:dyDescent="0.25">
      <c r="A27" s="2" t="s">
        <v>35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5"/>
  <sheetViews>
    <sheetView tabSelected="1" topLeftCell="A7" zoomScale="120" zoomScaleNormal="120" workbookViewId="0">
      <selection activeCell="D20" sqref="D20"/>
    </sheetView>
  </sheetViews>
  <sheetFormatPr defaultColWidth="8.81640625" defaultRowHeight="13" x14ac:dyDescent="0.3"/>
  <cols>
    <col min="1" max="2" width="8.81640625" style="1"/>
    <col min="3" max="3" width="10.7265625" style="1" customWidth="1"/>
    <col min="4" max="4" width="19" style="1" customWidth="1"/>
    <col min="5" max="8" width="8.81640625" style="1"/>
    <col min="9" max="9" width="33.08984375" style="1" bestFit="1" customWidth="1"/>
    <col min="10" max="16384" width="8.81640625" style="1"/>
  </cols>
  <sheetData>
    <row r="1" spans="1:19" x14ac:dyDescent="0.3">
      <c r="D1" s="1" t="s">
        <v>2</v>
      </c>
      <c r="E1" s="1" t="s">
        <v>6</v>
      </c>
    </row>
    <row r="2" spans="1:19" x14ac:dyDescent="0.3">
      <c r="A2" s="1" t="s">
        <v>4</v>
      </c>
      <c r="C2" s="1" t="s">
        <v>0</v>
      </c>
      <c r="D2" s="1" t="s">
        <v>1</v>
      </c>
      <c r="G2" s="1" t="s">
        <v>7</v>
      </c>
    </row>
    <row r="3" spans="1:19" x14ac:dyDescent="0.3">
      <c r="A3" s="1">
        <v>6</v>
      </c>
      <c r="B3" s="1" t="s">
        <v>152</v>
      </c>
      <c r="C3" s="1">
        <f ca="1">_xll.RiskSimtable(A3:A17)</f>
        <v>6</v>
      </c>
      <c r="D3" s="1">
        <v>0.5</v>
      </c>
      <c r="E3" s="1">
        <v>0.66</v>
      </c>
      <c r="G3" s="1">
        <f ca="1">_xll.RiskDiscrete(J5:J6,K5:K6)</f>
        <v>9</v>
      </c>
      <c r="H3" s="1" t="str">
        <f ca="1">_xlfn.FORMULATEXT(G3)</f>
        <v>=RiskDiscrete(J5:J6,K5:K6)</v>
      </c>
    </row>
    <row r="4" spans="1:19" x14ac:dyDescent="0.3">
      <c r="A4" s="1">
        <v>7</v>
      </c>
      <c r="B4" s="1" t="s">
        <v>153</v>
      </c>
    </row>
    <row r="5" spans="1:19" x14ac:dyDescent="0.3">
      <c r="A5" s="1">
        <v>8</v>
      </c>
      <c r="B5" s="1" t="s">
        <v>154</v>
      </c>
      <c r="C5" s="1" t="s">
        <v>3</v>
      </c>
      <c r="G5" s="1" t="s">
        <v>16</v>
      </c>
      <c r="J5" s="1">
        <v>9</v>
      </c>
      <c r="K5" s="1">
        <v>0.6</v>
      </c>
    </row>
    <row r="6" spans="1:19" x14ac:dyDescent="0.3">
      <c r="A6" s="1">
        <v>9</v>
      </c>
      <c r="B6" s="1" t="s">
        <v>155</v>
      </c>
      <c r="C6" s="1">
        <f ca="1">_xll.RiskBinomial(C3,G8)</f>
        <v>4</v>
      </c>
      <c r="D6" s="1" t="str">
        <f ca="1">_xlfn.FORMULATEXT(C6)</f>
        <v>=RiskBinomial(C3,G8)</v>
      </c>
      <c r="G6" s="1" t="s">
        <v>17</v>
      </c>
      <c r="J6" s="1">
        <v>14</v>
      </c>
      <c r="K6" s="1">
        <v>0.4</v>
      </c>
    </row>
    <row r="7" spans="1:19" x14ac:dyDescent="0.3">
      <c r="A7" s="1">
        <v>10</v>
      </c>
      <c r="B7" s="1" t="s">
        <v>156</v>
      </c>
      <c r="G7" s="1" t="s">
        <v>18</v>
      </c>
    </row>
    <row r="8" spans="1:19" x14ac:dyDescent="0.3">
      <c r="A8" s="1">
        <v>11</v>
      </c>
      <c r="B8" s="1" t="s">
        <v>157</v>
      </c>
      <c r="C8" s="1" t="s">
        <v>21</v>
      </c>
      <c r="G8" s="1">
        <f ca="1">IF(G3=9,E3,D3)</f>
        <v>0.66</v>
      </c>
      <c r="H8" s="1" t="str">
        <f ca="1">_xlfn.FORMULATEXT(G8)</f>
        <v>=IF(G3=9,E3,D3)</v>
      </c>
    </row>
    <row r="9" spans="1:19" x14ac:dyDescent="0.3">
      <c r="A9" s="1">
        <v>12</v>
      </c>
      <c r="B9" s="1" t="s">
        <v>158</v>
      </c>
      <c r="C9" s="1">
        <f ca="1">_xll.RiskBinomial(1,G11)</f>
        <v>0</v>
      </c>
      <c r="D9" s="1" t="str">
        <f ca="1">_xlfn.FORMULATEXT(C9)</f>
        <v>=RiskBinomial(1,G11)</v>
      </c>
      <c r="G9" s="1" t="s">
        <v>19</v>
      </c>
    </row>
    <row r="10" spans="1:19" x14ac:dyDescent="0.3">
      <c r="A10" s="1">
        <v>13</v>
      </c>
      <c r="B10" s="1" t="s">
        <v>159</v>
      </c>
      <c r="G10" s="1" t="s">
        <v>20</v>
      </c>
    </row>
    <row r="11" spans="1:19" x14ac:dyDescent="0.3">
      <c r="A11" s="10">
        <v>14</v>
      </c>
      <c r="B11" s="1" t="s">
        <v>160</v>
      </c>
      <c r="C11" s="1" t="s">
        <v>22</v>
      </c>
      <c r="G11" s="1">
        <f ca="1">MAX(0,(C3-8)*0.03)</f>
        <v>0</v>
      </c>
      <c r="H11" s="1" t="str">
        <f ca="1">_xlfn.FORMULATEXT(G11)</f>
        <v>=MAX(0,(C3-8)*0.03)</v>
      </c>
      <c r="L11" s="9"/>
      <c r="N11" s="9"/>
      <c r="P11" s="9"/>
    </row>
    <row r="12" spans="1:19" x14ac:dyDescent="0.3">
      <c r="A12" s="1">
        <v>15</v>
      </c>
      <c r="C12" s="1" t="s">
        <v>23</v>
      </c>
      <c r="I12" s="10" t="s">
        <v>151</v>
      </c>
      <c r="L12" s="9"/>
      <c r="N12" s="9"/>
      <c r="P12" s="9"/>
    </row>
    <row r="13" spans="1:19" ht="22.5" x14ac:dyDescent="0.45">
      <c r="A13" s="1">
        <v>16</v>
      </c>
      <c r="C13" s="1">
        <f ca="1">_xll.RiskOutput() + IF(AND(C9=0,C6&gt;=6),1,0)</f>
        <v>0</v>
      </c>
      <c r="D13" s="1" t="str">
        <f ca="1">_xlfn.FORMULATEXT(C13)</f>
        <v>=RiskOutput() + IF(AND(C9=0,C6&gt;=6),1,0)</v>
      </c>
      <c r="I13" s="11" t="s">
        <v>148</v>
      </c>
      <c r="L13" s="9"/>
      <c r="N13" s="9"/>
      <c r="P13" s="9"/>
    </row>
    <row r="14" spans="1:19" x14ac:dyDescent="0.3">
      <c r="A14" s="1">
        <v>17</v>
      </c>
      <c r="I14" s="10" t="s">
        <v>149</v>
      </c>
      <c r="L14" s="9"/>
      <c r="N14" s="9"/>
      <c r="P14" s="9"/>
    </row>
    <row r="15" spans="1:19" x14ac:dyDescent="0.3">
      <c r="A15" s="1">
        <v>18</v>
      </c>
      <c r="I15" s="1" t="s">
        <v>161</v>
      </c>
      <c r="L15" s="9"/>
      <c r="N15" s="9"/>
      <c r="P15" s="9"/>
      <c r="Q15" s="1" t="s">
        <v>37</v>
      </c>
      <c r="R15" s="1" t="s">
        <v>38</v>
      </c>
      <c r="S15" s="1" t="s">
        <v>39</v>
      </c>
    </row>
    <row r="16" spans="1:19" x14ac:dyDescent="0.3">
      <c r="A16" s="1">
        <v>19</v>
      </c>
      <c r="E16" s="1" t="s">
        <v>141</v>
      </c>
      <c r="L16" s="9"/>
      <c r="N16" s="9"/>
      <c r="P16" s="9"/>
      <c r="Q16" s="1">
        <v>1</v>
      </c>
      <c r="R16" s="9">
        <v>0.9</v>
      </c>
      <c r="S16" s="1">
        <v>0</v>
      </c>
    </row>
    <row r="17" spans="1:19" x14ac:dyDescent="0.3">
      <c r="A17" s="1">
        <v>20</v>
      </c>
      <c r="E17" s="1" t="s">
        <v>142</v>
      </c>
      <c r="L17" s="9"/>
      <c r="N17" s="9"/>
      <c r="P17" s="9"/>
      <c r="Q17" s="1">
        <v>1</v>
      </c>
      <c r="R17" s="9">
        <v>0.9</v>
      </c>
      <c r="S17" s="1">
        <v>0</v>
      </c>
    </row>
    <row r="18" spans="1:19" x14ac:dyDescent="0.3">
      <c r="E18" s="9" t="s">
        <v>150</v>
      </c>
      <c r="L18" s="9"/>
      <c r="N18" s="9"/>
      <c r="P18" s="9"/>
      <c r="Q18" s="1">
        <v>1</v>
      </c>
      <c r="R18" s="9">
        <v>0.9</v>
      </c>
      <c r="S18" s="1">
        <v>0</v>
      </c>
    </row>
    <row r="19" spans="1:19" x14ac:dyDescent="0.3">
      <c r="L19" s="9"/>
      <c r="N19" s="9"/>
      <c r="P19" s="9"/>
      <c r="Q19" s="1">
        <v>1</v>
      </c>
      <c r="R19" s="9">
        <v>0.9</v>
      </c>
      <c r="S19" s="1">
        <v>0</v>
      </c>
    </row>
    <row r="20" spans="1:19" x14ac:dyDescent="0.3">
      <c r="E20" s="1" t="s">
        <v>143</v>
      </c>
      <c r="L20" s="9"/>
      <c r="N20" s="9"/>
      <c r="P20" s="9"/>
      <c r="Q20" s="1">
        <v>1</v>
      </c>
      <c r="R20" s="9">
        <v>0.9</v>
      </c>
      <c r="S20" s="1">
        <v>0</v>
      </c>
    </row>
    <row r="21" spans="1:19" x14ac:dyDescent="0.3">
      <c r="E21" s="1" t="s">
        <v>144</v>
      </c>
      <c r="L21" s="9"/>
      <c r="N21" s="9"/>
      <c r="P21" s="9"/>
      <c r="Q21" s="1">
        <v>1</v>
      </c>
      <c r="R21" s="9">
        <v>0.9</v>
      </c>
      <c r="S21" s="1">
        <v>0</v>
      </c>
    </row>
    <row r="22" spans="1:19" x14ac:dyDescent="0.3">
      <c r="E22" s="1" t="s">
        <v>145</v>
      </c>
      <c r="L22" s="9"/>
      <c r="N22" s="9"/>
      <c r="P22" s="9"/>
      <c r="Q22" s="1">
        <v>1</v>
      </c>
      <c r="R22" s="9">
        <v>0.9</v>
      </c>
      <c r="S22" s="1">
        <v>0</v>
      </c>
    </row>
    <row r="23" spans="1:19" x14ac:dyDescent="0.3">
      <c r="E23" s="1" t="s">
        <v>147</v>
      </c>
      <c r="L23" s="9"/>
      <c r="N23" s="9"/>
      <c r="P23" s="9"/>
      <c r="Q23" s="1">
        <v>1</v>
      </c>
      <c r="R23" s="9">
        <v>0.9</v>
      </c>
      <c r="S23" s="1">
        <v>0</v>
      </c>
    </row>
    <row r="24" spans="1:19" x14ac:dyDescent="0.3">
      <c r="E24" s="12" t="s">
        <v>146</v>
      </c>
      <c r="F24" s="12"/>
      <c r="L24" s="9"/>
      <c r="N24" s="9"/>
      <c r="P24" s="9"/>
      <c r="Q24" s="1">
        <v>1</v>
      </c>
      <c r="R24" s="9">
        <v>0.9</v>
      </c>
      <c r="S24" s="1">
        <v>0</v>
      </c>
    </row>
    <row r="25" spans="1:19" x14ac:dyDescent="0.3">
      <c r="L25" s="9"/>
      <c r="N25" s="9"/>
      <c r="P25" s="9"/>
      <c r="Q25" s="1">
        <v>1</v>
      </c>
      <c r="R25" s="9">
        <v>0.9</v>
      </c>
      <c r="S25" s="1">
        <v>0</v>
      </c>
    </row>
    <row r="26" spans="1:19" x14ac:dyDescent="0.3">
      <c r="L26" s="9"/>
      <c r="N26" s="9"/>
      <c r="P26" s="9"/>
      <c r="Q26" s="1">
        <v>1</v>
      </c>
      <c r="R26" s="9">
        <v>0.9</v>
      </c>
      <c r="S26" s="1">
        <v>0</v>
      </c>
    </row>
    <row r="27" spans="1:19" x14ac:dyDescent="0.3">
      <c r="L27" s="9"/>
      <c r="N27" s="9"/>
      <c r="P27" s="9"/>
      <c r="Q27" s="1">
        <v>1</v>
      </c>
      <c r="R27" s="9">
        <v>0.9</v>
      </c>
      <c r="S27" s="1">
        <v>0</v>
      </c>
    </row>
    <row r="28" spans="1:19" x14ac:dyDescent="0.3">
      <c r="L28" s="9"/>
      <c r="N28" s="9"/>
      <c r="P28" s="9"/>
      <c r="Q28" s="1">
        <v>1</v>
      </c>
      <c r="R28" s="9">
        <v>0.9</v>
      </c>
      <c r="S28" s="1">
        <v>0</v>
      </c>
    </row>
    <row r="29" spans="1:19" x14ac:dyDescent="0.3">
      <c r="L29" s="9"/>
      <c r="N29" s="9"/>
      <c r="P29" s="9"/>
      <c r="Q29" s="1">
        <v>1</v>
      </c>
      <c r="R29" s="9">
        <v>0.9</v>
      </c>
      <c r="S29" s="1">
        <v>0</v>
      </c>
    </row>
    <row r="30" spans="1:19" x14ac:dyDescent="0.3">
      <c r="L30" s="9"/>
      <c r="N30" s="9"/>
      <c r="P30" s="9"/>
      <c r="Q30" s="1">
        <v>1</v>
      </c>
      <c r="R30" s="9">
        <v>0.9</v>
      </c>
      <c r="S30" s="1">
        <v>0</v>
      </c>
    </row>
    <row r="31" spans="1:19" x14ac:dyDescent="0.3">
      <c r="L31" s="9"/>
      <c r="N31" s="9"/>
      <c r="P31" s="9"/>
      <c r="Q31" s="1">
        <v>1</v>
      </c>
      <c r="R31" s="9">
        <v>0.9</v>
      </c>
      <c r="S31" s="1">
        <v>0</v>
      </c>
    </row>
    <row r="32" spans="1:19" x14ac:dyDescent="0.3">
      <c r="L32" s="9"/>
      <c r="N32" s="9"/>
      <c r="P32" s="9"/>
      <c r="Q32" s="1">
        <v>1</v>
      </c>
      <c r="R32" s="9">
        <v>0.9</v>
      </c>
      <c r="S32" s="1">
        <v>0</v>
      </c>
    </row>
    <row r="33" spans="12:19" x14ac:dyDescent="0.3">
      <c r="L33" s="9"/>
      <c r="N33" s="9"/>
      <c r="P33" s="9"/>
      <c r="Q33" s="1">
        <v>1</v>
      </c>
      <c r="R33" s="9">
        <v>0.9</v>
      </c>
      <c r="S33" s="1">
        <v>0</v>
      </c>
    </row>
    <row r="34" spans="12:19" x14ac:dyDescent="0.3">
      <c r="L34" s="9"/>
      <c r="N34" s="9"/>
      <c r="P34" s="9"/>
      <c r="Q34" s="1">
        <v>1</v>
      </c>
      <c r="R34" s="9">
        <v>0.9</v>
      </c>
      <c r="S34" s="1">
        <v>0</v>
      </c>
    </row>
    <row r="35" spans="12:19" x14ac:dyDescent="0.3">
      <c r="L35" s="9"/>
      <c r="N35" s="9"/>
      <c r="P35" s="9"/>
      <c r="Q35" s="1">
        <v>1</v>
      </c>
      <c r="R35" s="9">
        <v>0.9</v>
      </c>
      <c r="S35" s="1">
        <v>0</v>
      </c>
    </row>
    <row r="36" spans="12:19" x14ac:dyDescent="0.3">
      <c r="L36" s="9"/>
      <c r="N36" s="9"/>
      <c r="P36" s="9"/>
      <c r="Q36" s="1">
        <v>0</v>
      </c>
      <c r="R36" s="9">
        <v>0.9</v>
      </c>
      <c r="S36" s="1">
        <v>0</v>
      </c>
    </row>
    <row r="37" spans="12:19" x14ac:dyDescent="0.3">
      <c r="L37" s="9"/>
      <c r="N37" s="9"/>
      <c r="P37" s="9"/>
      <c r="Q37" s="1">
        <v>0</v>
      </c>
      <c r="R37" s="9">
        <v>0.9</v>
      </c>
      <c r="S37" s="1">
        <v>0</v>
      </c>
    </row>
    <row r="38" spans="12:19" x14ac:dyDescent="0.3">
      <c r="L38" s="9"/>
      <c r="N38" s="9"/>
      <c r="P38" s="9"/>
      <c r="Q38" s="1">
        <v>0</v>
      </c>
      <c r="R38" s="9">
        <v>0.9</v>
      </c>
      <c r="S38" s="1">
        <v>0</v>
      </c>
    </row>
    <row r="39" spans="12:19" x14ac:dyDescent="0.3">
      <c r="L39" s="9"/>
      <c r="N39" s="9"/>
      <c r="P39" s="9"/>
      <c r="Q39" s="1">
        <v>0</v>
      </c>
      <c r="R39" s="9">
        <v>0.9</v>
      </c>
      <c r="S39" s="1">
        <v>0</v>
      </c>
    </row>
    <row r="40" spans="12:19" x14ac:dyDescent="0.3">
      <c r="L40" s="9"/>
      <c r="N40" s="9"/>
      <c r="P40" s="9"/>
      <c r="Q40" s="1">
        <v>0</v>
      </c>
      <c r="R40" s="9">
        <v>0.9</v>
      </c>
      <c r="S40" s="1">
        <v>0</v>
      </c>
    </row>
    <row r="41" spans="12:19" x14ac:dyDescent="0.3">
      <c r="L41" s="9"/>
      <c r="N41" s="9"/>
      <c r="P41" s="9"/>
      <c r="Q41" s="1">
        <v>0</v>
      </c>
      <c r="R41" s="9">
        <v>0.9</v>
      </c>
      <c r="S41" s="1">
        <v>0</v>
      </c>
    </row>
    <row r="42" spans="12:19" x14ac:dyDescent="0.3">
      <c r="L42" s="9"/>
      <c r="N42" s="9"/>
      <c r="P42" s="9"/>
      <c r="Q42" s="1">
        <v>0</v>
      </c>
      <c r="R42" s="9">
        <v>0.9</v>
      </c>
      <c r="S42" s="1">
        <v>0</v>
      </c>
    </row>
    <row r="43" spans="12:19" x14ac:dyDescent="0.3">
      <c r="L43" s="9"/>
      <c r="N43" s="9"/>
      <c r="P43" s="9"/>
      <c r="Q43" s="1">
        <v>0</v>
      </c>
      <c r="R43" s="9">
        <v>0.9</v>
      </c>
      <c r="S43" s="1">
        <v>0</v>
      </c>
    </row>
    <row r="44" spans="12:19" x14ac:dyDescent="0.3">
      <c r="L44" s="9"/>
      <c r="N44" s="9"/>
      <c r="P44" s="9"/>
      <c r="Q44" s="1">
        <v>0</v>
      </c>
      <c r="R44" s="9">
        <v>0.9</v>
      </c>
      <c r="S44" s="1">
        <v>0</v>
      </c>
    </row>
    <row r="45" spans="12:19" x14ac:dyDescent="0.3">
      <c r="L45" s="9"/>
      <c r="N45" s="9"/>
      <c r="P45" s="9"/>
      <c r="Q45" s="1">
        <v>0</v>
      </c>
      <c r="R45" s="9">
        <v>0.9</v>
      </c>
      <c r="S45" s="1">
        <v>0</v>
      </c>
    </row>
    <row r="46" spans="12:19" x14ac:dyDescent="0.3">
      <c r="L46" s="9"/>
      <c r="N46" s="9"/>
      <c r="P46" s="9"/>
      <c r="Q46" s="1">
        <v>0</v>
      </c>
      <c r="R46" s="9">
        <v>0.9</v>
      </c>
      <c r="S46" s="1">
        <v>0</v>
      </c>
    </row>
    <row r="47" spans="12:19" x14ac:dyDescent="0.3">
      <c r="L47" s="9"/>
      <c r="N47" s="9"/>
      <c r="P47" s="9"/>
      <c r="Q47" s="1">
        <v>0</v>
      </c>
      <c r="R47" s="9">
        <v>0.9</v>
      </c>
      <c r="S47" s="1">
        <v>0</v>
      </c>
    </row>
    <row r="48" spans="12:19" x14ac:dyDescent="0.3">
      <c r="L48" s="9"/>
      <c r="N48" s="9"/>
      <c r="P48" s="9"/>
      <c r="Q48" s="1">
        <v>0</v>
      </c>
      <c r="R48" s="9">
        <v>0.9</v>
      </c>
      <c r="S48" s="1">
        <v>0</v>
      </c>
    </row>
    <row r="49" spans="12:19" x14ac:dyDescent="0.3">
      <c r="L49" s="9"/>
      <c r="N49" s="9"/>
      <c r="P49" s="9"/>
      <c r="Q49" s="1">
        <v>0</v>
      </c>
      <c r="R49" s="9">
        <v>0.9</v>
      </c>
      <c r="S49" s="1">
        <v>0</v>
      </c>
    </row>
    <row r="50" spans="12:19" x14ac:dyDescent="0.3">
      <c r="L50" s="9"/>
      <c r="N50" s="9"/>
      <c r="P50" s="9"/>
      <c r="Q50" s="1">
        <v>0</v>
      </c>
      <c r="R50" s="9">
        <v>0.9</v>
      </c>
      <c r="S50" s="1">
        <v>0</v>
      </c>
    </row>
    <row r="51" spans="12:19" x14ac:dyDescent="0.3">
      <c r="L51" s="9"/>
      <c r="N51" s="9"/>
      <c r="P51" s="9"/>
      <c r="Q51" s="1">
        <v>0</v>
      </c>
      <c r="R51" s="9">
        <v>0.9</v>
      </c>
      <c r="S51" s="1">
        <v>0</v>
      </c>
    </row>
    <row r="52" spans="12:19" x14ac:dyDescent="0.3">
      <c r="L52" s="9"/>
      <c r="N52" s="9"/>
      <c r="P52" s="9"/>
      <c r="Q52" s="1">
        <v>0</v>
      </c>
      <c r="R52" s="9">
        <v>0.9</v>
      </c>
      <c r="S52" s="1">
        <v>0</v>
      </c>
    </row>
    <row r="53" spans="12:19" x14ac:dyDescent="0.3">
      <c r="L53" s="9"/>
      <c r="N53" s="9"/>
      <c r="P53" s="9"/>
      <c r="Q53" s="1">
        <v>0</v>
      </c>
      <c r="R53" s="9">
        <v>0.9</v>
      </c>
      <c r="S53" s="1">
        <v>0</v>
      </c>
    </row>
    <row r="54" spans="12:19" x14ac:dyDescent="0.3">
      <c r="L54" s="9"/>
      <c r="N54" s="9"/>
      <c r="P54" s="9"/>
      <c r="Q54" s="1">
        <v>0</v>
      </c>
      <c r="R54" s="9">
        <v>0.9</v>
      </c>
      <c r="S54" s="1">
        <v>0</v>
      </c>
    </row>
    <row r="55" spans="12:19" x14ac:dyDescent="0.3">
      <c r="L55" s="9"/>
      <c r="N55" s="9"/>
      <c r="P55" s="9"/>
      <c r="Q55" s="1">
        <v>0</v>
      </c>
      <c r="R55" s="9">
        <v>0.9</v>
      </c>
      <c r="S55" s="1">
        <v>0</v>
      </c>
    </row>
    <row r="56" spans="12:19" x14ac:dyDescent="0.3">
      <c r="L56" s="9"/>
      <c r="N56" s="9"/>
      <c r="P56" s="9"/>
      <c r="Q56" s="1">
        <v>5</v>
      </c>
      <c r="R56" s="9">
        <v>0.9</v>
      </c>
      <c r="S56" s="1">
        <v>0</v>
      </c>
    </row>
    <row r="57" spans="12:19" x14ac:dyDescent="0.3">
      <c r="L57" s="9"/>
      <c r="N57" s="9"/>
      <c r="P57" s="9"/>
      <c r="Q57" s="1">
        <v>5</v>
      </c>
      <c r="R57" s="9">
        <v>0.9</v>
      </c>
      <c r="S57" s="1">
        <v>0</v>
      </c>
    </row>
    <row r="58" spans="12:19" x14ac:dyDescent="0.3">
      <c r="L58" s="9"/>
      <c r="N58" s="9"/>
      <c r="P58" s="9"/>
      <c r="Q58" s="1">
        <v>5</v>
      </c>
      <c r="R58" s="9">
        <v>0.9</v>
      </c>
      <c r="S58" s="1">
        <v>0</v>
      </c>
    </row>
    <row r="59" spans="12:19" x14ac:dyDescent="0.3">
      <c r="L59" s="9"/>
      <c r="N59" s="9"/>
      <c r="P59" s="9"/>
      <c r="Q59" s="1">
        <v>5</v>
      </c>
      <c r="R59" s="9">
        <v>0.9</v>
      </c>
      <c r="S59" s="1">
        <v>0</v>
      </c>
    </row>
    <row r="60" spans="12:19" x14ac:dyDescent="0.3">
      <c r="L60" s="9"/>
      <c r="N60" s="9"/>
      <c r="P60" s="9"/>
      <c r="Q60" s="1">
        <v>5</v>
      </c>
      <c r="R60" s="9">
        <v>0.9</v>
      </c>
      <c r="S60" s="1">
        <v>0</v>
      </c>
    </row>
    <row r="61" spans="12:19" x14ac:dyDescent="0.3">
      <c r="L61" s="9"/>
      <c r="N61" s="9"/>
      <c r="P61" s="9"/>
      <c r="Q61" s="1">
        <v>5</v>
      </c>
      <c r="R61" s="9">
        <v>0.9</v>
      </c>
      <c r="S61" s="1">
        <v>0</v>
      </c>
    </row>
    <row r="62" spans="12:19" x14ac:dyDescent="0.3">
      <c r="L62" s="9"/>
      <c r="N62" s="9"/>
      <c r="P62" s="9"/>
      <c r="Q62" s="1">
        <v>5</v>
      </c>
      <c r="R62" s="9">
        <v>0.9</v>
      </c>
      <c r="S62" s="1">
        <v>0</v>
      </c>
    </row>
    <row r="63" spans="12:19" x14ac:dyDescent="0.3">
      <c r="L63" s="9"/>
      <c r="N63" s="9"/>
      <c r="P63" s="9"/>
      <c r="Q63" s="1">
        <v>5</v>
      </c>
      <c r="R63" s="9">
        <v>0.9</v>
      </c>
      <c r="S63" s="1">
        <v>0</v>
      </c>
    </row>
    <row r="64" spans="12:19" x14ac:dyDescent="0.3">
      <c r="L64" s="9"/>
      <c r="N64" s="9"/>
      <c r="P64" s="9"/>
      <c r="Q64" s="1">
        <v>5</v>
      </c>
      <c r="R64" s="9">
        <v>0.9</v>
      </c>
      <c r="S64" s="1">
        <v>0</v>
      </c>
    </row>
    <row r="65" spans="12:19" x14ac:dyDescent="0.3">
      <c r="L65" s="9"/>
      <c r="N65" s="9"/>
      <c r="P65" s="9"/>
      <c r="Q65" s="1">
        <v>5</v>
      </c>
      <c r="R65" s="9">
        <v>0.9</v>
      </c>
      <c r="S65" s="1">
        <v>0</v>
      </c>
    </row>
    <row r="66" spans="12:19" x14ac:dyDescent="0.3">
      <c r="L66" s="9"/>
      <c r="N66" s="9"/>
      <c r="P66" s="9"/>
      <c r="Q66" s="1">
        <v>5</v>
      </c>
      <c r="R66" s="9">
        <v>0.9</v>
      </c>
      <c r="S66" s="1">
        <v>0</v>
      </c>
    </row>
    <row r="67" spans="12:19" x14ac:dyDescent="0.3">
      <c r="L67" s="9"/>
      <c r="N67" s="9"/>
      <c r="P67" s="9"/>
      <c r="Q67" s="1">
        <v>5</v>
      </c>
      <c r="R67" s="9">
        <v>0.9</v>
      </c>
      <c r="S67" s="1">
        <v>0</v>
      </c>
    </row>
    <row r="68" spans="12:19" x14ac:dyDescent="0.3">
      <c r="L68" s="9"/>
      <c r="N68" s="9"/>
      <c r="P68" s="9"/>
      <c r="Q68" s="1">
        <v>5</v>
      </c>
      <c r="R68" s="9">
        <v>0.9</v>
      </c>
      <c r="S68" s="1">
        <v>0</v>
      </c>
    </row>
    <row r="69" spans="12:19" x14ac:dyDescent="0.3">
      <c r="L69" s="9"/>
      <c r="N69" s="9"/>
      <c r="P69" s="9"/>
      <c r="Q69" s="1">
        <v>5</v>
      </c>
      <c r="R69" s="9">
        <v>0.9</v>
      </c>
      <c r="S69" s="1">
        <v>0</v>
      </c>
    </row>
    <row r="70" spans="12:19" x14ac:dyDescent="0.3">
      <c r="L70" s="9"/>
      <c r="N70" s="9"/>
      <c r="P70" s="9"/>
      <c r="Q70" s="1">
        <v>5</v>
      </c>
      <c r="R70" s="9">
        <v>0.9</v>
      </c>
      <c r="S70" s="1">
        <v>0</v>
      </c>
    </row>
    <row r="71" spans="12:19" x14ac:dyDescent="0.3">
      <c r="N71" s="9"/>
      <c r="P71" s="9"/>
      <c r="Q71" s="1">
        <v>5</v>
      </c>
      <c r="R71" s="9">
        <v>0.9</v>
      </c>
      <c r="S71" s="1">
        <v>0</v>
      </c>
    </row>
    <row r="72" spans="12:19" x14ac:dyDescent="0.3">
      <c r="N72" s="9"/>
      <c r="P72" s="9"/>
      <c r="Q72" s="1">
        <v>5</v>
      </c>
      <c r="R72" s="9">
        <v>0.9</v>
      </c>
      <c r="S72" s="1">
        <v>0</v>
      </c>
    </row>
    <row r="73" spans="12:19" x14ac:dyDescent="0.3">
      <c r="N73" s="9"/>
      <c r="P73" s="9"/>
      <c r="Q73" s="1">
        <v>5</v>
      </c>
      <c r="R73" s="9">
        <v>0.9</v>
      </c>
      <c r="S73" s="1">
        <v>0</v>
      </c>
    </row>
    <row r="74" spans="12:19" x14ac:dyDescent="0.3">
      <c r="N74" s="9"/>
      <c r="P74" s="9"/>
      <c r="Q74" s="1">
        <v>5</v>
      </c>
      <c r="R74" s="9">
        <v>0.9</v>
      </c>
      <c r="S74" s="1">
        <v>0</v>
      </c>
    </row>
    <row r="75" spans="12:19" x14ac:dyDescent="0.3">
      <c r="N75" s="9"/>
      <c r="P75" s="9"/>
      <c r="Q75" s="1">
        <v>5</v>
      </c>
      <c r="R75" s="9">
        <v>0.9</v>
      </c>
      <c r="S75" s="1">
        <v>0</v>
      </c>
    </row>
    <row r="76" spans="12:19" x14ac:dyDescent="0.3">
      <c r="N76" s="9"/>
      <c r="P76" s="9"/>
      <c r="Q76" s="1">
        <v>5</v>
      </c>
      <c r="R76" s="9">
        <v>0.9</v>
      </c>
      <c r="S76" s="1">
        <v>0</v>
      </c>
    </row>
    <row r="77" spans="12:19" x14ac:dyDescent="0.3">
      <c r="N77" s="9"/>
      <c r="P77" s="9"/>
      <c r="Q77" s="1">
        <v>4</v>
      </c>
      <c r="R77" s="9">
        <v>0.9</v>
      </c>
      <c r="S77" s="1">
        <v>0</v>
      </c>
    </row>
    <row r="78" spans="12:19" x14ac:dyDescent="0.3">
      <c r="N78" s="9"/>
      <c r="P78" s="9"/>
      <c r="Q78" s="1">
        <v>5</v>
      </c>
      <c r="R78" s="9">
        <v>0.9</v>
      </c>
      <c r="S78" s="1">
        <v>0</v>
      </c>
    </row>
    <row r="79" spans="12:19" x14ac:dyDescent="0.3">
      <c r="N79" s="9"/>
      <c r="P79" s="9"/>
      <c r="Q79" s="1">
        <v>5</v>
      </c>
      <c r="R79" s="9">
        <v>0.9</v>
      </c>
      <c r="S79" s="1">
        <v>0</v>
      </c>
    </row>
    <row r="80" spans="12:19" x14ac:dyDescent="0.3">
      <c r="N80" s="9"/>
      <c r="P80" s="9"/>
      <c r="Q80" s="1">
        <v>6</v>
      </c>
      <c r="R80" s="9">
        <v>0.9</v>
      </c>
      <c r="S80" s="1">
        <v>0</v>
      </c>
    </row>
    <row r="81" spans="14:19" x14ac:dyDescent="0.3">
      <c r="N81" s="9"/>
      <c r="P81" s="9"/>
      <c r="Q81" s="1">
        <v>5</v>
      </c>
      <c r="R81" s="9">
        <v>0.9</v>
      </c>
      <c r="S81" s="1">
        <v>0</v>
      </c>
    </row>
    <row r="82" spans="14:19" x14ac:dyDescent="0.3">
      <c r="N82" s="9"/>
      <c r="P82" s="9"/>
      <c r="Q82" s="1">
        <v>6</v>
      </c>
      <c r="R82" s="9">
        <v>0.9</v>
      </c>
      <c r="S82" s="1">
        <v>0</v>
      </c>
    </row>
    <row r="83" spans="14:19" x14ac:dyDescent="0.3">
      <c r="N83" s="9"/>
      <c r="P83" s="9"/>
      <c r="Q83" s="1">
        <v>7</v>
      </c>
      <c r="R83" s="9">
        <v>0.9</v>
      </c>
      <c r="S83" s="1">
        <v>0</v>
      </c>
    </row>
    <row r="84" spans="14:19" x14ac:dyDescent="0.3">
      <c r="N84" s="9"/>
      <c r="P84" s="9"/>
      <c r="Q84" s="1">
        <v>7</v>
      </c>
      <c r="R84" s="9">
        <v>0.9</v>
      </c>
      <c r="S84" s="1">
        <v>0</v>
      </c>
    </row>
    <row r="85" spans="14:19" x14ac:dyDescent="0.3">
      <c r="N85" s="9"/>
      <c r="P85" s="9"/>
      <c r="Q85" s="1">
        <v>7</v>
      </c>
      <c r="R85" s="9">
        <v>0.9</v>
      </c>
      <c r="S85" s="1">
        <v>0</v>
      </c>
    </row>
    <row r="86" spans="14:19" x14ac:dyDescent="0.3">
      <c r="N86" s="9"/>
      <c r="P86" s="9"/>
      <c r="Q86" s="1">
        <v>7</v>
      </c>
      <c r="R86" s="9">
        <v>0.9</v>
      </c>
      <c r="S86" s="1">
        <v>0</v>
      </c>
    </row>
    <row r="87" spans="14:19" x14ac:dyDescent="0.3">
      <c r="N87" s="9"/>
      <c r="P87" s="9"/>
      <c r="Q87" s="1">
        <v>8</v>
      </c>
      <c r="R87" s="9">
        <v>0.9</v>
      </c>
      <c r="S87" s="1">
        <v>0</v>
      </c>
    </row>
    <row r="88" spans="14:19" x14ac:dyDescent="0.3">
      <c r="N88" s="9"/>
      <c r="P88" s="9"/>
      <c r="Q88" s="1">
        <v>8</v>
      </c>
      <c r="R88" s="9">
        <v>0.9</v>
      </c>
      <c r="S88" s="1">
        <v>0</v>
      </c>
    </row>
    <row r="89" spans="14:19" x14ac:dyDescent="0.3">
      <c r="N89" s="9"/>
      <c r="P89" s="9"/>
      <c r="Q89" s="1">
        <v>8</v>
      </c>
      <c r="R89" s="9">
        <v>0.9</v>
      </c>
      <c r="S89" s="1">
        <v>0</v>
      </c>
    </row>
    <row r="90" spans="14:19" x14ac:dyDescent="0.3">
      <c r="N90" s="9"/>
      <c r="P90" s="9"/>
      <c r="Q90" s="1">
        <v>8</v>
      </c>
      <c r="R90" s="9">
        <v>0.9</v>
      </c>
      <c r="S90" s="1">
        <v>0</v>
      </c>
    </row>
    <row r="91" spans="14:19" x14ac:dyDescent="0.3">
      <c r="N91" s="9"/>
      <c r="P91" s="9"/>
      <c r="Q91" s="1">
        <v>9</v>
      </c>
      <c r="R91" s="9">
        <v>0.9</v>
      </c>
      <c r="S91" s="1">
        <v>0</v>
      </c>
    </row>
    <row r="92" spans="14:19" x14ac:dyDescent="0.3">
      <c r="N92" s="9"/>
      <c r="P92" s="9"/>
      <c r="Q92" s="1">
        <v>9</v>
      </c>
      <c r="R92" s="9">
        <v>0.9</v>
      </c>
      <c r="S92" s="1">
        <v>0</v>
      </c>
    </row>
    <row r="93" spans="14:19" x14ac:dyDescent="0.3">
      <c r="N93" s="9"/>
      <c r="P93" s="9"/>
      <c r="Q93" s="1">
        <v>9</v>
      </c>
      <c r="R93" s="9">
        <v>0.9</v>
      </c>
      <c r="S93" s="1">
        <v>0</v>
      </c>
    </row>
    <row r="94" spans="14:19" x14ac:dyDescent="0.3">
      <c r="N94" s="9"/>
      <c r="P94" s="9"/>
      <c r="Q94" s="1">
        <v>10</v>
      </c>
      <c r="R94" s="9">
        <v>0.9</v>
      </c>
      <c r="S94" s="1">
        <v>0</v>
      </c>
    </row>
    <row r="95" spans="14:19" x14ac:dyDescent="0.3">
      <c r="N95" s="9"/>
      <c r="P95" s="9"/>
      <c r="Q95" s="1">
        <v>10</v>
      </c>
      <c r="R95" s="9">
        <v>0.9</v>
      </c>
      <c r="S95" s="1">
        <v>0</v>
      </c>
    </row>
    <row r="96" spans="14:19" x14ac:dyDescent="0.3">
      <c r="N96" s="9"/>
      <c r="P96" s="9"/>
      <c r="Q96" s="1">
        <v>0</v>
      </c>
      <c r="R96" s="9">
        <v>0.9</v>
      </c>
      <c r="S96" s="1">
        <v>0</v>
      </c>
    </row>
    <row r="97" spans="14:19" x14ac:dyDescent="0.3">
      <c r="N97" s="9"/>
      <c r="P97" s="9"/>
      <c r="Q97" s="1">
        <v>0</v>
      </c>
      <c r="R97" s="9">
        <v>0.9</v>
      </c>
      <c r="S97" s="1">
        <v>0</v>
      </c>
    </row>
    <row r="98" spans="14:19" x14ac:dyDescent="0.3">
      <c r="N98" s="9"/>
      <c r="P98" s="9"/>
      <c r="Q98" s="1">
        <v>0</v>
      </c>
      <c r="R98" s="9">
        <v>0.9</v>
      </c>
      <c r="S98" s="1">
        <v>0</v>
      </c>
    </row>
    <row r="99" spans="14:19" x14ac:dyDescent="0.3">
      <c r="N99" s="9"/>
      <c r="P99" s="9"/>
      <c r="Q99" s="1">
        <v>0</v>
      </c>
      <c r="R99" s="9">
        <v>0.9</v>
      </c>
      <c r="S99" s="1">
        <v>0</v>
      </c>
    </row>
    <row r="100" spans="14:19" x14ac:dyDescent="0.3">
      <c r="N100" s="9"/>
      <c r="P100" s="9"/>
      <c r="Q100" s="1">
        <v>1</v>
      </c>
      <c r="R100" s="9">
        <v>0.9</v>
      </c>
      <c r="S100" s="1">
        <v>0</v>
      </c>
    </row>
    <row r="101" spans="14:19" x14ac:dyDescent="0.3">
      <c r="N101" s="9"/>
      <c r="P101" s="9"/>
      <c r="Q101" s="1">
        <v>1</v>
      </c>
      <c r="R101" s="9">
        <v>0.9</v>
      </c>
      <c r="S101" s="1">
        <v>0</v>
      </c>
    </row>
    <row r="102" spans="14:19" x14ac:dyDescent="0.3">
      <c r="N102" s="9"/>
      <c r="P102" s="9"/>
      <c r="Q102" s="1">
        <v>1</v>
      </c>
      <c r="R102" s="9">
        <v>0.9</v>
      </c>
      <c r="S102" s="1">
        <v>0</v>
      </c>
    </row>
    <row r="103" spans="14:19" x14ac:dyDescent="0.3">
      <c r="N103" s="9"/>
      <c r="P103" s="9"/>
      <c r="Q103" s="1">
        <v>1</v>
      </c>
      <c r="R103" s="9">
        <v>0.9</v>
      </c>
      <c r="S103" s="1">
        <v>0</v>
      </c>
    </row>
    <row r="104" spans="14:19" x14ac:dyDescent="0.3">
      <c r="N104" s="9"/>
      <c r="P104" s="9"/>
      <c r="Q104" s="1">
        <v>1</v>
      </c>
      <c r="R104" s="9">
        <v>0.9</v>
      </c>
      <c r="S104" s="1">
        <v>0</v>
      </c>
    </row>
    <row r="105" spans="14:19" x14ac:dyDescent="0.3">
      <c r="N105" s="9"/>
      <c r="P105" s="9"/>
      <c r="Q105" s="1">
        <v>1</v>
      </c>
      <c r="R105" s="9">
        <v>0.9</v>
      </c>
      <c r="S105" s="1">
        <v>0</v>
      </c>
    </row>
    <row r="106" spans="14:19" x14ac:dyDescent="0.3">
      <c r="N106" s="9"/>
      <c r="P106" s="9"/>
      <c r="Q106" s="1">
        <v>1</v>
      </c>
      <c r="R106" s="9">
        <v>0.9</v>
      </c>
      <c r="S106" s="1">
        <v>0</v>
      </c>
    </row>
    <row r="107" spans="14:19" x14ac:dyDescent="0.3">
      <c r="N107" s="9"/>
      <c r="P107" s="9"/>
      <c r="Q107" s="1">
        <v>1</v>
      </c>
      <c r="R107" s="9">
        <v>0.9</v>
      </c>
      <c r="S107" s="1">
        <v>0</v>
      </c>
    </row>
    <row r="108" spans="14:19" x14ac:dyDescent="0.3">
      <c r="N108" s="9"/>
      <c r="P108" s="9"/>
      <c r="Q108" s="1">
        <v>1</v>
      </c>
      <c r="R108" s="9">
        <v>0.9</v>
      </c>
      <c r="S108" s="1">
        <v>0</v>
      </c>
    </row>
    <row r="109" spans="14:19" x14ac:dyDescent="0.3">
      <c r="N109" s="9"/>
      <c r="P109" s="9"/>
      <c r="Q109" s="1">
        <v>1</v>
      </c>
      <c r="R109" s="9">
        <v>0.9</v>
      </c>
      <c r="S109" s="1">
        <v>0</v>
      </c>
    </row>
    <row r="110" spans="14:19" x14ac:dyDescent="0.3">
      <c r="N110" s="9"/>
      <c r="P110" s="9"/>
      <c r="Q110" s="1">
        <v>1</v>
      </c>
      <c r="R110" s="9">
        <v>0.9</v>
      </c>
      <c r="S110" s="1">
        <v>0</v>
      </c>
    </row>
    <row r="111" spans="14:19" x14ac:dyDescent="0.3">
      <c r="N111" s="9"/>
      <c r="P111" s="9"/>
      <c r="Q111" s="1">
        <v>1</v>
      </c>
      <c r="R111" s="9">
        <v>0.9</v>
      </c>
      <c r="S111" s="1">
        <v>0</v>
      </c>
    </row>
    <row r="112" spans="14:19" x14ac:dyDescent="0.3">
      <c r="N112" s="9"/>
      <c r="P112" s="9"/>
      <c r="Q112" s="1">
        <v>1</v>
      </c>
      <c r="R112" s="9">
        <v>0.9</v>
      </c>
      <c r="S112" s="1">
        <v>0</v>
      </c>
    </row>
    <row r="113" spans="14:19" x14ac:dyDescent="0.3">
      <c r="N113" s="9"/>
      <c r="P113" s="9"/>
      <c r="Q113" s="1">
        <v>1</v>
      </c>
      <c r="R113" s="9">
        <v>0.9</v>
      </c>
      <c r="S113" s="1">
        <v>0</v>
      </c>
    </row>
    <row r="114" spans="14:19" x14ac:dyDescent="0.3">
      <c r="N114" s="9"/>
      <c r="P114" s="9"/>
      <c r="Q114" s="1">
        <v>1</v>
      </c>
      <c r="R114" s="9">
        <v>0.9</v>
      </c>
      <c r="S114" s="1">
        <v>0</v>
      </c>
    </row>
    <row r="115" spans="14:19" x14ac:dyDescent="0.3">
      <c r="N115" s="9"/>
      <c r="P115" s="9"/>
      <c r="Q115" s="1">
        <v>1</v>
      </c>
      <c r="R115" s="9">
        <v>0.9</v>
      </c>
      <c r="S115" s="1">
        <v>0</v>
      </c>
    </row>
  </sheetData>
  <phoneticPr fontId="0" type="noConversion"/>
  <printOptions headings="1" gridLines="1"/>
  <pageMargins left="0.75" right="0.75" top="1" bottom="1" header="0.5" footer="0.5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Services</dc:creator>
  <cp:lastModifiedBy>Owner</cp:lastModifiedBy>
  <cp:lastPrinted>2004-04-26T19:53:50Z</cp:lastPrinted>
  <dcterms:created xsi:type="dcterms:W3CDTF">2002-06-13T21:25:25Z</dcterms:created>
  <dcterms:modified xsi:type="dcterms:W3CDTF">2017-05-14T02:30:18Z</dcterms:modified>
</cp:coreProperties>
</file>