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600" yWindow="240" windowWidth="11100" windowHeight="431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Sheet1!$C$5:$E$14</definedName>
    <definedName name="Pal_Workbook_GUID" hidden="1">"D264DG3IIIT24EFC269PWGWW"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"$E$29"</definedName>
    <definedName name="RiskSelectedNameCell1" hidden="1">"$E$28"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D24" i="1" l="1"/>
  <c r="D25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F17" i="1"/>
  <c r="B17" i="1"/>
  <c r="E2" i="1"/>
  <c r="D2" i="1"/>
  <c r="D1" i="1"/>
  <c r="E1" i="1"/>
  <c r="E3" i="1"/>
  <c r="D3" i="1"/>
  <c r="E4" i="1"/>
  <c r="D4" i="1"/>
  <c r="E26" i="1" l="1"/>
  <c r="D26" i="1"/>
  <c r="E29" i="1" s="1"/>
</calcChain>
</file>

<file path=xl/sharedStrings.xml><?xml version="1.0" encoding="utf-8"?>
<sst xmlns="http://schemas.openxmlformats.org/spreadsheetml/2006/main" count="32" uniqueCount="30">
  <si>
    <t>Number</t>
  </si>
  <si>
    <t>Resampled</t>
  </si>
  <si>
    <t>Average</t>
  </si>
  <si>
    <t>High Temp</t>
  </si>
  <si>
    <t>Low Temp</t>
  </si>
  <si>
    <t>mean</t>
  </si>
  <si>
    <t>var</t>
  </si>
  <si>
    <t>Difference in means</t>
  </si>
  <si>
    <t>T TEST DIFFERENCE IN MEANS EQUAL VARIANCE</t>
  </si>
  <si>
    <t>Skewness</t>
  </si>
  <si>
    <t>Kurtosis</t>
  </si>
  <si>
    <t>ASSUMES POPULATIONS ARE NORMAL</t>
  </si>
  <si>
    <t>Resampled High</t>
  </si>
  <si>
    <t>Resampled Low</t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</si>
  <si>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</si>
  <si>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</si>
  <si>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</si>
  <si>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</si>
  <si>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</si>
  <si>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</si>
  <si>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</si>
  <si>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</si>
  <si>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</si>
  <si>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</si>
  <si>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</si>
  <si>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</si>
  <si>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90% sure</t>
  </si>
  <si>
    <t>93% chance High Temp Average yield&gt;Low Temperature Average Yield</t>
  </si>
  <si>
    <t>95% chance High Temp Mean-Low temp mean</t>
  </si>
  <si>
    <t>between -2.71 and 17.87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</si>
</sst>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0" fontId="2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3" borderId="0" xfId="0" applyFill="1" applyBorder="1" applyAlignment="1"/>
  </cellXfs>
  <cellStyles count="1">
    <cellStyle name="Normal" xfId="0" builtinId="0"/>
  </cellStyles>
  <dxfs count="4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18</xdr:col>
      <xdr:colOff>57150</xdr:colOff>
      <xdr:row>46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2821C-7343-4299-BCAE-B4B25DC9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8100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13</xdr:col>
      <xdr:colOff>0</xdr:colOff>
      <xdr:row>70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756E9-566C-437B-AD78-35A75B3A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7724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topLeftCell="A22" zoomScaleNormal="100" workbookViewId="0">
      <selection activeCell="E45" sqref="E45"/>
    </sheetView>
  </sheetViews>
  <sheetFormatPr defaultRowHeight="13" x14ac:dyDescent="0.3"/>
  <cols>
    <col min="1" max="1" width="8.7265625" style="1"/>
    <col min="2" max="2" width="9.81640625" style="1" bestFit="1" customWidth="1"/>
    <col min="3" max="3" width="11.26953125" style="1" customWidth="1"/>
    <col min="4" max="4" width="16" style="1" customWidth="1"/>
    <col min="5" max="5" width="19.54296875" style="1" customWidth="1"/>
    <col min="6" max="6" width="16.1796875" style="1" customWidth="1"/>
    <col min="7" max="10" width="8.7265625" style="1"/>
    <col min="11" max="11" width="10.08984375" style="1" customWidth="1"/>
    <col min="12" max="12" width="11.453125" style="1" customWidth="1"/>
    <col min="13" max="16384" width="8.7265625" style="1"/>
  </cols>
  <sheetData>
    <row r="1" spans="3:13" x14ac:dyDescent="0.3">
      <c r="C1" s="1" t="s">
        <v>9</v>
      </c>
      <c r="D1" s="1">
        <f>SKEW(D6:D12)</f>
        <v>-1.1006992140235963</v>
      </c>
      <c r="E1" s="1">
        <f>SKEW(E6:E14)</f>
        <v>-1.3373353361759108</v>
      </c>
    </row>
    <row r="2" spans="3:13" x14ac:dyDescent="0.3">
      <c r="C2" s="1" t="s">
        <v>10</v>
      </c>
      <c r="D2" s="1">
        <f>KURT(D6:D14)</f>
        <v>1.0910571700247225</v>
      </c>
      <c r="E2" s="1">
        <f>KURT(E6:E12)</f>
        <v>1.9772531112818532</v>
      </c>
    </row>
    <row r="3" spans="3:13" x14ac:dyDescent="0.3">
      <c r="C3" s="1" t="s">
        <v>6</v>
      </c>
      <c r="D3" s="1">
        <f>VAR(D6:D14)</f>
        <v>121.49003912383205</v>
      </c>
      <c r="E3" s="1">
        <f>VAR(E6:E12)</f>
        <v>131.58371279146846</v>
      </c>
      <c r="F3" s="1" t="s">
        <v>11</v>
      </c>
    </row>
    <row r="4" spans="3:13" x14ac:dyDescent="0.3">
      <c r="C4" s="1" t="s">
        <v>5</v>
      </c>
      <c r="D4" s="2">
        <f>AVERAGE(D6:D14)</f>
        <v>39.744449738437297</v>
      </c>
      <c r="E4" s="2">
        <f>AVERAGE(E6:E11)</f>
        <v>35.982378412836503</v>
      </c>
      <c r="F4" s="1" t="s">
        <v>8</v>
      </c>
      <c r="K4" t="s">
        <v>14</v>
      </c>
      <c r="L4"/>
      <c r="M4"/>
    </row>
    <row r="5" spans="3:13" ht="13.5" thickBot="1" x14ac:dyDescent="0.35">
      <c r="C5" s="1" t="s">
        <v>0</v>
      </c>
      <c r="D5" s="1" t="s">
        <v>3</v>
      </c>
      <c r="E5" s="1" t="s">
        <v>4</v>
      </c>
      <c r="K5"/>
      <c r="L5"/>
      <c r="M5"/>
    </row>
    <row r="6" spans="3:13" x14ac:dyDescent="0.3">
      <c r="C6" s="1">
        <v>1</v>
      </c>
      <c r="D6" s="2">
        <v>17.549651708583099</v>
      </c>
      <c r="E6" s="2">
        <v>37.365234829115138</v>
      </c>
      <c r="K6" s="7"/>
      <c r="L6" s="7" t="s">
        <v>3</v>
      </c>
      <c r="M6" s="7" t="s">
        <v>4</v>
      </c>
    </row>
    <row r="7" spans="3:13" x14ac:dyDescent="0.3">
      <c r="C7" s="1">
        <v>2</v>
      </c>
      <c r="D7" s="2">
        <v>39.928800707369092</v>
      </c>
      <c r="E7" s="2">
        <v>43.198667112282571</v>
      </c>
      <c r="K7" s="5" t="s">
        <v>15</v>
      </c>
      <c r="L7" s="5">
        <v>39.744449738437297</v>
      </c>
      <c r="M7" s="5">
        <v>32.270610068145579</v>
      </c>
    </row>
    <row r="8" spans="3:13" x14ac:dyDescent="0.3">
      <c r="C8" s="1">
        <v>3</v>
      </c>
      <c r="D8" s="2">
        <v>48.980877198290507</v>
      </c>
      <c r="E8" s="2">
        <v>34.850298341191809</v>
      </c>
      <c r="K8" s="5" t="s">
        <v>16</v>
      </c>
      <c r="L8" s="5">
        <v>121.49003912383205</v>
      </c>
      <c r="M8" s="5">
        <v>131.58371279146846</v>
      </c>
    </row>
    <row r="9" spans="3:13" x14ac:dyDescent="0.3">
      <c r="C9" s="1">
        <v>4</v>
      </c>
      <c r="D9" s="2">
        <v>41.399708470173692</v>
      </c>
      <c r="E9" s="2">
        <v>31.217965492032363</v>
      </c>
      <c r="K9" s="5" t="s">
        <v>17</v>
      </c>
      <c r="L9" s="5">
        <v>9</v>
      </c>
      <c r="M9" s="5">
        <v>7</v>
      </c>
    </row>
    <row r="10" spans="3:13" x14ac:dyDescent="0.3">
      <c r="C10" s="1">
        <v>5</v>
      </c>
      <c r="D10" s="2">
        <v>35.700316009073305</v>
      </c>
      <c r="E10" s="2">
        <v>26.592447248524806</v>
      </c>
      <c r="K10" s="5" t="s">
        <v>18</v>
      </c>
      <c r="L10" s="5">
        <v>125.8158992671048</v>
      </c>
      <c r="M10" s="5"/>
    </row>
    <row r="11" spans="3:13" x14ac:dyDescent="0.3">
      <c r="C11" s="1">
        <v>6</v>
      </c>
      <c r="D11" s="2">
        <v>42.242273553975693</v>
      </c>
      <c r="E11" s="2">
        <v>42.669657453872354</v>
      </c>
      <c r="K11" s="5" t="s">
        <v>19</v>
      </c>
      <c r="L11" s="5">
        <v>0</v>
      </c>
      <c r="M11" s="5"/>
    </row>
    <row r="12" spans="3:13" x14ac:dyDescent="0.3">
      <c r="C12" s="1">
        <v>7</v>
      </c>
      <c r="D12" s="2">
        <v>54.750451072163642</v>
      </c>
      <c r="E12" s="2">
        <v>10</v>
      </c>
      <c r="K12" s="5" t="s">
        <v>20</v>
      </c>
      <c r="L12" s="5">
        <v>14</v>
      </c>
      <c r="M12" s="5"/>
    </row>
    <row r="13" spans="3:13" x14ac:dyDescent="0.3">
      <c r="C13" s="1">
        <v>8</v>
      </c>
      <c r="D13" s="2">
        <v>46.961820866279837</v>
      </c>
      <c r="E13" s="2"/>
      <c r="K13" s="5" t="s">
        <v>21</v>
      </c>
      <c r="L13" s="5">
        <v>1.3221669514367056</v>
      </c>
      <c r="M13" s="5"/>
    </row>
    <row r="14" spans="3:13" x14ac:dyDescent="0.3">
      <c r="C14" s="1">
        <v>9</v>
      </c>
      <c r="D14" s="2">
        <v>30.186148060026852</v>
      </c>
      <c r="E14" s="2"/>
      <c r="K14" s="5" t="s">
        <v>22</v>
      </c>
      <c r="L14" s="8">
        <v>0.10365410715439011</v>
      </c>
      <c r="M14" s="5"/>
    </row>
    <row r="15" spans="3:13" x14ac:dyDescent="0.3">
      <c r="D15" s="2"/>
      <c r="E15" s="2"/>
      <c r="F15" s="2"/>
      <c r="K15" s="5" t="s">
        <v>23</v>
      </c>
      <c r="L15" s="5">
        <v>1.7613101357748921</v>
      </c>
      <c r="M15" s="5"/>
    </row>
    <row r="16" spans="3:13" x14ac:dyDescent="0.3">
      <c r="C16" s="1" t="s">
        <v>1</v>
      </c>
      <c r="D16" s="1" t="s">
        <v>12</v>
      </c>
      <c r="E16" s="1" t="s">
        <v>13</v>
      </c>
      <c r="K16" s="5" t="s">
        <v>24</v>
      </c>
      <c r="L16" s="5">
        <v>0.20730821430878021</v>
      </c>
      <c r="M16" s="5"/>
    </row>
    <row r="17" spans="2:13" ht="13.5" thickBot="1" x14ac:dyDescent="0.35">
      <c r="B17" s="1">
        <f>9^9</f>
        <v>387420489</v>
      </c>
      <c r="C17" s="1">
        <v>1</v>
      </c>
      <c r="D17" s="2">
        <f ca="1">_xll.RiskDuniform($D$6:$D$14)</f>
        <v>30.186148060026852</v>
      </c>
      <c r="E17" s="1">
        <f ca="1">_xll.RiskDuniform($E$6:$E$12)</f>
        <v>42.669657453872354</v>
      </c>
      <c r="F17" s="2">
        <f>7^7</f>
        <v>823543</v>
      </c>
      <c r="K17" s="6" t="s">
        <v>25</v>
      </c>
      <c r="L17" s="6">
        <v>2.1447866879178044</v>
      </c>
      <c r="M17" s="6"/>
    </row>
    <row r="18" spans="2:13" x14ac:dyDescent="0.3">
      <c r="C18" s="1">
        <v>2</v>
      </c>
      <c r="D18" s="2">
        <f ca="1">_xll.RiskDuniform($D$6:$D$14)</f>
        <v>30.186148060026852</v>
      </c>
      <c r="E18" s="1">
        <f ca="1">_xll.RiskDuniform($E$6:$E$12)</f>
        <v>42.669657453872354</v>
      </c>
      <c r="F18" s="2"/>
    </row>
    <row r="19" spans="2:13" x14ac:dyDescent="0.3">
      <c r="C19" s="1">
        <v>3</v>
      </c>
      <c r="D19" s="2">
        <f ca="1">_xll.RiskDuniform($D$6:$D$14)</f>
        <v>48.980877198290507</v>
      </c>
      <c r="E19" s="1">
        <f ca="1">_xll.RiskDuniform($E$6:$E$12)</f>
        <v>31.217965492032363</v>
      </c>
      <c r="F19" s="2"/>
    </row>
    <row r="20" spans="2:13" x14ac:dyDescent="0.3">
      <c r="C20" s="1">
        <v>4</v>
      </c>
      <c r="D20" s="2">
        <f ca="1">_xll.RiskDuniform($D$6:$D$14)</f>
        <v>17.549651708583099</v>
      </c>
      <c r="E20" s="1">
        <f ca="1">_xll.RiskDuniform($E$6:$E$12)</f>
        <v>42.669657453872354</v>
      </c>
      <c r="F20" s="2"/>
      <c r="L20" s="1" t="s">
        <v>26</v>
      </c>
    </row>
    <row r="21" spans="2:13" x14ac:dyDescent="0.3">
      <c r="C21" s="1">
        <v>5</v>
      </c>
      <c r="D21" s="2">
        <f ca="1">_xll.RiskDuniform($D$6:$D$14)</f>
        <v>46.961820866279837</v>
      </c>
      <c r="E21" s="1">
        <f ca="1">_xll.RiskDuniform($E$6:$E$12)</f>
        <v>10</v>
      </c>
      <c r="F21" s="2"/>
    </row>
    <row r="22" spans="2:13" x14ac:dyDescent="0.3">
      <c r="C22" s="1">
        <v>6</v>
      </c>
      <c r="D22" s="2">
        <f ca="1">_xll.RiskDuniform($D$6:$D$14)</f>
        <v>17.549651708583099</v>
      </c>
      <c r="E22" s="1">
        <f ca="1">_xll.RiskDuniform($E$6:$E$12)</f>
        <v>34.850298341191809</v>
      </c>
      <c r="F22" s="2"/>
      <c r="H22" s="1" t="s">
        <v>27</v>
      </c>
    </row>
    <row r="23" spans="2:13" x14ac:dyDescent="0.3">
      <c r="C23" s="1">
        <v>7</v>
      </c>
      <c r="D23" s="2">
        <f ca="1">_xll.RiskDuniform($D$6:$D$14)</f>
        <v>30.186148060026852</v>
      </c>
      <c r="E23" s="1">
        <f ca="1">_xll.RiskDuniform($E$6:$E$12)</f>
        <v>34.850298341191809</v>
      </c>
      <c r="F23" s="2"/>
    </row>
    <row r="24" spans="2:13" x14ac:dyDescent="0.3">
      <c r="C24" s="1">
        <v>8</v>
      </c>
      <c r="D24" s="2">
        <f ca="1">_xll.RiskDuniform($D$6:$D$14)</f>
        <v>35.700316009073305</v>
      </c>
    </row>
    <row r="25" spans="2:13" x14ac:dyDescent="0.3">
      <c r="C25" s="1">
        <v>9</v>
      </c>
      <c r="D25" s="2">
        <f ca="1">_xll.RiskDuniform($D$6:$D$14)</f>
        <v>17.549651708583099</v>
      </c>
    </row>
    <row r="26" spans="2:13" x14ac:dyDescent="0.3">
      <c r="D26" s="3">
        <f ca="1">AVERAGE(D17:D25)</f>
        <v>30.538934819941499</v>
      </c>
      <c r="E26" s="3">
        <f ca="1">AVERAGE(E17:E23)</f>
        <v>34.132504933719005</v>
      </c>
    </row>
    <row r="27" spans="2:13" x14ac:dyDescent="0.3">
      <c r="C27" s="1" t="s">
        <v>2</v>
      </c>
      <c r="D27" s="2"/>
      <c r="F27" s="2"/>
    </row>
    <row r="28" spans="2:13" x14ac:dyDescent="0.3">
      <c r="E28" s="1" t="s">
        <v>7</v>
      </c>
    </row>
    <row r="29" spans="2:13" x14ac:dyDescent="0.3">
      <c r="D29" s="2"/>
      <c r="E29" s="2">
        <f ca="1">_xll.RiskOutput()+D26-E26</f>
        <v>-3.5935701137775062</v>
      </c>
    </row>
    <row r="32" spans="2:13" x14ac:dyDescent="0.3">
      <c r="D32" s="4"/>
    </row>
    <row r="42" spans="4:4" x14ac:dyDescent="0.3">
      <c r="D42" s="1" t="s">
        <v>28</v>
      </c>
    </row>
    <row r="43" spans="4:4" x14ac:dyDescent="0.3">
      <c r="D43" s="1" t="s">
        <v>29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lookup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2003-07-11T13:09:43Z</dcterms:created>
  <dcterms:modified xsi:type="dcterms:W3CDTF">2017-05-21T23:41:50Z</dcterms:modified>
</cp:coreProperties>
</file>