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videosjuly17\"/>
    </mc:Choice>
  </mc:AlternateContent>
  <bookViews>
    <workbookView xWindow="0" yWindow="0" windowWidth="19200" windowHeight="7930"/>
  </bookViews>
  <sheets>
    <sheet name="Sheet1" sheetId="1" r:id="rId1"/>
  </sheets>
  <definedNames>
    <definedName name="intercept">Sheet1!$C$4</definedName>
    <definedName name="slope">Sheet1!$C$5</definedName>
    <definedName name="solver_adj" localSheetId="0" hidden="1">Sheet1!$C$4:$C$5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Sheet1!$C$4</definedName>
    <definedName name="solver_lhs2" localSheetId="0" hidden="1">Sheet1!$C$4</definedName>
    <definedName name="solver_lhs3" localSheetId="0" hidden="1">Sheet1!$C$5</definedName>
    <definedName name="solver_lhs4" localSheetId="0" hidden="1">Sheet1!$C$5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Sheet1!$H$8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hs1" localSheetId="0" hidden="1">0</definedName>
    <definedName name="solver_rhs2" localSheetId="0" hidden="1">-5</definedName>
    <definedName name="solver_rhs3" localSheetId="0" hidden="1">1</definedName>
    <definedName name="solver_rhs4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0" i="1"/>
  <c r="F11" i="1"/>
  <c r="G11" i="1" s="1"/>
  <c r="H11" i="1" s="1"/>
  <c r="F12" i="1"/>
  <c r="G12" i="1" s="1"/>
  <c r="H12" i="1" s="1"/>
  <c r="F13" i="1"/>
  <c r="G13" i="1" s="1"/>
  <c r="H13" i="1" s="1"/>
  <c r="F14" i="1"/>
  <c r="G14" i="1" s="1"/>
  <c r="F10" i="1"/>
  <c r="G10" i="1" s="1"/>
  <c r="H10" i="1" s="1"/>
  <c r="I10" i="1"/>
  <c r="H14" i="1" l="1"/>
  <c r="H8" i="1" s="1"/>
  <c r="E11" i="1"/>
  <c r="E12" i="1"/>
  <c r="E13" i="1"/>
  <c r="E14" i="1"/>
  <c r="E10" i="1"/>
</calcChain>
</file>

<file path=xl/sharedStrings.xml><?xml version="1.0" encoding="utf-8"?>
<sst xmlns="http://schemas.openxmlformats.org/spreadsheetml/2006/main" count="15" uniqueCount="15">
  <si>
    <t>Coupons Sent</t>
  </si>
  <si>
    <t>Discount</t>
  </si>
  <si>
    <t>Fraction Redeemed</t>
  </si>
  <si>
    <t>Coupons  Redeemed</t>
  </si>
  <si>
    <t>slope</t>
  </si>
  <si>
    <t>intercept</t>
  </si>
  <si>
    <t>Score</t>
  </si>
  <si>
    <t>Chance Redeemed</t>
  </si>
  <si>
    <t>Ln Likelihood</t>
  </si>
  <si>
    <t>Coupons Not Redeemed</t>
  </si>
  <si>
    <t>Score=intercept+slope*discount</t>
  </si>
  <si>
    <t>Ln(Likelihood)=successes*Ln(Prob Success)+failures*Ln(Prob Failure)</t>
  </si>
  <si>
    <t>Predict Live or die</t>
  </si>
  <si>
    <t>Hospital Risk of Patient</t>
  </si>
  <si>
    <t>Sum LN Likelihood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</si>
</sst>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G14" sqref="G14"/>
    </sheetView>
  </sheetViews>
  <sheetFormatPr defaultRowHeight="14.5" x14ac:dyDescent="0.35"/>
  <cols>
    <col min="1" max="1" width="8.7265625" style="1"/>
    <col min="2" max="2" width="13.1796875" style="1" customWidth="1"/>
    <col min="3" max="4" width="12.6328125" style="1" customWidth="1"/>
    <col min="5" max="5" width="12.7265625" style="1" customWidth="1"/>
    <col min="6" max="6" width="8.7265625" style="1"/>
    <col min="7" max="7" width="9.7265625" style="1" customWidth="1"/>
    <col min="8" max="8" width="10.36328125" style="1" customWidth="1"/>
    <col min="9" max="16384" width="8.7265625" style="1"/>
  </cols>
  <sheetData>
    <row r="1" spans="1:10" x14ac:dyDescent="0.35">
      <c r="D1" s="1" t="s">
        <v>10</v>
      </c>
    </row>
    <row r="2" spans="1:10" x14ac:dyDescent="0.35">
      <c r="J2" s="1" t="s">
        <v>12</v>
      </c>
    </row>
    <row r="3" spans="1:10" x14ac:dyDescent="0.35">
      <c r="J3" s="1" t="s">
        <v>13</v>
      </c>
    </row>
    <row r="4" spans="1:10" x14ac:dyDescent="0.35">
      <c r="B4" s="1" t="s">
        <v>5</v>
      </c>
      <c r="C4" s="6">
        <v>-2.0443474325812758</v>
      </c>
      <c r="F4" s="1" t="s">
        <v>11</v>
      </c>
    </row>
    <row r="5" spans="1:10" x14ac:dyDescent="0.35">
      <c r="B5" s="1" t="s">
        <v>4</v>
      </c>
      <c r="C5" s="6">
        <v>9.6833368357447713E-2</v>
      </c>
    </row>
    <row r="7" spans="1:10" x14ac:dyDescent="0.35">
      <c r="H7" s="1" t="s">
        <v>14</v>
      </c>
    </row>
    <row r="8" spans="1:10" x14ac:dyDescent="0.35">
      <c r="H8" s="7">
        <f>SUM(H10:H14)</f>
        <v>-595.98634392398571</v>
      </c>
    </row>
    <row r="9" spans="1:10" ht="29" x14ac:dyDescent="0.35">
      <c r="A9" s="2" t="s">
        <v>1</v>
      </c>
      <c r="B9" s="2" t="s">
        <v>0</v>
      </c>
      <c r="C9" s="2" t="s">
        <v>3</v>
      </c>
      <c r="D9" s="2" t="s">
        <v>9</v>
      </c>
      <c r="E9" s="2" t="s">
        <v>2</v>
      </c>
      <c r="F9" s="2" t="s">
        <v>6</v>
      </c>
      <c r="G9" s="2" t="s">
        <v>7</v>
      </c>
      <c r="H9" s="2" t="s">
        <v>8</v>
      </c>
      <c r="I9" s="2"/>
    </row>
    <row r="10" spans="1:10" x14ac:dyDescent="0.35">
      <c r="A10" s="3">
        <v>5</v>
      </c>
      <c r="B10" s="1">
        <v>200</v>
      </c>
      <c r="C10" s="1">
        <v>30</v>
      </c>
      <c r="D10" s="1">
        <f>B10-C10</f>
        <v>170</v>
      </c>
      <c r="E10" s="4">
        <f>C10/B10</f>
        <v>0.15</v>
      </c>
      <c r="F10" s="5">
        <f>intercept+slope*A10</f>
        <v>-1.5601805907940371</v>
      </c>
      <c r="G10" s="5">
        <f>EXP(F10)/(1+EXP(F10))</f>
        <v>0.17362073494312291</v>
      </c>
      <c r="H10" s="1">
        <f>C10*LN(G10)+(D10)*LN(1-G10)</f>
        <v>-84.945708159369502</v>
      </c>
      <c r="I10" s="1" t="str">
        <f ca="1">_xlfn.FORMULATEXT(H10)</f>
        <v>=C10*LN(G10)+(D10)*LN(1-G10)</v>
      </c>
    </row>
    <row r="11" spans="1:10" x14ac:dyDescent="0.35">
      <c r="A11" s="3">
        <v>10</v>
      </c>
      <c r="B11" s="1">
        <v>200</v>
      </c>
      <c r="C11" s="1">
        <v>55</v>
      </c>
      <c r="D11" s="1">
        <f t="shared" ref="D11:D14" si="0">B11-C11</f>
        <v>145</v>
      </c>
      <c r="E11" s="4">
        <f t="shared" ref="E11:E14" si="1">C11/B11</f>
        <v>0.27500000000000002</v>
      </c>
      <c r="F11" s="5">
        <f>intercept+slope*A11</f>
        <v>-1.0760137490067987</v>
      </c>
      <c r="G11" s="5">
        <f t="shared" ref="G11:G14" si="2">EXP(F11)/(1+EXP(F11))</f>
        <v>0.25426111860853473</v>
      </c>
      <c r="H11" s="1">
        <f t="shared" ref="H11:H14" si="3">C11*LN(G11)+(D11)*LN(1-G11)</f>
        <v>-117.85670919453834</v>
      </c>
    </row>
    <row r="12" spans="1:10" x14ac:dyDescent="0.35">
      <c r="A12" s="3">
        <v>15</v>
      </c>
      <c r="B12" s="1">
        <v>200</v>
      </c>
      <c r="C12" s="1">
        <v>70</v>
      </c>
      <c r="D12" s="1">
        <f t="shared" si="0"/>
        <v>130</v>
      </c>
      <c r="E12" s="4">
        <f t="shared" si="1"/>
        <v>0.35</v>
      </c>
      <c r="F12" s="5">
        <f>intercept+slope*A12</f>
        <v>-0.59184690721956024</v>
      </c>
      <c r="G12" s="5">
        <f t="shared" si="2"/>
        <v>0.35621120032472064</v>
      </c>
      <c r="H12" s="1">
        <f t="shared" si="3"/>
        <v>-129.50619500140834</v>
      </c>
    </row>
    <row r="13" spans="1:10" x14ac:dyDescent="0.35">
      <c r="A13" s="3">
        <v>20</v>
      </c>
      <c r="B13" s="1">
        <v>200</v>
      </c>
      <c r="C13" s="1">
        <v>100</v>
      </c>
      <c r="D13" s="1">
        <f t="shared" si="0"/>
        <v>100</v>
      </c>
      <c r="E13" s="4">
        <f t="shared" si="1"/>
        <v>0.5</v>
      </c>
      <c r="F13" s="5">
        <f>intercept+slope*A13</f>
        <v>-0.10768006543232156</v>
      </c>
      <c r="G13" s="5">
        <f t="shared" si="2"/>
        <v>0.47310596497492419</v>
      </c>
      <c r="H13" s="1">
        <f t="shared" si="3"/>
        <v>-138.91917108666235</v>
      </c>
    </row>
    <row r="14" spans="1:10" x14ac:dyDescent="0.35">
      <c r="A14" s="3">
        <v>30</v>
      </c>
      <c r="B14" s="1">
        <v>200</v>
      </c>
      <c r="C14" s="1">
        <v>137</v>
      </c>
      <c r="D14" s="1">
        <f t="shared" si="0"/>
        <v>63</v>
      </c>
      <c r="E14" s="4">
        <f t="shared" si="1"/>
        <v>0.68500000000000005</v>
      </c>
      <c r="F14" s="5">
        <f>intercept+slope*A14</f>
        <v>0.86065361814215535</v>
      </c>
      <c r="G14" s="5">
        <f t="shared" si="2"/>
        <v>0.70279719581527789</v>
      </c>
      <c r="H14" s="1">
        <f t="shared" si="3"/>
        <v>-124.75856048200721</v>
      </c>
    </row>
    <row r="15" spans="1:10" x14ac:dyDescent="0.35">
      <c r="A15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intercept</vt:lpstr>
      <vt:lpstr>slope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2017-07-21T11:42:54Z</dcterms:created>
  <dcterms:modified xsi:type="dcterms:W3CDTF">2017-07-24T00:45:35Z</dcterms:modified>
</cp:coreProperties>
</file>