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videosjuly17\"/>
    </mc:Choice>
  </mc:AlternateContent>
  <bookViews>
    <workbookView xWindow="0" yWindow="0" windowWidth="19200" windowHeight="5580" activeTab="3" xr2:uid="{50E69C26-7C9B-432A-89E1-2F06E87B0B54}"/>
  </bookViews>
  <sheets>
    <sheet name="Logic 1" sheetId="1" r:id="rId1"/>
    <sheet name="Logic 2" sheetId="2" r:id="rId2"/>
    <sheet name="Logic 3" sheetId="3" r:id="rId3"/>
    <sheet name="Logic 4" sheetId="4" r:id="rId4"/>
  </sheets>
  <definedNames>
    <definedName name="solver_adj" localSheetId="0" hidden="1">'Logic 1'!$F$4:$F$6</definedName>
    <definedName name="solver_adj" localSheetId="1" hidden="1">'Logic 2'!$E$6:$E$11</definedName>
    <definedName name="solver_adj" localSheetId="2" hidden="1">'Logic 3'!$E$7:$E$10</definedName>
    <definedName name="solver_adj" localSheetId="3" hidden="1">'Logic 4'!$G$4:$J$10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0" hidden="1">2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ng" localSheetId="0" hidden="1">3</definedName>
    <definedName name="solver_eng" localSheetId="1" hidden="1">3</definedName>
    <definedName name="solver_eng" localSheetId="2" hidden="1">3</definedName>
    <definedName name="solver_eng" localSheetId="3" hidden="1">3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lhs1" localSheetId="0" hidden="1">'Logic 1'!$F$4:$F$6</definedName>
    <definedName name="solver_lhs1" localSheetId="1" hidden="1">'Logic 2'!$E$6:$E$11</definedName>
    <definedName name="solver_lhs1" localSheetId="2" hidden="1">'Logic 3'!$E$7:$E$10</definedName>
    <definedName name="solver_lhs1" localSheetId="3" hidden="1">'Logic 4'!$G$4:$J$10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rt" localSheetId="0" hidden="1">0.5</definedName>
    <definedName name="solver_mrt" localSheetId="1" hidden="1">0.5</definedName>
    <definedName name="solver_mrt" localSheetId="2" hidden="1">0.5</definedName>
    <definedName name="solver_mrt" localSheetId="3" hidden="1">0.5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um" localSheetId="0" hidden="1">1</definedName>
    <definedName name="solver_num" localSheetId="1" hidden="1">1</definedName>
    <definedName name="solver_num" localSheetId="2" hidden="1">1</definedName>
    <definedName name="solver_num" localSheetId="3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0" hidden="1">'Logic 1'!$K$2</definedName>
    <definedName name="solver_opt" localSheetId="1" hidden="1">'Logic 2'!$N$11</definedName>
    <definedName name="solver_opt" localSheetId="2" hidden="1">'Logic 3'!$K$3</definedName>
    <definedName name="solver_opt" localSheetId="3" hidden="1">'Logic 4'!$J$15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bv" localSheetId="0" hidden="1">2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el1" localSheetId="0" hidden="1">6</definedName>
    <definedName name="solver_rel1" localSheetId="1" hidden="1">5</definedName>
    <definedName name="solver_rel1" localSheetId="2" hidden="1">6</definedName>
    <definedName name="solver_rel1" localSheetId="3" hidden="1">5</definedName>
    <definedName name="solver_rhs1" localSheetId="0" hidden="1">AllDifferent</definedName>
    <definedName name="solver_rhs1" localSheetId="1" hidden="1">binary</definedName>
    <definedName name="solver_rhs1" localSheetId="2" hidden="1">AllDifferent</definedName>
    <definedName name="solver_rhs1" localSheetId="3" hidden="1">binary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scl" localSheetId="0" hidden="1">2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yp" localSheetId="0" hidden="1">1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er" localSheetId="0" hidden="1">3</definedName>
    <definedName name="solver_ver" localSheetId="1" hidden="1">3</definedName>
    <definedName name="solver_ver" localSheetId="2" hidden="1">3</definedName>
    <definedName name="solver_ver" localSheetId="3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4" l="1"/>
  <c r="O6" i="4"/>
  <c r="O7" i="4"/>
  <c r="O8" i="4"/>
  <c r="O9" i="4"/>
  <c r="O10" i="4"/>
  <c r="O4" i="4"/>
  <c r="M5" i="4"/>
  <c r="M6" i="4"/>
  <c r="M7" i="4"/>
  <c r="M8" i="4"/>
  <c r="M9" i="4"/>
  <c r="M10" i="4"/>
  <c r="M4" i="4"/>
  <c r="L5" i="4"/>
  <c r="L6" i="4"/>
  <c r="L7" i="4"/>
  <c r="L8" i="4"/>
  <c r="L9" i="4"/>
  <c r="L10" i="4"/>
  <c r="L4" i="4"/>
  <c r="K5" i="4"/>
  <c r="K6" i="4"/>
  <c r="K7" i="4"/>
  <c r="K8" i="4"/>
  <c r="K9" i="4"/>
  <c r="K10" i="4"/>
  <c r="K4" i="4"/>
  <c r="G7" i="3"/>
  <c r="L7" i="3"/>
  <c r="K7" i="3"/>
  <c r="J7" i="3"/>
  <c r="I7" i="3"/>
  <c r="H7" i="3"/>
  <c r="N8" i="4" l="1"/>
  <c r="N4" i="4"/>
  <c r="N7" i="4"/>
  <c r="N9" i="4"/>
  <c r="N5" i="4"/>
  <c r="N6" i="4"/>
  <c r="N10" i="4"/>
  <c r="G5" i="3"/>
  <c r="K5" i="3"/>
  <c r="I5" i="3"/>
  <c r="N8" i="2"/>
  <c r="K4" i="2"/>
  <c r="J4" i="2"/>
  <c r="I4" i="2"/>
  <c r="H4" i="2"/>
  <c r="G4" i="2"/>
  <c r="I2" i="1"/>
  <c r="H2" i="1"/>
  <c r="G2" i="1"/>
  <c r="J13" i="4" l="1"/>
  <c r="J15" i="4" s="1"/>
  <c r="I3" i="3"/>
  <c r="K3" i="3" s="1"/>
  <c r="N5" i="2"/>
  <c r="N10" i="2" s="1"/>
  <c r="N4" i="2"/>
  <c r="N9" i="2" s="1"/>
  <c r="J2" i="1"/>
  <c r="K2" i="1" s="1"/>
  <c r="N11" i="2" l="1"/>
</calcChain>
</file>

<file path=xl/sharedStrings.xml><?xml version="1.0" encoding="utf-8"?>
<sst xmlns="http://schemas.openxmlformats.org/spreadsheetml/2006/main" count="66" uniqueCount="66">
  <si>
    <t>red</t>
  </si>
  <si>
    <t>white</t>
  </si>
  <si>
    <t>blue</t>
  </si>
  <si>
    <t>1 is red</t>
  </si>
  <si>
    <t>2 not red</t>
  </si>
  <si>
    <t>3 not blue</t>
  </si>
  <si>
    <t>1 statement in gray is true</t>
  </si>
  <si>
    <t>Penalty</t>
  </si>
  <si>
    <t>1 blue</t>
  </si>
  <si>
    <t>2 red</t>
  </si>
  <si>
    <t>3 white</t>
  </si>
  <si>
    <t>Harry</t>
  </si>
  <si>
    <t>James</t>
  </si>
  <si>
    <t>Donald</t>
  </si>
  <si>
    <t>George</t>
  </si>
  <si>
    <t>Charlie</t>
  </si>
  <si>
    <t>Tom</t>
  </si>
  <si>
    <t>Did It</t>
  </si>
  <si>
    <t>Charley and George</t>
  </si>
  <si>
    <t>Donald and Tom</t>
  </si>
  <si>
    <t>Tom and Charlie</t>
  </si>
  <si>
    <t>Harry and Charley</t>
  </si>
  <si>
    <t>Donald and James</t>
  </si>
  <si>
    <t>How many 1</t>
  </si>
  <si>
    <t>How many 0</t>
  </si>
  <si>
    <t xml:space="preserve">              </t>
  </si>
  <si>
    <t>Penalties</t>
  </si>
  <si>
    <t>Total</t>
  </si>
  <si>
    <t>James and Charlie</t>
  </si>
  <si>
    <t>4 people have 1 thief right</t>
  </si>
  <si>
    <t>1 has none right</t>
  </si>
  <si>
    <t>Alice</t>
  </si>
  <si>
    <t>Brenda</t>
  </si>
  <si>
    <t>Cissie</t>
  </si>
  <si>
    <t>Doreen</t>
  </si>
  <si>
    <t>Cissie top</t>
  </si>
  <si>
    <t>Brenda 2nd</t>
  </si>
  <si>
    <t>Cissie 2nd</t>
  </si>
  <si>
    <t>Doreen 3rd</t>
  </si>
  <si>
    <t>Doreen 4th</t>
  </si>
  <si>
    <t>Alice 2nd</t>
  </si>
  <si>
    <t xml:space="preserve"> </t>
  </si>
  <si>
    <t>how many true</t>
  </si>
  <si>
    <t>how many have 1 true</t>
  </si>
  <si>
    <t>EACH PERSON MADE 1 TRUE STATEMENT</t>
  </si>
  <si>
    <t>WHAT IS ORDER OF FINISH ON TESTS</t>
  </si>
  <si>
    <t>Day</t>
  </si>
  <si>
    <t>A</t>
  </si>
  <si>
    <t>B</t>
  </si>
  <si>
    <t>C</t>
  </si>
  <si>
    <t>D</t>
  </si>
  <si>
    <t>A Hunted  B did not</t>
  </si>
  <si>
    <t>If B Hunted, D Hunted and C did not</t>
  </si>
  <si>
    <t>When D Hunted, A or B Hunted</t>
  </si>
  <si>
    <t>Unique</t>
  </si>
  <si>
    <t>Code</t>
  </si>
  <si>
    <t>Penalty Not identical</t>
  </si>
  <si>
    <t>Total Penalty</t>
  </si>
  <si>
    <t>D Hunted on 3 days</t>
  </si>
  <si>
    <t>with A, B and A and C</t>
  </si>
  <si>
    <t>4 have 1 right</t>
  </si>
  <si>
    <t>1 has 0 right</t>
  </si>
  <si>
    <t>Not 2 thiefs</t>
  </si>
  <si>
    <t>There are two thieves</t>
  </si>
  <si>
    <t>Reward</t>
  </si>
  <si>
    <t>ALL DAYS HAVE DIFFERENT COMBINATION OF HUNTERS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</si>
</sst>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83469-8731-4348-A06A-0F270E773671}">
  <dimension ref="D1:K16"/>
  <sheetViews>
    <sheetView workbookViewId="0">
      <selection activeCell="F8" sqref="F8"/>
    </sheetView>
  </sheetViews>
  <sheetFormatPr defaultRowHeight="14.5" x14ac:dyDescent="0.35"/>
  <cols>
    <col min="1" max="16384" width="8.7265625" style="1"/>
  </cols>
  <sheetData>
    <row r="1" spans="4:11" x14ac:dyDescent="0.35">
      <c r="K1" s="1" t="s">
        <v>64</v>
      </c>
    </row>
    <row r="2" spans="4:11" x14ac:dyDescent="0.35">
      <c r="G2" s="1">
        <f>IF(F4=1,1,0)</f>
        <v>0</v>
      </c>
      <c r="H2" s="1">
        <f>IF(F4&lt;&gt;2,1,0)</f>
        <v>0</v>
      </c>
      <c r="I2" s="1">
        <f>IF(F6&lt;&gt;3,1,0)</f>
        <v>1</v>
      </c>
      <c r="J2" s="1">
        <f>SUM(G2:I2)</f>
        <v>1</v>
      </c>
      <c r="K2" s="1">
        <f>IF(J2&lt;&gt;1,0,10)</f>
        <v>10</v>
      </c>
    </row>
    <row r="3" spans="4:11" x14ac:dyDescent="0.35">
      <c r="G3" s="2" t="s">
        <v>3</v>
      </c>
      <c r="H3" s="2" t="s">
        <v>4</v>
      </c>
      <c r="I3" s="2" t="s">
        <v>5</v>
      </c>
    </row>
    <row r="4" spans="4:11" x14ac:dyDescent="0.35">
      <c r="E4" s="1" t="s">
        <v>0</v>
      </c>
      <c r="F4" s="3">
        <v>2</v>
      </c>
    </row>
    <row r="5" spans="4:11" x14ac:dyDescent="0.35">
      <c r="E5" s="1" t="s">
        <v>1</v>
      </c>
      <c r="F5" s="3">
        <v>3</v>
      </c>
    </row>
    <row r="6" spans="4:11" x14ac:dyDescent="0.35">
      <c r="E6" s="1" t="s">
        <v>2</v>
      </c>
      <c r="F6" s="3">
        <v>1</v>
      </c>
    </row>
    <row r="9" spans="4:11" x14ac:dyDescent="0.35">
      <c r="F9" s="1" t="s">
        <v>6</v>
      </c>
    </row>
    <row r="14" spans="4:11" x14ac:dyDescent="0.35">
      <c r="D14" s="2" t="s">
        <v>8</v>
      </c>
      <c r="E14" s="2" t="b">
        <v>0</v>
      </c>
    </row>
    <row r="15" spans="4:11" x14ac:dyDescent="0.35">
      <c r="D15" s="2" t="s">
        <v>9</v>
      </c>
      <c r="E15" s="2" t="b">
        <v>0</v>
      </c>
    </row>
    <row r="16" spans="4:11" x14ac:dyDescent="0.35">
      <c r="D16" s="2" t="s">
        <v>10</v>
      </c>
      <c r="E16" s="2" t="b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3156-7955-4E40-9197-53019D3AD06C}">
  <dimension ref="E4:N18"/>
  <sheetViews>
    <sheetView workbookViewId="0">
      <selection activeCell="I11" sqref="I11"/>
    </sheetView>
  </sheetViews>
  <sheetFormatPr defaultRowHeight="14.5" x14ac:dyDescent="0.35"/>
  <cols>
    <col min="1" max="12" width="8.7265625" style="1"/>
    <col min="13" max="13" width="13.7265625" style="1" customWidth="1"/>
    <col min="14" max="16384" width="8.7265625" style="1"/>
  </cols>
  <sheetData>
    <row r="4" spans="5:14" x14ac:dyDescent="0.35">
      <c r="G4" s="3">
        <f>SUM(E9,E10)</f>
        <v>1</v>
      </c>
      <c r="H4" s="3">
        <f>SUM(E8,E11)</f>
        <v>0</v>
      </c>
      <c r="I4" s="3">
        <f>SUM(E11,E10)</f>
        <v>1</v>
      </c>
      <c r="J4" s="3">
        <f>SUM(E6,E10)</f>
        <v>1</v>
      </c>
      <c r="K4" s="3">
        <f>SUM(E8,E7)</f>
        <v>1</v>
      </c>
      <c r="M4" s="1" t="s">
        <v>23</v>
      </c>
      <c r="N4" s="1">
        <f>COUNTIF(G4:K4,1)</f>
        <v>4</v>
      </c>
    </row>
    <row r="5" spans="5:14" ht="43.5" x14ac:dyDescent="0.35">
      <c r="E5" s="1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M5" s="4" t="s">
        <v>24</v>
      </c>
      <c r="N5" s="1">
        <f>COUNTIF(G4:K4,0)</f>
        <v>1</v>
      </c>
    </row>
    <row r="6" spans="5:14" x14ac:dyDescent="0.35">
      <c r="E6" s="2">
        <v>0</v>
      </c>
      <c r="F6" s="1" t="s">
        <v>11</v>
      </c>
      <c r="M6" s="1" t="s">
        <v>25</v>
      </c>
    </row>
    <row r="7" spans="5:14" x14ac:dyDescent="0.35">
      <c r="E7" s="2">
        <v>1</v>
      </c>
      <c r="F7" s="1" t="s">
        <v>12</v>
      </c>
      <c r="M7" s="1" t="s">
        <v>26</v>
      </c>
    </row>
    <row r="8" spans="5:14" x14ac:dyDescent="0.35">
      <c r="E8" s="2">
        <v>0</v>
      </c>
      <c r="F8" s="1" t="s">
        <v>13</v>
      </c>
      <c r="M8" s="1" t="s">
        <v>62</v>
      </c>
      <c r="N8" s="1">
        <f>IF(SUM(E6:E11)&lt;&gt;2,10,0)</f>
        <v>0</v>
      </c>
    </row>
    <row r="9" spans="5:14" x14ac:dyDescent="0.35">
      <c r="E9" s="2">
        <v>0</v>
      </c>
      <c r="F9" s="1" t="s">
        <v>14</v>
      </c>
      <c r="M9" s="1" t="s">
        <v>60</v>
      </c>
      <c r="N9" s="1">
        <f>IF(N4&lt;&gt;4,10,0)</f>
        <v>0</v>
      </c>
    </row>
    <row r="10" spans="5:14" x14ac:dyDescent="0.35">
      <c r="E10" s="2">
        <v>1</v>
      </c>
      <c r="F10" s="1" t="s">
        <v>15</v>
      </c>
      <c r="M10" s="1" t="s">
        <v>61</v>
      </c>
      <c r="N10" s="1">
        <f>IF(N5=1,0,10)</f>
        <v>0</v>
      </c>
    </row>
    <row r="11" spans="5:14" x14ac:dyDescent="0.35">
      <c r="E11" s="2">
        <v>0</v>
      </c>
      <c r="F11" s="1" t="s">
        <v>16</v>
      </c>
      <c r="M11" s="1" t="s">
        <v>27</v>
      </c>
      <c r="N11" s="3">
        <f>SUM(N8:N10)</f>
        <v>0</v>
      </c>
    </row>
    <row r="14" spans="5:14" x14ac:dyDescent="0.35">
      <c r="F14" s="1" t="s">
        <v>28</v>
      </c>
    </row>
    <row r="16" spans="5:14" x14ac:dyDescent="0.35">
      <c r="F16" s="1" t="s">
        <v>63</v>
      </c>
    </row>
    <row r="17" spans="6:6" x14ac:dyDescent="0.35">
      <c r="F17" s="1" t="s">
        <v>29</v>
      </c>
    </row>
    <row r="18" spans="6:6" x14ac:dyDescent="0.35">
      <c r="F18" s="1" t="s">
        <v>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BCCB6-0990-40EF-9B07-906EC750A486}">
  <dimension ref="D2:L12"/>
  <sheetViews>
    <sheetView workbookViewId="0">
      <selection activeCell="F9" sqref="F9"/>
    </sheetView>
  </sheetViews>
  <sheetFormatPr defaultRowHeight="14.5" x14ac:dyDescent="0.35"/>
  <cols>
    <col min="1" max="16384" width="8.7265625" style="1"/>
  </cols>
  <sheetData>
    <row r="2" spans="4:12" x14ac:dyDescent="0.35">
      <c r="K2" s="1" t="s">
        <v>7</v>
      </c>
    </row>
    <row r="3" spans="4:12" ht="58" x14ac:dyDescent="0.35">
      <c r="H3" s="4" t="s">
        <v>43</v>
      </c>
      <c r="I3" s="1">
        <f>COUNTIF(G5:K5,1)</f>
        <v>3</v>
      </c>
      <c r="K3" s="1">
        <f>IF(I3&lt;&gt;3,10,0)</f>
        <v>0</v>
      </c>
    </row>
    <row r="5" spans="4:12" ht="43.5" x14ac:dyDescent="0.35">
      <c r="F5" s="4" t="s">
        <v>42</v>
      </c>
      <c r="G5" s="1">
        <f>SUM(G7:H7)</f>
        <v>1</v>
      </c>
      <c r="I5" s="1">
        <f>SUM(I7:J7)</f>
        <v>1</v>
      </c>
      <c r="K5" s="1">
        <f>SUM(K7:L7)</f>
        <v>1</v>
      </c>
    </row>
    <row r="6" spans="4:12" ht="29" x14ac:dyDescent="0.35">
      <c r="G6" s="5" t="s">
        <v>35</v>
      </c>
      <c r="H6" s="5" t="s">
        <v>36</v>
      </c>
      <c r="I6" s="6" t="s">
        <v>37</v>
      </c>
      <c r="J6" s="6" t="s">
        <v>38</v>
      </c>
      <c r="K6" s="7" t="s">
        <v>39</v>
      </c>
      <c r="L6" s="7" t="s">
        <v>40</v>
      </c>
    </row>
    <row r="7" spans="4:12" x14ac:dyDescent="0.35">
      <c r="E7" s="3">
        <v>2</v>
      </c>
      <c r="F7" s="1" t="s">
        <v>31</v>
      </c>
      <c r="G7" s="1">
        <f>IF(E9=1,1,0)</f>
        <v>1</v>
      </c>
      <c r="H7" s="1">
        <f>IF(E8=2,1,0)</f>
        <v>0</v>
      </c>
      <c r="I7" s="1">
        <f>IF(E9=2,1,0)</f>
        <v>0</v>
      </c>
      <c r="J7" s="1">
        <f>IF(E10=3,1,0)</f>
        <v>1</v>
      </c>
      <c r="K7" s="1">
        <f>IF( E10=4,1,0)</f>
        <v>0</v>
      </c>
      <c r="L7" s="1">
        <f>IF(E7=2,1,0)</f>
        <v>1</v>
      </c>
    </row>
    <row r="8" spans="4:12" x14ac:dyDescent="0.35">
      <c r="E8" s="3">
        <v>4</v>
      </c>
      <c r="F8" s="1" t="s">
        <v>32</v>
      </c>
      <c r="K8" s="1" t="s">
        <v>41</v>
      </c>
    </row>
    <row r="9" spans="4:12" x14ac:dyDescent="0.35">
      <c r="E9" s="3">
        <v>1</v>
      </c>
      <c r="F9" s="1" t="s">
        <v>33</v>
      </c>
    </row>
    <row r="10" spans="4:12" x14ac:dyDescent="0.35">
      <c r="E10" s="3">
        <v>3</v>
      </c>
      <c r="F10" s="1" t="s">
        <v>34</v>
      </c>
    </row>
    <row r="11" spans="4:12" x14ac:dyDescent="0.35">
      <c r="D11" s="1" t="s">
        <v>44</v>
      </c>
    </row>
    <row r="12" spans="4:12" x14ac:dyDescent="0.35">
      <c r="D12" s="1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BF9CF-5B89-47EE-885B-D744BE2E1033}">
  <dimension ref="C2:O16"/>
  <sheetViews>
    <sheetView tabSelected="1" workbookViewId="0">
      <selection activeCell="H13" sqref="H13"/>
    </sheetView>
  </sheetViews>
  <sheetFormatPr defaultRowHeight="14.5" x14ac:dyDescent="0.35"/>
  <cols>
    <col min="1" max="16384" width="8.7265625" style="1"/>
  </cols>
  <sheetData>
    <row r="2" spans="3:15" x14ac:dyDescent="0.35">
      <c r="G2" s="1">
        <v>8</v>
      </c>
      <c r="H2" s="1">
        <v>4</v>
      </c>
      <c r="I2" s="1">
        <v>2</v>
      </c>
      <c r="J2" s="1">
        <v>1</v>
      </c>
    </row>
    <row r="3" spans="3:15" ht="87" x14ac:dyDescent="0.35">
      <c r="F3" s="1" t="s">
        <v>46</v>
      </c>
      <c r="G3" s="1" t="s">
        <v>47</v>
      </c>
      <c r="H3" s="1" t="s">
        <v>48</v>
      </c>
      <c r="I3" s="1" t="s">
        <v>49</v>
      </c>
      <c r="J3" s="1" t="s">
        <v>50</v>
      </c>
      <c r="K3" s="4" t="s">
        <v>51</v>
      </c>
      <c r="L3" s="4" t="s">
        <v>52</v>
      </c>
      <c r="M3" s="4" t="s">
        <v>53</v>
      </c>
      <c r="N3" s="4" t="s">
        <v>54</v>
      </c>
      <c r="O3" s="4" t="s">
        <v>55</v>
      </c>
    </row>
    <row r="4" spans="3:15" x14ac:dyDescent="0.35">
      <c r="F4" s="1">
        <v>1</v>
      </c>
      <c r="G4" s="1">
        <v>0</v>
      </c>
      <c r="H4" s="1">
        <v>0</v>
      </c>
      <c r="I4" s="1">
        <v>1</v>
      </c>
      <c r="J4" s="1">
        <v>0</v>
      </c>
      <c r="K4" s="1">
        <f>IF(AND(G4=1,H4=1),10,0)</f>
        <v>0</v>
      </c>
      <c r="L4" s="1">
        <f>IF(AND(H4=1,J4=0),10,IF(AND(H4=1,I4=1),10,0))</f>
        <v>0</v>
      </c>
      <c r="M4" s="1">
        <f>IF(AND(J4=1,G4+H4=0),10,0)</f>
        <v>0</v>
      </c>
      <c r="N4" s="1">
        <f>COUNTIF($O$4:$O$10,O4)</f>
        <v>1</v>
      </c>
      <c r="O4" s="1">
        <f>SUMPRODUCT($G$2:$J$2,G4:J4)</f>
        <v>2</v>
      </c>
    </row>
    <row r="5" spans="3:15" x14ac:dyDescent="0.35">
      <c r="F5" s="1">
        <v>2</v>
      </c>
      <c r="G5" s="8">
        <v>0</v>
      </c>
      <c r="H5" s="8">
        <v>1</v>
      </c>
      <c r="I5" s="8">
        <v>0</v>
      </c>
      <c r="J5" s="8">
        <v>1</v>
      </c>
      <c r="K5" s="1">
        <f t="shared" ref="K5:K10" si="0">IF(AND(G5=1,H5=1),10,0)</f>
        <v>0</v>
      </c>
      <c r="L5" s="1">
        <f t="shared" ref="L5:L10" si="1">IF(AND(H5=1,J5=0),10,IF(AND(H5=1,I5=1),10,0))</f>
        <v>0</v>
      </c>
      <c r="M5" s="1">
        <f t="shared" ref="M5:M10" si="2">IF(AND(J5=1,G5+H5=0),10,0)</f>
        <v>0</v>
      </c>
      <c r="N5" s="1">
        <f t="shared" ref="N5:N10" si="3">COUNTIF($O$4:$O$10,O5)</f>
        <v>1</v>
      </c>
      <c r="O5" s="1">
        <f t="shared" ref="O5:O10" si="4">SUMPRODUCT($G$2:$J$2,G5:J5)</f>
        <v>5</v>
      </c>
    </row>
    <row r="6" spans="3:15" x14ac:dyDescent="0.35">
      <c r="F6" s="1">
        <v>3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  <c r="L6" s="1">
        <f t="shared" si="1"/>
        <v>0</v>
      </c>
      <c r="M6" s="1">
        <f t="shared" si="2"/>
        <v>0</v>
      </c>
      <c r="N6" s="1">
        <f t="shared" si="3"/>
        <v>1</v>
      </c>
      <c r="O6" s="1">
        <f t="shared" si="4"/>
        <v>0</v>
      </c>
    </row>
    <row r="7" spans="3:15" x14ac:dyDescent="0.35">
      <c r="F7" s="1">
        <v>4</v>
      </c>
      <c r="G7" s="8">
        <v>1</v>
      </c>
      <c r="H7" s="8">
        <v>0</v>
      </c>
      <c r="I7" s="8">
        <v>0</v>
      </c>
      <c r="J7" s="8">
        <v>1</v>
      </c>
      <c r="K7" s="1">
        <f t="shared" si="0"/>
        <v>0</v>
      </c>
      <c r="L7" s="1">
        <f t="shared" si="1"/>
        <v>0</v>
      </c>
      <c r="M7" s="1">
        <f t="shared" si="2"/>
        <v>0</v>
      </c>
      <c r="N7" s="1">
        <f t="shared" si="3"/>
        <v>1</v>
      </c>
      <c r="O7" s="1">
        <f t="shared" si="4"/>
        <v>9</v>
      </c>
    </row>
    <row r="8" spans="3:15" x14ac:dyDescent="0.35">
      <c r="F8" s="1">
        <v>5</v>
      </c>
      <c r="G8" s="1">
        <v>1</v>
      </c>
      <c r="H8" s="1">
        <v>0</v>
      </c>
      <c r="I8" s="1">
        <v>1</v>
      </c>
      <c r="J8" s="1">
        <v>0</v>
      </c>
      <c r="K8" s="1">
        <f t="shared" si="0"/>
        <v>0</v>
      </c>
      <c r="L8" s="1">
        <f t="shared" si="1"/>
        <v>0</v>
      </c>
      <c r="M8" s="1">
        <f t="shared" si="2"/>
        <v>0</v>
      </c>
      <c r="N8" s="1">
        <f t="shared" si="3"/>
        <v>1</v>
      </c>
      <c r="O8" s="1">
        <f t="shared" si="4"/>
        <v>10</v>
      </c>
    </row>
    <row r="9" spans="3:15" x14ac:dyDescent="0.35">
      <c r="F9" s="1">
        <v>6</v>
      </c>
      <c r="G9" s="1">
        <v>1</v>
      </c>
      <c r="H9" s="1">
        <v>0</v>
      </c>
      <c r="I9" s="1">
        <v>0</v>
      </c>
      <c r="J9" s="1">
        <v>0</v>
      </c>
      <c r="K9" s="1">
        <f t="shared" si="0"/>
        <v>0</v>
      </c>
      <c r="L9" s="1">
        <f t="shared" si="1"/>
        <v>0</v>
      </c>
      <c r="M9" s="1">
        <f t="shared" si="2"/>
        <v>0</v>
      </c>
      <c r="N9" s="1">
        <f t="shared" si="3"/>
        <v>1</v>
      </c>
      <c r="O9" s="1">
        <f t="shared" si="4"/>
        <v>8</v>
      </c>
    </row>
    <row r="10" spans="3:15" x14ac:dyDescent="0.35">
      <c r="F10" s="1">
        <v>7</v>
      </c>
      <c r="G10" s="8">
        <v>1</v>
      </c>
      <c r="H10" s="8">
        <v>0</v>
      </c>
      <c r="I10" s="8">
        <v>1</v>
      </c>
      <c r="J10" s="8">
        <v>1</v>
      </c>
      <c r="K10" s="1">
        <f t="shared" si="0"/>
        <v>0</v>
      </c>
      <c r="L10" s="1">
        <f t="shared" si="1"/>
        <v>0</v>
      </c>
      <c r="M10" s="1">
        <f t="shared" si="2"/>
        <v>0</v>
      </c>
      <c r="N10" s="1">
        <f t="shared" si="3"/>
        <v>1</v>
      </c>
      <c r="O10" s="1">
        <f t="shared" si="4"/>
        <v>11</v>
      </c>
    </row>
    <row r="12" spans="3:15" x14ac:dyDescent="0.35">
      <c r="J12" s="1" t="s">
        <v>56</v>
      </c>
    </row>
    <row r="13" spans="3:15" x14ac:dyDescent="0.35">
      <c r="C13" s="8" t="s">
        <v>58</v>
      </c>
      <c r="D13" s="8"/>
      <c r="E13" s="8"/>
      <c r="J13" s="1">
        <f>IF(MAX(N4:N10)&gt;1,100,0)</f>
        <v>0</v>
      </c>
    </row>
    <row r="14" spans="3:15" x14ac:dyDescent="0.35">
      <c r="C14" s="8" t="s">
        <v>59</v>
      </c>
      <c r="D14" s="8"/>
      <c r="E14" s="8"/>
      <c r="J14" s="1" t="s">
        <v>57</v>
      </c>
    </row>
    <row r="15" spans="3:15" x14ac:dyDescent="0.35">
      <c r="J15" s="1">
        <f>J13+SUM(K4:M10)</f>
        <v>0</v>
      </c>
    </row>
    <row r="16" spans="3:15" x14ac:dyDescent="0.35">
      <c r="F16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Logic 1</vt:lpstr>
      <vt:lpstr>Logic 2</vt:lpstr>
      <vt:lpstr>Logic 3</vt:lpstr>
      <vt:lpstr>Logic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2017-09-10T13:02:22Z</dcterms:created>
  <dcterms:modified xsi:type="dcterms:W3CDTF">2017-09-12T18:12:12Z</dcterms:modified>
</cp:coreProperties>
</file>