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82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14" i="1" s="1"/>
  <c r="J23" i="1"/>
  <c r="K23" i="1"/>
  <c r="L23" i="1"/>
  <c r="M23" i="1"/>
  <c r="N23" i="1"/>
  <c r="J24" i="1"/>
  <c r="K24" i="1"/>
  <c r="L24" i="1"/>
  <c r="M24" i="1"/>
  <c r="N24" i="1"/>
  <c r="J25" i="1"/>
  <c r="K25" i="1"/>
  <c r="L25" i="1"/>
  <c r="M25" i="1"/>
  <c r="N25" i="1"/>
  <c r="J26" i="1"/>
  <c r="K26" i="1"/>
  <c r="L26" i="1"/>
  <c r="M26" i="1"/>
  <c r="N26" i="1"/>
  <c r="K22" i="1"/>
  <c r="L22" i="1"/>
  <c r="M22" i="1"/>
  <c r="N22" i="1"/>
  <c r="J22" i="1"/>
  <c r="G9" i="1"/>
</calcChain>
</file>

<file path=xl/sharedStrings.xml><?xml version="1.0" encoding="utf-8"?>
<sst xmlns="http://schemas.openxmlformats.org/spreadsheetml/2006/main" count="12" uniqueCount="12">
  <si>
    <t>Years</t>
  </si>
  <si>
    <t>Yield</t>
  </si>
  <si>
    <t>9% annual coupon bonds</t>
  </si>
  <si>
    <t>Price</t>
  </si>
  <si>
    <t>$100 bond</t>
  </si>
  <si>
    <t>Yield =IRR of bond</t>
  </si>
  <si>
    <t>Price Yield Curve based on term of bond</t>
  </si>
  <si>
    <t>Time</t>
  </si>
  <si>
    <t>Payment</t>
  </si>
  <si>
    <t>Rate at which Discounted value of bond cash flows= Bond price</t>
  </si>
  <si>
    <t>Investment Science</t>
  </si>
  <si>
    <t>David Luenberger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</si>
</sst>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Price Yield Curve</a:t>
            </a:r>
          </a:p>
        </c:rich>
      </c:tx>
      <c:layout>
        <c:manualLayout>
          <c:xMode val="edge"/>
          <c:yMode val="edge"/>
          <c:x val="0.2678263342082240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Sheet1!$I$22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Sheet1!$J$21:$N$21</c:f>
              <c:numCache>
                <c:formatCode>General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0.15</c:v>
                </c:pt>
              </c:numCache>
            </c:numRef>
          </c:xVal>
          <c:yVal>
            <c:numRef>
              <c:f>Sheet1!$J$22:$N$22</c:f>
              <c:numCache>
                <c:formatCode>"$"#,##0.00</c:formatCode>
                <c:ptCount val="5"/>
                <c:pt idx="0">
                  <c:v>103.80952380952382</c:v>
                </c:pt>
                <c:pt idx="1">
                  <c:v>100.92592592592592</c:v>
                </c:pt>
                <c:pt idx="2">
                  <c:v>100</c:v>
                </c:pt>
                <c:pt idx="3">
                  <c:v>99.090909090909093</c:v>
                </c:pt>
                <c:pt idx="4">
                  <c:v>94.782608695652172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52-4933-8527-7431BAD6E80D}"/>
            </c:ext>
          </c:extLst>
        </c:ser>
        <c:ser>
          <c:idx val="1"/>
          <c:order val="1"/>
          <c:tx>
            <c:strRef>
              <c:f>Sheet1!$I$23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Sheet1!$J$21:$N$21</c:f>
              <c:numCache>
                <c:formatCode>General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0.15</c:v>
                </c:pt>
              </c:numCache>
            </c:numRef>
          </c:xVal>
          <c:yVal>
            <c:numRef>
              <c:f>Sheet1!$J$23:$N$23</c:f>
              <c:numCache>
                <c:formatCode>"$"#,##0.00</c:formatCode>
                <c:ptCount val="5"/>
                <c:pt idx="0">
                  <c:v>117.31790668252327</c:v>
                </c:pt>
                <c:pt idx="1">
                  <c:v>103.9927100370781</c:v>
                </c:pt>
                <c:pt idx="2">
                  <c:v>100</c:v>
                </c:pt>
                <c:pt idx="3">
                  <c:v>96.209213230591558</c:v>
                </c:pt>
                <c:pt idx="4">
                  <c:v>79.887069411931591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52-4933-8527-7431BAD6E80D}"/>
            </c:ext>
          </c:extLst>
        </c:ser>
        <c:ser>
          <c:idx val="2"/>
          <c:order val="2"/>
          <c:tx>
            <c:strRef>
              <c:f>Sheet1!$I$24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Sheet1!$J$21:$N$21</c:f>
              <c:numCache>
                <c:formatCode>General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0.15</c:v>
                </c:pt>
              </c:numCache>
            </c:numRef>
          </c:xVal>
          <c:yVal>
            <c:numRef>
              <c:f>Sheet1!$J$24:$N$24</c:f>
              <c:numCache>
                <c:formatCode>"$"#,##0.00</c:formatCode>
                <c:ptCount val="5"/>
                <c:pt idx="0">
                  <c:v>130.88693971673925</c:v>
                </c:pt>
                <c:pt idx="1">
                  <c:v>106.71008139894144</c:v>
                </c:pt>
                <c:pt idx="2">
                  <c:v>100</c:v>
                </c:pt>
                <c:pt idx="3">
                  <c:v>93.855432894295319</c:v>
                </c:pt>
                <c:pt idx="4">
                  <c:v>69.887388244874643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52-4933-8527-7431BAD6E80D}"/>
            </c:ext>
          </c:extLst>
        </c:ser>
        <c:ser>
          <c:idx val="3"/>
          <c:order val="3"/>
          <c:tx>
            <c:strRef>
              <c:f>Sheet1!$I$25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Sheet1!$J$21:$N$21</c:f>
              <c:numCache>
                <c:formatCode>General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0.15</c:v>
                </c:pt>
              </c:numCache>
            </c:numRef>
          </c:xVal>
          <c:yVal>
            <c:numRef>
              <c:f>Sheet1!$J$25:$N$25</c:f>
              <c:numCache>
                <c:formatCode>"$"#,##0.00</c:formatCode>
                <c:ptCount val="5"/>
                <c:pt idx="0">
                  <c:v>149.84884137015993</c:v>
                </c:pt>
                <c:pt idx="1">
                  <c:v>109.81814740744929</c:v>
                </c:pt>
                <c:pt idx="2">
                  <c:v>100</c:v>
                </c:pt>
                <c:pt idx="3">
                  <c:v>91.486436280241435</c:v>
                </c:pt>
                <c:pt idx="4">
                  <c:v>62.444011157622128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52-4933-8527-7431BAD6E80D}"/>
            </c:ext>
          </c:extLst>
        </c:ser>
        <c:ser>
          <c:idx val="4"/>
          <c:order val="4"/>
          <c:tx>
            <c:strRef>
              <c:f>Sheet1!$I$26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Sheet1!$J$21:$N$21</c:f>
              <c:numCache>
                <c:formatCode>General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0.15</c:v>
                </c:pt>
              </c:numCache>
            </c:numRef>
          </c:xVal>
          <c:yVal>
            <c:numRef>
              <c:f>Sheet1!$J$26:$N$26</c:f>
              <c:numCache>
                <c:formatCode>"$"#,##0.00</c:formatCode>
                <c:ptCount val="5"/>
                <c:pt idx="0">
                  <c:v>161.48980410753137</c:v>
                </c:pt>
                <c:pt idx="1">
                  <c:v>111.25778334312747</c:v>
                </c:pt>
                <c:pt idx="2">
                  <c:v>100.00000000000001</c:v>
                </c:pt>
                <c:pt idx="3">
                  <c:v>90.573085533011678</c:v>
                </c:pt>
                <c:pt idx="4">
                  <c:v>60.604122179755393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52-4933-8527-7431BAD6E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768056"/>
        <c:axId val="736769368"/>
      </c:scatterChart>
      <c:valAx>
        <c:axId val="736768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769368"/>
        <c:crosses val="autoZero"/>
        <c:crossBetween val="midCat"/>
      </c:valAx>
      <c:valAx>
        <c:axId val="73676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768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549275</xdr:colOff>
      <xdr:row>5</xdr:row>
      <xdr:rowOff>139700</xdr:rowOff>
    </xdr:from>
    <xdr:to>
      <xdr:col>20</xdr:col>
      <xdr:colOff>244475</xdr:colOff>
      <xdr:row>20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5B03DB-4100-4F84-800E-D879184B3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5" workbookViewId="0">
      <selection activeCell="D14" sqref="D14"/>
    </sheetView>
  </sheetViews>
  <sheetFormatPr defaultRowHeight="14.5" x14ac:dyDescent="0.35"/>
  <cols>
    <col min="1" max="1" width="8.7265625" style="1"/>
    <col min="2" max="2" width="8.90625" style="1" bestFit="1" customWidth="1"/>
    <col min="3" max="16384" width="8.7265625" style="1"/>
  </cols>
  <sheetData>
    <row r="1" spans="1:14" x14ac:dyDescent="0.35">
      <c r="E1" s="1" t="s">
        <v>5</v>
      </c>
    </row>
    <row r="2" spans="1:14" x14ac:dyDescent="0.35">
      <c r="E2" s="1" t="s">
        <v>9</v>
      </c>
    </row>
    <row r="3" spans="1:14" x14ac:dyDescent="0.35">
      <c r="E3" s="1" t="s">
        <v>2</v>
      </c>
      <c r="I3" s="1" t="s">
        <v>6</v>
      </c>
    </row>
    <row r="4" spans="1:14" x14ac:dyDescent="0.35">
      <c r="E4" s="1" t="s">
        <v>4</v>
      </c>
    </row>
    <row r="5" spans="1:14" x14ac:dyDescent="0.35">
      <c r="A5" s="1" t="s">
        <v>7</v>
      </c>
      <c r="B5" s="1" t="s">
        <v>8</v>
      </c>
    </row>
    <row r="6" spans="1:14" x14ac:dyDescent="0.35">
      <c r="A6" s="1">
        <v>1</v>
      </c>
      <c r="B6" s="2">
        <v>9</v>
      </c>
    </row>
    <row r="7" spans="1:14" x14ac:dyDescent="0.35">
      <c r="A7" s="1">
        <v>2</v>
      </c>
      <c r="B7" s="2">
        <v>9</v>
      </c>
      <c r="E7" s="1" t="s">
        <v>0</v>
      </c>
      <c r="F7" s="1">
        <v>20</v>
      </c>
    </row>
    <row r="8" spans="1:14" x14ac:dyDescent="0.35">
      <c r="A8" s="1">
        <v>3</v>
      </c>
      <c r="B8" s="2">
        <v>9</v>
      </c>
      <c r="E8" s="1" t="s">
        <v>1</v>
      </c>
      <c r="F8" s="1">
        <v>0.1</v>
      </c>
    </row>
    <row r="9" spans="1:14" x14ac:dyDescent="0.35">
      <c r="A9" s="1">
        <v>4</v>
      </c>
      <c r="B9" s="2">
        <v>9</v>
      </c>
      <c r="E9" s="1" t="s">
        <v>3</v>
      </c>
      <c r="F9" s="2">
        <f>100/(1+F8)^F7+PV(F8,F7,-0.09*100,0,0)</f>
        <v>91.486436280241435</v>
      </c>
      <c r="G9" s="1" t="str">
        <f ca="1">_xlfn.FORMULATEXT(F9)</f>
        <v>=100/(1+F8)^F7+PV(F8,F7,-0.09*100,0,0)</v>
      </c>
    </row>
    <row r="10" spans="1:14" x14ac:dyDescent="0.35">
      <c r="A10" s="1">
        <v>5</v>
      </c>
      <c r="B10" s="2">
        <v>9</v>
      </c>
    </row>
    <row r="11" spans="1:14" x14ac:dyDescent="0.35">
      <c r="A11" s="1">
        <v>6</v>
      </c>
      <c r="B11" s="2">
        <v>9</v>
      </c>
    </row>
    <row r="12" spans="1:14" x14ac:dyDescent="0.35">
      <c r="A12" s="1">
        <v>7</v>
      </c>
      <c r="B12" s="2">
        <v>9</v>
      </c>
      <c r="D12" s="3" t="s">
        <v>10</v>
      </c>
    </row>
    <row r="13" spans="1:14" x14ac:dyDescent="0.35">
      <c r="A13" s="1">
        <v>8</v>
      </c>
      <c r="B13" s="2">
        <v>9</v>
      </c>
      <c r="D13" s="1" t="s">
        <v>11</v>
      </c>
    </row>
    <row r="14" spans="1:14" x14ac:dyDescent="0.35">
      <c r="A14" s="1">
        <v>9</v>
      </c>
      <c r="B14" s="2">
        <v>9</v>
      </c>
      <c r="I14" s="2">
        <f>F9</f>
        <v>91.486436280241435</v>
      </c>
      <c r="J14" s="1">
        <v>0.05</v>
      </c>
      <c r="K14" s="1">
        <v>0.08</v>
      </c>
      <c r="L14" s="1">
        <v>0.09</v>
      </c>
      <c r="M14" s="1">
        <v>0.1</v>
      </c>
      <c r="N14" s="1">
        <v>0.15</v>
      </c>
    </row>
    <row r="15" spans="1:14" x14ac:dyDescent="0.35">
      <c r="A15" s="1">
        <v>10</v>
      </c>
      <c r="B15" s="2">
        <v>9</v>
      </c>
      <c r="I15" s="1">
        <v>1</v>
      </c>
      <c r="J15" s="2">
        <f t="dataTable" ref="J15:N19" dt2D="1" dtr="1" r1="F8" r2="F7"/>
        <v>103.80952380952382</v>
      </c>
      <c r="K15" s="2">
        <v>100.92592592592592</v>
      </c>
      <c r="L15" s="2">
        <v>100</v>
      </c>
      <c r="M15" s="2">
        <v>99.090909090909093</v>
      </c>
      <c r="N15" s="2">
        <v>94.782608695652172</v>
      </c>
    </row>
    <row r="16" spans="1:14" x14ac:dyDescent="0.35">
      <c r="A16" s="1">
        <v>11</v>
      </c>
      <c r="B16" s="2">
        <v>9</v>
      </c>
      <c r="I16" s="1">
        <v>5</v>
      </c>
      <c r="J16" s="2">
        <v>117.31790668252327</v>
      </c>
      <c r="K16" s="2">
        <v>103.9927100370781</v>
      </c>
      <c r="L16" s="2">
        <v>100</v>
      </c>
      <c r="M16" s="2">
        <v>96.209213230591558</v>
      </c>
      <c r="N16" s="2">
        <v>79.887069411931591</v>
      </c>
    </row>
    <row r="17" spans="1:14" x14ac:dyDescent="0.35">
      <c r="A17" s="1">
        <v>12</v>
      </c>
      <c r="B17" s="2">
        <v>9</v>
      </c>
      <c r="I17" s="1">
        <v>10</v>
      </c>
      <c r="J17" s="2">
        <v>130.88693971673925</v>
      </c>
      <c r="K17" s="2">
        <v>106.71008139894144</v>
      </c>
      <c r="L17" s="2">
        <v>100</v>
      </c>
      <c r="M17" s="2">
        <v>93.855432894295319</v>
      </c>
      <c r="N17" s="2">
        <v>69.887388244874643</v>
      </c>
    </row>
    <row r="18" spans="1:14" x14ac:dyDescent="0.35">
      <c r="A18" s="1">
        <v>13</v>
      </c>
      <c r="B18" s="2">
        <v>9</v>
      </c>
      <c r="I18" s="1">
        <v>20</v>
      </c>
      <c r="J18" s="2">
        <v>149.84884137015993</v>
      </c>
      <c r="K18" s="2">
        <v>109.81814740744929</v>
      </c>
      <c r="L18" s="2">
        <v>100</v>
      </c>
      <c r="M18" s="2">
        <v>91.486436280241435</v>
      </c>
      <c r="N18" s="2">
        <v>62.444011157622128</v>
      </c>
    </row>
    <row r="19" spans="1:14" x14ac:dyDescent="0.35">
      <c r="A19" s="1">
        <v>14</v>
      </c>
      <c r="B19" s="2">
        <v>9</v>
      </c>
      <c r="I19" s="1">
        <v>30</v>
      </c>
      <c r="J19" s="2">
        <v>161.48980410753137</v>
      </c>
      <c r="K19" s="2">
        <v>111.25778334312747</v>
      </c>
      <c r="L19" s="2">
        <v>100.00000000000001</v>
      </c>
      <c r="M19" s="2">
        <v>90.573085533011678</v>
      </c>
      <c r="N19" s="2">
        <v>60.604122179755393</v>
      </c>
    </row>
    <row r="20" spans="1:14" x14ac:dyDescent="0.35">
      <c r="A20" s="1">
        <v>15</v>
      </c>
      <c r="B20" s="2">
        <v>9</v>
      </c>
    </row>
    <row r="21" spans="1:14" x14ac:dyDescent="0.35">
      <c r="A21" s="1">
        <v>16</v>
      </c>
      <c r="B21" s="2">
        <v>9</v>
      </c>
      <c r="J21" s="1">
        <v>0.05</v>
      </c>
      <c r="K21" s="1">
        <v>0.08</v>
      </c>
      <c r="L21" s="1">
        <v>0.09</v>
      </c>
      <c r="M21" s="1">
        <v>0.1</v>
      </c>
      <c r="N21" s="1">
        <v>0.15</v>
      </c>
    </row>
    <row r="22" spans="1:14" x14ac:dyDescent="0.35">
      <c r="A22" s="1">
        <v>17</v>
      </c>
      <c r="B22" s="2">
        <v>9</v>
      </c>
      <c r="I22" s="1">
        <v>1</v>
      </c>
      <c r="J22" s="2">
        <f>J15</f>
        <v>103.80952380952382</v>
      </c>
      <c r="K22" s="2">
        <f t="shared" ref="K22:N22" si="0">K15</f>
        <v>100.92592592592592</v>
      </c>
      <c r="L22" s="2">
        <f t="shared" si="0"/>
        <v>100</v>
      </c>
      <c r="M22" s="2">
        <f t="shared" si="0"/>
        <v>99.090909090909093</v>
      </c>
      <c r="N22" s="2">
        <f t="shared" si="0"/>
        <v>94.782608695652172</v>
      </c>
    </row>
    <row r="23" spans="1:14" x14ac:dyDescent="0.35">
      <c r="A23" s="1">
        <v>18</v>
      </c>
      <c r="B23" s="2">
        <v>9</v>
      </c>
      <c r="I23" s="1">
        <v>5</v>
      </c>
      <c r="J23" s="2">
        <f t="shared" ref="J23:N23" si="1">J16</f>
        <v>117.31790668252327</v>
      </c>
      <c r="K23" s="2">
        <f t="shared" si="1"/>
        <v>103.9927100370781</v>
      </c>
      <c r="L23" s="2">
        <f t="shared" si="1"/>
        <v>100</v>
      </c>
      <c r="M23" s="2">
        <f t="shared" si="1"/>
        <v>96.209213230591558</v>
      </c>
      <c r="N23" s="2">
        <f t="shared" si="1"/>
        <v>79.887069411931591</v>
      </c>
    </row>
    <row r="24" spans="1:14" x14ac:dyDescent="0.35">
      <c r="A24" s="1">
        <v>19</v>
      </c>
      <c r="B24" s="2">
        <v>9</v>
      </c>
      <c r="I24" s="1">
        <v>10</v>
      </c>
      <c r="J24" s="2">
        <f t="shared" ref="J24:N24" si="2">J17</f>
        <v>130.88693971673925</v>
      </c>
      <c r="K24" s="2">
        <f t="shared" si="2"/>
        <v>106.71008139894144</v>
      </c>
      <c r="L24" s="2">
        <f t="shared" si="2"/>
        <v>100</v>
      </c>
      <c r="M24" s="2">
        <f t="shared" si="2"/>
        <v>93.855432894295319</v>
      </c>
      <c r="N24" s="2">
        <f t="shared" si="2"/>
        <v>69.887388244874643</v>
      </c>
    </row>
    <row r="25" spans="1:14" x14ac:dyDescent="0.35">
      <c r="A25" s="1">
        <v>20</v>
      </c>
      <c r="B25" s="2">
        <v>109</v>
      </c>
      <c r="I25" s="1">
        <v>20</v>
      </c>
      <c r="J25" s="2">
        <f t="shared" ref="J25:N25" si="3">J18</f>
        <v>149.84884137015993</v>
      </c>
      <c r="K25" s="2">
        <f t="shared" si="3"/>
        <v>109.81814740744929</v>
      </c>
      <c r="L25" s="2">
        <f t="shared" si="3"/>
        <v>100</v>
      </c>
      <c r="M25" s="2">
        <f t="shared" si="3"/>
        <v>91.486436280241435</v>
      </c>
      <c r="N25" s="2">
        <f t="shared" si="3"/>
        <v>62.444011157622128</v>
      </c>
    </row>
    <row r="26" spans="1:14" x14ac:dyDescent="0.35">
      <c r="I26" s="1">
        <v>30</v>
      </c>
      <c r="J26" s="2">
        <f t="shared" ref="J26:N26" si="4">J19</f>
        <v>161.48980410753137</v>
      </c>
      <c r="K26" s="2">
        <f t="shared" si="4"/>
        <v>111.25778334312747</v>
      </c>
      <c r="L26" s="2">
        <f t="shared" si="4"/>
        <v>100.00000000000001</v>
      </c>
      <c r="M26" s="2">
        <f t="shared" si="4"/>
        <v>90.573085533011678</v>
      </c>
      <c r="N26" s="2">
        <f t="shared" si="4"/>
        <v>60.604122179755393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2017-06-11T15:55:19Z</dcterms:created>
  <dcterms:modified xsi:type="dcterms:W3CDTF">2017-06-11T16:25:26Z</dcterms:modified>
</cp:coreProperties>
</file>