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Owner\Documents\videosjuly17\"/>
    </mc:Choice>
  </mc:AlternateContent>
  <bookViews>
    <workbookView xWindow="0" yWindow="0" windowWidth="9600" windowHeight="6590" activeTab="1" xr2:uid="{00000000-000D-0000-FFFF-FFFF00000000}"/>
  </bookViews>
  <sheets>
    <sheet name="Sheet2" sheetId="2" r:id="rId1"/>
    <sheet name="Sheet1" sheetId="1" r:id="rId2"/>
  </sheets>
  <calcPr calcId="171027"/>
  <pivotCaches>
    <pivotCache cacheId="7" r:id="rId3"/>
    <pivotCache cacheId="6" r:id="rId4"/>
  </pivotCache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D2" i="1"/>
  <c r="E2" i="1" s="1"/>
  <c r="D3" i="1"/>
  <c r="E3" i="1" s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G89" i="1" l="1"/>
  <c r="G85" i="1"/>
  <c r="G81" i="1"/>
  <c r="G77" i="1"/>
  <c r="G73" i="1"/>
  <c r="G69" i="1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5" i="1"/>
  <c r="G88" i="1"/>
  <c r="G84" i="1"/>
  <c r="G80" i="1"/>
  <c r="G76" i="1"/>
  <c r="G72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" i="1"/>
  <c r="G4" i="1"/>
  <c r="G87" i="1"/>
  <c r="G83" i="1"/>
  <c r="G79" i="1"/>
  <c r="G75" i="1"/>
  <c r="G71" i="1"/>
  <c r="G67" i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G11" i="1"/>
  <c r="G7" i="1"/>
  <c r="G3" i="1"/>
  <c r="G90" i="1"/>
  <c r="G86" i="1"/>
  <c r="G82" i="1"/>
  <c r="G78" i="1"/>
  <c r="G74" i="1"/>
  <c r="G70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6" i="1"/>
  <c r="G2" i="1"/>
</calcChain>
</file>

<file path=xl/sharedStrings.xml><?xml version="1.0" encoding="utf-8"?>
<sst xmlns="http://schemas.openxmlformats.org/spreadsheetml/2006/main" count="283" uniqueCount="62">
  <si>
    <t>Ordered Quantity</t>
  </si>
  <si>
    <t>Scheduled Fiscal Month</t>
  </si>
  <si>
    <t>Frisa Forjados</t>
  </si>
  <si>
    <t>Oct-17</t>
  </si>
  <si>
    <t>General Electric Company</t>
  </si>
  <si>
    <t>Nov-17</t>
  </si>
  <si>
    <t>Dec-17</t>
  </si>
  <si>
    <t>Jan-18</t>
  </si>
  <si>
    <t>Feb-18</t>
  </si>
  <si>
    <t>Guizhou Aviation Technical</t>
  </si>
  <si>
    <t>Sep-17</t>
  </si>
  <si>
    <t>May-18</t>
  </si>
  <si>
    <t>Monroe Depot</t>
  </si>
  <si>
    <t>Mar-18</t>
  </si>
  <si>
    <t>Schlosser Forge</t>
  </si>
  <si>
    <t>Apr-18</t>
  </si>
  <si>
    <t>Jun-18</t>
  </si>
  <si>
    <t>Jul-18</t>
  </si>
  <si>
    <t>Aug-18</t>
  </si>
  <si>
    <t>Dec-18</t>
  </si>
  <si>
    <t>Nov-18</t>
  </si>
  <si>
    <t>Oct-18</t>
  </si>
  <si>
    <t>Sep-18</t>
  </si>
  <si>
    <t>Column Labels</t>
  </si>
  <si>
    <t>Grand Total</t>
  </si>
  <si>
    <t>Row Labels</t>
  </si>
  <si>
    <t>How do I get to show in chronological order (i.e. Sep-17, Oct-17, Nov-17, Dec-17, Jan-18, etc.)</t>
  </si>
  <si>
    <t>(All)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</si>
  <si>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</si>
  <si>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</si>
  <si>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</si>
  <si>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</si>
  <si>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</si>
  <si>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</si>
  <si>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</si>
  <si>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</si>
  <si>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</si>
  <si>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</si>
  <si>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</si>
  <si>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</si>
  <si>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</si>
  <si>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MonthNumber</t>
  </si>
  <si>
    <t>Year</t>
  </si>
  <si>
    <t>Real date</t>
  </si>
  <si>
    <t>2017</t>
  </si>
  <si>
    <t>2017 Total</t>
  </si>
  <si>
    <t>2018</t>
  </si>
  <si>
    <t>2018 Total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</si>
  <si>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</si>
  <si>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</si>
  <si>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</si>
  <si>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</si>
  <si>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</si>
  <si>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</si>
  <si>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</si>
  <si>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</si>
  <si>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</si>
  <si>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</si>
  <si>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</si>
  <si>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</si>
  <si>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Sum of Ordered Quantity</t>
  </si>
  <si>
    <t>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</si>
</sst>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/>
      </patternFill>
    </fill>
    <fill>
      <patternFill patternType="solid">
        <fgColor rgb="FFFFFF00"/>
        <bgColor theme="4" tint="0.59999389629810485"/>
      </patternFill>
    </fill>
    <fill>
      <patternFill patternType="solid">
        <fgColor rgb="FFFFFF00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2" borderId="0" xfId="0" applyFill="1"/>
    <xf numFmtId="14" fontId="0" fillId="0" borderId="0" xfId="0" applyNumberFormat="1"/>
    <xf numFmtId="14" fontId="0" fillId="4" borderId="1" xfId="0" applyNumberFormat="1" applyFont="1" applyFill="1" applyBorder="1"/>
    <xf numFmtId="0" fontId="1" fillId="3" borderId="2" xfId="0" applyFont="1" applyFill="1" applyBorder="1"/>
    <xf numFmtId="0" fontId="0" fillId="4" borderId="4" xfId="0" applyFont="1" applyFill="1" applyBorder="1"/>
    <xf numFmtId="14" fontId="0" fillId="4" borderId="4" xfId="0" applyNumberFormat="1" applyFont="1" applyFill="1" applyBorder="1"/>
    <xf numFmtId="0" fontId="0" fillId="5" borderId="1" xfId="0" applyFont="1" applyFill="1" applyBorder="1"/>
    <xf numFmtId="14" fontId="0" fillId="5" borderId="1" xfId="0" applyNumberFormat="1" applyFont="1" applyFill="1" applyBorder="1"/>
    <xf numFmtId="0" fontId="0" fillId="4" borderId="1" xfId="0" applyFont="1" applyFill="1" applyBorder="1"/>
    <xf numFmtId="0" fontId="0" fillId="0" borderId="0" xfId="0" applyNumberFormat="1"/>
    <xf numFmtId="0" fontId="0" fillId="7" borderId="3" xfId="0" applyFont="1" applyFill="1" applyBorder="1"/>
    <xf numFmtId="0" fontId="0" fillId="7" borderId="4" xfId="0" applyFont="1" applyFill="1" applyBorder="1"/>
    <xf numFmtId="14" fontId="0" fillId="7" borderId="4" xfId="0" applyNumberFormat="1" applyFont="1" applyFill="1" applyBorder="1"/>
    <xf numFmtId="0" fontId="0" fillId="8" borderId="5" xfId="0" applyFont="1" applyFill="1" applyBorder="1"/>
    <xf numFmtId="14" fontId="0" fillId="8" borderId="1" xfId="0" applyNumberFormat="1" applyFont="1" applyFill="1" applyBorder="1"/>
    <xf numFmtId="0" fontId="0" fillId="7" borderId="5" xfId="0" applyFont="1" applyFill="1" applyBorder="1"/>
    <xf numFmtId="14" fontId="0" fillId="7" borderId="1" xfId="0" applyNumberFormat="1" applyFont="1" applyFill="1" applyBorder="1"/>
    <xf numFmtId="0" fontId="2" fillId="6" borderId="0" xfId="0" applyFont="1" applyFill="1" applyBorder="1"/>
    <xf numFmtId="0" fontId="2" fillId="6" borderId="2" xfId="0" applyFont="1" applyFill="1" applyBorder="1"/>
    <xf numFmtId="14" fontId="2" fillId="6" borderId="2" xfId="0" applyNumberFormat="1" applyFont="1" applyFill="1" applyBorder="1"/>
  </cellXfs>
  <cellStyles count="1">
    <cellStyle name="Normal" xfId="0" builtinId="0"/>
  </cellStyles>
  <dxfs count="4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myers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wner" refreshedDate="43008.549747685189" createdVersion="6" refreshedVersion="6" minRefreshableVersion="3" recordCount="89" xr:uid="{B0C5F857-62AF-4209-93D9-6E5D3E9E0613}">
  <cacheSource type="worksheet">
    <worksheetSource ref="A1:G90" sheet="Sheet1"/>
  </cacheSource>
  <cacheFields count="9">
    <cacheField name="Tag For Customer Name" numFmtId="0">
      <sharedItems count="5">
        <s v="Frisa Forjados"/>
        <s v="General Electric Company"/>
        <s v="Guizhou Aviation Technical"/>
        <s v="Monroe Depot"/>
        <s v="Schlosser Forge"/>
      </sharedItems>
    </cacheField>
    <cacheField name="SON SOL" numFmtId="0">
      <sharedItems/>
    </cacheField>
    <cacheField name="Ordered Quantity" numFmtId="0">
      <sharedItems containsSemiMixedTypes="0" containsString="0" containsNumber="1" containsInteger="1" minValue="5000" maxValue="63000"/>
    </cacheField>
    <cacheField name="Scheduled Fiscal Month" numFmtId="14">
      <sharedItems/>
    </cacheField>
    <cacheField name="Month" numFmtId="14">
      <sharedItems/>
    </cacheField>
    <cacheField name="MonthNumber" numFmtId="0">
      <sharedItems containsSemiMixedTypes="0" containsString="0" containsNumber="1" containsInteger="1" minValue="1" maxValue="12"/>
    </cacheField>
    <cacheField name="Year" numFmtId="0">
      <sharedItems containsSemiMixedTypes="0" containsString="0" containsNumber="1" containsInteger="1" minValue="17" maxValue="18"/>
    </cacheField>
    <cacheField name="Real date" numFmtId="14">
      <sharedItems containsSemiMixedTypes="0" containsNonDate="0" containsDate="1" containsString="0" minDate="2017-09-01T00:00:00" maxDate="2018-12-02T00:00:00" count="16">
        <d v="2017-10-01T00:00:00"/>
        <d v="2017-11-01T00:00:00"/>
        <d v="2017-12-01T00:00:00"/>
        <d v="2018-01-01T00:00:00"/>
        <d v="2018-02-01T00:00:00"/>
        <d v="2017-09-01T00:00:00"/>
        <d v="2018-05-01T00:00:00"/>
        <d v="2018-03-01T00:00:00"/>
        <d v="2018-04-01T00:00:00"/>
        <d v="2018-06-01T00:00:00"/>
        <d v="2018-07-01T00:00:00"/>
        <d v="2018-08-01T00:00:00"/>
        <d v="2018-12-01T00:00:00"/>
        <d v="2018-11-01T00:00:00"/>
        <d v="2018-10-01T00:00:00"/>
        <d v="2018-09-01T00:00:00"/>
      </sharedItems>
      <fieldGroup par="8" base="7">
        <rangePr groupBy="months" startDate="2017-09-01T00:00:00" endDate="2018-12-02T00:00:00"/>
        <groupItems count="14">
          <s v="&lt;9/1/2017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2/2018"/>
        </groupItems>
      </fieldGroup>
    </cacheField>
    <cacheField name="Years" numFmtId="0" databaseField="0">
      <fieldGroup base="7">
        <rangePr groupBy="years" startDate="2017-09-01T00:00:00" endDate="2018-12-02T00:00:00"/>
        <groupItems count="4">
          <s v="&lt;9/1/2017"/>
          <s v="2017"/>
          <s v="2018"/>
          <s v="&gt;12/2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Owner" refreshedDate="43009.550878009257" createdVersion="5" refreshedVersion="6" minRefreshableVersion="3" recordCount="89" xr:uid="{00000000-000A-0000-FFFF-FFFF05000000}">
  <cacheSource type="worksheet">
    <worksheetSource ref="A1:G90" sheet="Sheet1" r:id="rId2"/>
  </cacheSource>
  <cacheFields count="8">
    <cacheField name="Tag For Customer Name" numFmtId="0">
      <sharedItems count="5">
        <s v="Frisa Forjados"/>
        <s v="General Electric Company"/>
        <s v="Guizhou Aviation Technical"/>
        <s v="Monroe Depot"/>
        <s v="Schlosser Forge"/>
      </sharedItems>
    </cacheField>
    <cacheField name="SON SOL" numFmtId="0">
      <sharedItems/>
    </cacheField>
    <cacheField name="Ordered Quantity" numFmtId="0">
      <sharedItems containsSemiMixedTypes="0" containsString="0" containsNumber="1" containsInteger="1" minValue="5000" maxValue="63000" count="29">
        <n v="7055"/>
        <n v="5000"/>
        <n v="15432"/>
        <n v="31540"/>
        <n v="7496"/>
        <n v="35000"/>
        <n v="40786"/>
        <n v="8819"/>
        <n v="26455"/>
        <n v="17710"/>
        <n v="7000"/>
        <n v="28000"/>
        <n v="56000"/>
        <n v="63000"/>
        <n v="40209"/>
        <n v="29000"/>
        <n v="10875"/>
        <n v="26610"/>
        <n v="50025"/>
        <n v="50750"/>
        <n v="24744"/>
        <n v="42775"/>
        <n v="37116"/>
        <n v="43500"/>
        <n v="18558"/>
        <n v="14500"/>
        <n v="58000"/>
        <n v="21000"/>
        <n v="14000"/>
      </sharedItems>
    </cacheField>
    <cacheField name="Scheduled Fiscal Month" numFmtId="14">
      <sharedItems count="16">
        <s v="Oct-17"/>
        <s v="Nov-17"/>
        <s v="Dec-17"/>
        <s v="Jan-18"/>
        <s v="Feb-18"/>
        <s v="Sep-17"/>
        <s v="May-18"/>
        <s v="Mar-18"/>
        <s v="Apr-18"/>
        <s v="Jun-18"/>
        <s v="Jul-18"/>
        <s v="Aug-18"/>
        <s v="Dec-18"/>
        <s v="Nov-18"/>
        <s v="Oct-18"/>
        <s v="Sep-18"/>
      </sharedItems>
    </cacheField>
    <cacheField name="Month" numFmtId="14">
      <sharedItems/>
    </cacheField>
    <cacheField name="MonthNumber" numFmtId="0">
      <sharedItems containsSemiMixedTypes="0" containsString="0" containsNumber="1" containsInteger="1" minValue="1" maxValue="12"/>
    </cacheField>
    <cacheField name="Year" numFmtId="0">
      <sharedItems containsSemiMixedTypes="0" containsString="0" containsNumber="1" containsInteger="1" minValue="17" maxValue="18"/>
    </cacheField>
    <cacheField name="Real date" numFmtId="14">
      <sharedItems containsSemiMixedTypes="0" containsNonDate="0" containsDate="1" containsString="0" minDate="2017-09-01T00:00:00" maxDate="2018-12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9">
  <r>
    <x v="0"/>
    <s v="89431 1.1"/>
    <n v="7055"/>
    <s v="Oct-17"/>
    <s v="Oct"/>
    <n v="10"/>
    <n v="17"/>
    <x v="0"/>
  </r>
  <r>
    <x v="1"/>
    <s v="87100 1.1"/>
    <n v="5000"/>
    <s v="Nov-17"/>
    <s v="Nov"/>
    <n v="11"/>
    <n v="17"/>
    <x v="1"/>
  </r>
  <r>
    <x v="1"/>
    <s v="87100 2.1"/>
    <n v="5000"/>
    <s v="Dec-17"/>
    <s v="Dec"/>
    <n v="12"/>
    <n v="17"/>
    <x v="2"/>
  </r>
  <r>
    <x v="1"/>
    <s v="87100 3.1"/>
    <n v="5000"/>
    <s v="Jan-18"/>
    <s v="Jan"/>
    <n v="1"/>
    <n v="18"/>
    <x v="3"/>
  </r>
  <r>
    <x v="1"/>
    <s v="86941 1.1"/>
    <n v="5000"/>
    <s v="Jan-18"/>
    <s v="Jan"/>
    <n v="1"/>
    <n v="18"/>
    <x v="3"/>
  </r>
  <r>
    <x v="1"/>
    <s v="87100 4.1"/>
    <n v="5000"/>
    <s v="Feb-18"/>
    <s v="Feb"/>
    <n v="2"/>
    <n v="18"/>
    <x v="4"/>
  </r>
  <r>
    <x v="2"/>
    <s v="83901 1.1"/>
    <n v="15432"/>
    <s v="Sep-17"/>
    <s v="Sep"/>
    <n v="9"/>
    <n v="17"/>
    <x v="5"/>
  </r>
  <r>
    <x v="2"/>
    <s v="83899 1.3"/>
    <n v="31540"/>
    <s v="Sep-17"/>
    <s v="Sep"/>
    <n v="9"/>
    <n v="17"/>
    <x v="5"/>
  </r>
  <r>
    <x v="2"/>
    <s v="83900 1.1"/>
    <n v="7496"/>
    <s v="Sep-17"/>
    <s v="Sep"/>
    <n v="9"/>
    <n v="17"/>
    <x v="5"/>
  </r>
  <r>
    <x v="2"/>
    <s v="88533 1.1"/>
    <n v="35000"/>
    <s v="Oct-17"/>
    <s v="Oct"/>
    <n v="10"/>
    <n v="17"/>
    <x v="0"/>
  </r>
  <r>
    <x v="2"/>
    <s v="83901 2.1"/>
    <n v="15432"/>
    <s v="Dec-17"/>
    <s v="Dec"/>
    <n v="12"/>
    <n v="17"/>
    <x v="2"/>
  </r>
  <r>
    <x v="2"/>
    <s v="83899 2.1"/>
    <n v="40786"/>
    <s v="Dec-17"/>
    <s v="Dec"/>
    <n v="12"/>
    <n v="17"/>
    <x v="2"/>
  </r>
  <r>
    <x v="2"/>
    <s v="83901 3.1"/>
    <n v="8819"/>
    <s v="Feb-18"/>
    <s v="Feb"/>
    <n v="2"/>
    <n v="18"/>
    <x v="4"/>
  </r>
  <r>
    <x v="2"/>
    <s v="83899 3.1"/>
    <n v="26455"/>
    <s v="Feb-18"/>
    <s v="Feb"/>
    <n v="2"/>
    <n v="18"/>
    <x v="4"/>
  </r>
  <r>
    <x v="2"/>
    <s v="83901 4.1"/>
    <n v="8819"/>
    <s v="May-18"/>
    <s v="May"/>
    <n v="5"/>
    <n v="18"/>
    <x v="6"/>
  </r>
  <r>
    <x v="3"/>
    <s v="78302 7.3"/>
    <n v="17710"/>
    <s v="Sep-17"/>
    <s v="Sep"/>
    <n v="9"/>
    <n v="17"/>
    <x v="5"/>
  </r>
  <r>
    <x v="3"/>
    <s v="77582 1.1"/>
    <n v="7000"/>
    <s v="Sep-17"/>
    <s v="Sep"/>
    <n v="9"/>
    <n v="17"/>
    <x v="5"/>
  </r>
  <r>
    <x v="3"/>
    <s v="77582 7.1"/>
    <n v="7000"/>
    <s v="Oct-17"/>
    <s v="Oct"/>
    <n v="10"/>
    <n v="17"/>
    <x v="0"/>
  </r>
  <r>
    <x v="3"/>
    <s v="78303 7.1"/>
    <n v="7000"/>
    <s v="Nov-17"/>
    <s v="Nov"/>
    <n v="11"/>
    <n v="17"/>
    <x v="1"/>
  </r>
  <r>
    <x v="3"/>
    <s v="78305 12.1"/>
    <n v="7000"/>
    <s v="Dec-17"/>
    <s v="Dec"/>
    <n v="12"/>
    <n v="17"/>
    <x v="2"/>
  </r>
  <r>
    <x v="3"/>
    <s v="85607 8.1"/>
    <n v="28000"/>
    <s v="Feb-18"/>
    <s v="Feb"/>
    <n v="2"/>
    <n v="18"/>
    <x v="4"/>
  </r>
  <r>
    <x v="3"/>
    <s v="85607 7.1"/>
    <n v="7000"/>
    <s v="Feb-18"/>
    <s v="Feb"/>
    <n v="2"/>
    <n v="18"/>
    <x v="4"/>
  </r>
  <r>
    <x v="3"/>
    <s v="85607 9.1"/>
    <n v="7000"/>
    <s v="Mar-18"/>
    <s v="Mar"/>
    <n v="3"/>
    <n v="18"/>
    <x v="7"/>
  </r>
  <r>
    <x v="3"/>
    <s v="85607 13.1"/>
    <n v="7000"/>
    <s v="Mar-18"/>
    <s v="Mar"/>
    <n v="3"/>
    <n v="18"/>
    <x v="7"/>
  </r>
  <r>
    <x v="3"/>
    <s v="85607 12.1"/>
    <n v="56000"/>
    <s v="Mar-18"/>
    <s v="Mar"/>
    <n v="3"/>
    <n v="18"/>
    <x v="7"/>
  </r>
  <r>
    <x v="3"/>
    <s v="85607 11.1"/>
    <n v="63000"/>
    <s v="Mar-18"/>
    <s v="Mar"/>
    <n v="3"/>
    <n v="18"/>
    <x v="7"/>
  </r>
  <r>
    <x v="3"/>
    <s v="85607 10.1"/>
    <n v="63000"/>
    <s v="Mar-18"/>
    <s v="Mar"/>
    <n v="3"/>
    <n v="18"/>
    <x v="7"/>
  </r>
  <r>
    <x v="4"/>
    <s v="78256 1.1"/>
    <n v="40209"/>
    <s v="Oct-17"/>
    <s v="Oct"/>
    <n v="10"/>
    <n v="17"/>
    <x v="0"/>
  </r>
  <r>
    <x v="4"/>
    <s v="78483 1.1"/>
    <n v="29000"/>
    <s v="Oct-17"/>
    <s v="Oct"/>
    <n v="10"/>
    <n v="17"/>
    <x v="0"/>
  </r>
  <r>
    <x v="4"/>
    <s v="83381 1.1"/>
    <n v="10875"/>
    <s v="Oct-17"/>
    <s v="Oct"/>
    <n v="10"/>
    <n v="17"/>
    <x v="0"/>
  </r>
  <r>
    <x v="4"/>
    <s v="78246 1.3"/>
    <n v="26610"/>
    <s v="Oct-17"/>
    <s v="Oct"/>
    <n v="10"/>
    <n v="17"/>
    <x v="0"/>
  </r>
  <r>
    <x v="4"/>
    <s v="83438 1.1"/>
    <n v="50025"/>
    <s v="Nov-17"/>
    <s v="Nov"/>
    <n v="11"/>
    <n v="17"/>
    <x v="1"/>
  </r>
  <r>
    <x v="4"/>
    <s v="89754 1.1"/>
    <n v="50750"/>
    <s v="Dec-17"/>
    <s v="Dec"/>
    <n v="12"/>
    <n v="17"/>
    <x v="2"/>
  </r>
  <r>
    <x v="4"/>
    <s v="89854 1.1"/>
    <n v="24744"/>
    <s v="Dec-17"/>
    <s v="Dec"/>
    <n v="12"/>
    <n v="17"/>
    <x v="2"/>
  </r>
  <r>
    <x v="4"/>
    <s v="83443 1.1"/>
    <n v="42775"/>
    <s v="Dec-17"/>
    <s v="Dec"/>
    <n v="12"/>
    <n v="17"/>
    <x v="2"/>
  </r>
  <r>
    <x v="4"/>
    <s v="78914 1.1"/>
    <n v="29000"/>
    <s v="Dec-17"/>
    <s v="Dec"/>
    <n v="12"/>
    <n v="17"/>
    <x v="2"/>
  </r>
  <r>
    <x v="4"/>
    <s v="89694 1.1"/>
    <n v="37116"/>
    <s v="Dec-17"/>
    <s v="Dec"/>
    <n v="12"/>
    <n v="17"/>
    <x v="2"/>
  </r>
  <r>
    <x v="4"/>
    <s v="89755 1.1"/>
    <n v="43500"/>
    <s v="Jan-18"/>
    <s v="Jan"/>
    <n v="1"/>
    <n v="18"/>
    <x v="3"/>
  </r>
  <r>
    <x v="4"/>
    <s v="89535 1.1"/>
    <n v="18558"/>
    <s v="Jan-18"/>
    <s v="Jan"/>
    <n v="1"/>
    <n v="18"/>
    <x v="3"/>
  </r>
  <r>
    <x v="4"/>
    <s v="90474 1.1"/>
    <n v="14500"/>
    <s v="Feb-18"/>
    <s v="Feb"/>
    <n v="2"/>
    <n v="18"/>
    <x v="4"/>
  </r>
  <r>
    <x v="4"/>
    <s v="89759 1.1"/>
    <n v="43500"/>
    <s v="Feb-18"/>
    <s v="Feb"/>
    <n v="2"/>
    <n v="18"/>
    <x v="4"/>
  </r>
  <r>
    <x v="4"/>
    <s v="89756 1.1"/>
    <n v="43500"/>
    <s v="Feb-18"/>
    <s v="Feb"/>
    <n v="2"/>
    <n v="18"/>
    <x v="4"/>
  </r>
  <r>
    <x v="4"/>
    <s v="89536 1.1"/>
    <n v="18558"/>
    <s v="Feb-18"/>
    <s v="Feb"/>
    <n v="2"/>
    <n v="18"/>
    <x v="4"/>
  </r>
  <r>
    <x v="4"/>
    <s v="89757 1.1"/>
    <n v="58000"/>
    <s v="Mar-18"/>
    <s v="Mar"/>
    <n v="3"/>
    <n v="18"/>
    <x v="7"/>
  </r>
  <r>
    <x v="4"/>
    <s v="89760 1.1"/>
    <n v="58000"/>
    <s v="Mar-18"/>
    <s v="Mar"/>
    <n v="3"/>
    <n v="18"/>
    <x v="7"/>
  </r>
  <r>
    <x v="4"/>
    <s v="89758 1.1"/>
    <n v="43500"/>
    <s v="Apr-18"/>
    <s v="Apr"/>
    <n v="4"/>
    <n v="18"/>
    <x v="8"/>
  </r>
  <r>
    <x v="4"/>
    <s v="89537 1.1"/>
    <n v="24744"/>
    <s v="Apr-18"/>
    <s v="Apr"/>
    <n v="4"/>
    <n v="18"/>
    <x v="8"/>
  </r>
  <r>
    <x v="4"/>
    <s v="89531 1.1"/>
    <n v="24744"/>
    <s v="Jun-18"/>
    <s v="Jun"/>
    <n v="6"/>
    <n v="18"/>
    <x v="9"/>
  </r>
  <r>
    <x v="4"/>
    <s v="89532 1.1"/>
    <n v="24744"/>
    <s v="Jul-18"/>
    <s v="Jul"/>
    <n v="7"/>
    <n v="18"/>
    <x v="10"/>
  </r>
  <r>
    <x v="3"/>
    <s v="89226 8.1"/>
    <n v="56000"/>
    <s v="Aug-18"/>
    <s v="Aug"/>
    <n v="8"/>
    <n v="18"/>
    <x v="11"/>
  </r>
  <r>
    <x v="3"/>
    <s v="89226 7.1"/>
    <n v="56000"/>
    <s v="Aug-18"/>
    <s v="Aug"/>
    <n v="8"/>
    <n v="18"/>
    <x v="11"/>
  </r>
  <r>
    <x v="3"/>
    <s v="89226 6.1"/>
    <n v="63000"/>
    <s v="Aug-18"/>
    <s v="Aug"/>
    <n v="8"/>
    <n v="18"/>
    <x v="11"/>
  </r>
  <r>
    <x v="3"/>
    <s v="89226 5.1"/>
    <n v="63000"/>
    <s v="Aug-18"/>
    <s v="Aug"/>
    <n v="8"/>
    <n v="18"/>
    <x v="11"/>
  </r>
  <r>
    <x v="3"/>
    <s v="90201 1.1"/>
    <n v="35000"/>
    <s v="Dec-17"/>
    <s v="Dec"/>
    <n v="12"/>
    <n v="17"/>
    <x v="2"/>
  </r>
  <r>
    <x v="3"/>
    <s v="89227 9.1"/>
    <n v="63000"/>
    <s v="Dec-18"/>
    <s v="Dec"/>
    <n v="12"/>
    <n v="18"/>
    <x v="12"/>
  </r>
  <r>
    <x v="3"/>
    <s v="89227 13.1"/>
    <n v="56000"/>
    <s v="Dec-18"/>
    <s v="Dec"/>
    <n v="12"/>
    <n v="18"/>
    <x v="12"/>
  </r>
  <r>
    <x v="3"/>
    <s v="89227 12.1"/>
    <n v="56000"/>
    <s v="Dec-18"/>
    <s v="Dec"/>
    <n v="12"/>
    <n v="18"/>
    <x v="12"/>
  </r>
  <r>
    <x v="3"/>
    <s v="89227 11.1"/>
    <n v="63000"/>
    <s v="Dec-18"/>
    <s v="Dec"/>
    <n v="12"/>
    <n v="18"/>
    <x v="12"/>
  </r>
  <r>
    <x v="3"/>
    <s v="89227 10.1"/>
    <n v="56000"/>
    <s v="Dec-18"/>
    <s v="Dec"/>
    <n v="12"/>
    <n v="18"/>
    <x v="12"/>
  </r>
  <r>
    <x v="3"/>
    <s v="89225 4.1"/>
    <n v="21000"/>
    <s v="Apr-18"/>
    <s v="Apr"/>
    <n v="4"/>
    <n v="18"/>
    <x v="8"/>
  </r>
  <r>
    <x v="3"/>
    <s v="89225 3.1"/>
    <n v="63000"/>
    <s v="Apr-18"/>
    <s v="Apr"/>
    <n v="4"/>
    <n v="18"/>
    <x v="8"/>
  </r>
  <r>
    <x v="3"/>
    <s v="89225 2.1"/>
    <n v="56000"/>
    <s v="Apr-18"/>
    <s v="Apr"/>
    <n v="4"/>
    <n v="18"/>
    <x v="8"/>
  </r>
  <r>
    <x v="3"/>
    <s v="89225 1.1"/>
    <n v="63000"/>
    <s v="Apr-18"/>
    <s v="Apr"/>
    <n v="4"/>
    <n v="18"/>
    <x v="8"/>
  </r>
  <r>
    <x v="3"/>
    <s v="89225 8.1"/>
    <n v="14000"/>
    <s v="May-18"/>
    <s v="May"/>
    <n v="5"/>
    <n v="18"/>
    <x v="6"/>
  </r>
  <r>
    <x v="3"/>
    <s v="89225 7.1"/>
    <n v="63000"/>
    <s v="May-18"/>
    <s v="May"/>
    <n v="5"/>
    <n v="18"/>
    <x v="6"/>
  </r>
  <r>
    <x v="3"/>
    <s v="89225 6.1"/>
    <n v="56000"/>
    <s v="May-18"/>
    <s v="May"/>
    <n v="5"/>
    <n v="18"/>
    <x v="6"/>
  </r>
  <r>
    <x v="3"/>
    <s v="89225 5.1"/>
    <n v="63000"/>
    <s v="May-18"/>
    <s v="May"/>
    <n v="5"/>
    <n v="18"/>
    <x v="6"/>
  </r>
  <r>
    <x v="3"/>
    <s v="89227 8.1"/>
    <n v="56000"/>
    <s v="Nov-18"/>
    <s v="Nov"/>
    <n v="11"/>
    <n v="18"/>
    <x v="13"/>
  </r>
  <r>
    <x v="3"/>
    <s v="89227 7.1"/>
    <n v="63000"/>
    <s v="Nov-18"/>
    <s v="Nov"/>
    <n v="11"/>
    <n v="18"/>
    <x v="13"/>
  </r>
  <r>
    <x v="3"/>
    <s v="89227 6.1"/>
    <n v="63000"/>
    <s v="Nov-18"/>
    <s v="Nov"/>
    <n v="11"/>
    <n v="18"/>
    <x v="13"/>
  </r>
  <r>
    <x v="3"/>
    <s v="89227 5.1"/>
    <n v="63000"/>
    <s v="Nov-18"/>
    <s v="Nov"/>
    <n v="11"/>
    <n v="18"/>
    <x v="13"/>
  </r>
  <r>
    <x v="3"/>
    <s v="89227 4.1"/>
    <n v="56000"/>
    <s v="Oct-18"/>
    <s v="Oct"/>
    <n v="10"/>
    <n v="18"/>
    <x v="14"/>
  </r>
  <r>
    <x v="3"/>
    <s v="89227 3.1"/>
    <n v="63000"/>
    <s v="Oct-18"/>
    <s v="Oct"/>
    <n v="10"/>
    <n v="18"/>
    <x v="14"/>
  </r>
  <r>
    <x v="3"/>
    <s v="89227 2.1"/>
    <n v="63000"/>
    <s v="Oct-18"/>
    <s v="Oct"/>
    <n v="10"/>
    <n v="18"/>
    <x v="14"/>
  </r>
  <r>
    <x v="3"/>
    <s v="89227 1.1"/>
    <n v="63000"/>
    <s v="Oct-18"/>
    <s v="Oct"/>
    <n v="10"/>
    <n v="18"/>
    <x v="14"/>
  </r>
  <r>
    <x v="3"/>
    <s v="89225 9.1"/>
    <n v="63000"/>
    <s v="Jun-18"/>
    <s v="Jun"/>
    <n v="6"/>
    <n v="18"/>
    <x v="9"/>
  </r>
  <r>
    <x v="3"/>
    <s v="89225 13.1"/>
    <n v="63000"/>
    <s v="Jun-18"/>
    <s v="Jun"/>
    <n v="6"/>
    <n v="18"/>
    <x v="9"/>
  </r>
  <r>
    <x v="3"/>
    <s v="89225 12.1"/>
    <n v="63000"/>
    <s v="Jun-18"/>
    <s v="Jun"/>
    <n v="6"/>
    <n v="18"/>
    <x v="9"/>
  </r>
  <r>
    <x v="3"/>
    <s v="89225 11.1"/>
    <n v="63000"/>
    <s v="Jun-18"/>
    <s v="Jun"/>
    <n v="6"/>
    <n v="18"/>
    <x v="9"/>
  </r>
  <r>
    <x v="3"/>
    <s v="89225 10.1"/>
    <n v="56000"/>
    <s v="Jun-18"/>
    <s v="Jun"/>
    <n v="6"/>
    <n v="18"/>
    <x v="9"/>
  </r>
  <r>
    <x v="3"/>
    <s v="89226 4.1"/>
    <n v="63000"/>
    <s v="Jul-18"/>
    <s v="Jul"/>
    <n v="7"/>
    <n v="18"/>
    <x v="10"/>
  </r>
  <r>
    <x v="3"/>
    <s v="89226 3.1"/>
    <n v="63000"/>
    <s v="Jul-18"/>
    <s v="Jul"/>
    <n v="7"/>
    <n v="18"/>
    <x v="10"/>
  </r>
  <r>
    <x v="3"/>
    <s v="89226 2.1"/>
    <n v="63000"/>
    <s v="Jul-18"/>
    <s v="Jul"/>
    <n v="7"/>
    <n v="18"/>
    <x v="10"/>
  </r>
  <r>
    <x v="3"/>
    <s v="89226 1.1"/>
    <n v="56000"/>
    <s v="Jul-18"/>
    <s v="Jul"/>
    <n v="7"/>
    <n v="18"/>
    <x v="10"/>
  </r>
  <r>
    <x v="3"/>
    <s v="89226 9.1"/>
    <n v="63000"/>
    <s v="Sep-18"/>
    <s v="Sep"/>
    <n v="9"/>
    <n v="18"/>
    <x v="15"/>
  </r>
  <r>
    <x v="3"/>
    <s v="89226 13.1"/>
    <n v="56000"/>
    <s v="Sep-18"/>
    <s v="Sep"/>
    <n v="9"/>
    <n v="18"/>
    <x v="15"/>
  </r>
  <r>
    <x v="3"/>
    <s v="89226 12.1"/>
    <n v="56000"/>
    <s v="Sep-18"/>
    <s v="Sep"/>
    <n v="9"/>
    <n v="18"/>
    <x v="15"/>
  </r>
  <r>
    <x v="3"/>
    <s v="89226 11.1"/>
    <n v="63000"/>
    <s v="Sep-18"/>
    <s v="Sep"/>
    <n v="9"/>
    <n v="18"/>
    <x v="15"/>
  </r>
  <r>
    <x v="3"/>
    <s v="89226 10.1"/>
    <n v="63000"/>
    <s v="Sep-18"/>
    <s v="Sep"/>
    <n v="9"/>
    <n v="18"/>
    <x v="1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9">
  <r>
    <x v="0"/>
    <s v="89431 1.1"/>
    <x v="0"/>
    <x v="0"/>
    <s v="Oct"/>
    <n v="10"/>
    <n v="17"/>
    <d v="2017-10-01T00:00:00"/>
  </r>
  <r>
    <x v="1"/>
    <s v="87100 1.1"/>
    <x v="1"/>
    <x v="1"/>
    <s v="Nov"/>
    <n v="11"/>
    <n v="17"/>
    <d v="2017-11-01T00:00:00"/>
  </r>
  <r>
    <x v="1"/>
    <s v="87100 2.1"/>
    <x v="1"/>
    <x v="2"/>
    <s v="Dec"/>
    <n v="12"/>
    <n v="17"/>
    <d v="2017-12-01T00:00:00"/>
  </r>
  <r>
    <x v="1"/>
    <s v="87100 3.1"/>
    <x v="1"/>
    <x v="3"/>
    <s v="Jan"/>
    <n v="1"/>
    <n v="18"/>
    <d v="2018-01-01T00:00:00"/>
  </r>
  <r>
    <x v="1"/>
    <s v="86941 1.1"/>
    <x v="1"/>
    <x v="3"/>
    <s v="Jan"/>
    <n v="1"/>
    <n v="18"/>
    <d v="2018-01-01T00:00:00"/>
  </r>
  <r>
    <x v="1"/>
    <s v="87100 4.1"/>
    <x v="1"/>
    <x v="4"/>
    <s v="Feb"/>
    <n v="2"/>
    <n v="18"/>
    <d v="2018-02-01T00:00:00"/>
  </r>
  <r>
    <x v="2"/>
    <s v="83901 1.1"/>
    <x v="2"/>
    <x v="5"/>
    <s v="Sep"/>
    <n v="9"/>
    <n v="17"/>
    <d v="2017-09-01T00:00:00"/>
  </r>
  <r>
    <x v="2"/>
    <s v="83899 1.3"/>
    <x v="3"/>
    <x v="5"/>
    <s v="Sep"/>
    <n v="9"/>
    <n v="17"/>
    <d v="2017-09-01T00:00:00"/>
  </r>
  <r>
    <x v="2"/>
    <s v="83900 1.1"/>
    <x v="4"/>
    <x v="5"/>
    <s v="Sep"/>
    <n v="9"/>
    <n v="17"/>
    <d v="2017-09-01T00:00:00"/>
  </r>
  <r>
    <x v="2"/>
    <s v="88533 1.1"/>
    <x v="5"/>
    <x v="0"/>
    <s v="Oct"/>
    <n v="10"/>
    <n v="17"/>
    <d v="2017-10-01T00:00:00"/>
  </r>
  <r>
    <x v="2"/>
    <s v="83901 2.1"/>
    <x v="2"/>
    <x v="2"/>
    <s v="Dec"/>
    <n v="12"/>
    <n v="17"/>
    <d v="2017-12-01T00:00:00"/>
  </r>
  <r>
    <x v="2"/>
    <s v="83899 2.1"/>
    <x v="6"/>
    <x v="2"/>
    <s v="Dec"/>
    <n v="12"/>
    <n v="17"/>
    <d v="2017-12-01T00:00:00"/>
  </r>
  <r>
    <x v="2"/>
    <s v="83901 3.1"/>
    <x v="7"/>
    <x v="4"/>
    <s v="Feb"/>
    <n v="2"/>
    <n v="18"/>
    <d v="2018-02-01T00:00:00"/>
  </r>
  <r>
    <x v="2"/>
    <s v="83899 3.1"/>
    <x v="8"/>
    <x v="4"/>
    <s v="Feb"/>
    <n v="2"/>
    <n v="18"/>
    <d v="2018-02-01T00:00:00"/>
  </r>
  <r>
    <x v="2"/>
    <s v="83901 4.1"/>
    <x v="7"/>
    <x v="6"/>
    <s v="May"/>
    <n v="5"/>
    <n v="18"/>
    <d v="2018-05-01T00:00:00"/>
  </r>
  <r>
    <x v="3"/>
    <s v="78302 7.3"/>
    <x v="9"/>
    <x v="5"/>
    <s v="Sep"/>
    <n v="9"/>
    <n v="17"/>
    <d v="2017-09-01T00:00:00"/>
  </r>
  <r>
    <x v="3"/>
    <s v="77582 1.1"/>
    <x v="10"/>
    <x v="5"/>
    <s v="Sep"/>
    <n v="9"/>
    <n v="17"/>
    <d v="2017-09-01T00:00:00"/>
  </r>
  <r>
    <x v="3"/>
    <s v="77582 7.1"/>
    <x v="10"/>
    <x v="0"/>
    <s v="Oct"/>
    <n v="10"/>
    <n v="17"/>
    <d v="2017-10-01T00:00:00"/>
  </r>
  <r>
    <x v="3"/>
    <s v="78303 7.1"/>
    <x v="10"/>
    <x v="1"/>
    <s v="Nov"/>
    <n v="11"/>
    <n v="17"/>
    <d v="2017-11-01T00:00:00"/>
  </r>
  <r>
    <x v="3"/>
    <s v="78305 12.1"/>
    <x v="10"/>
    <x v="2"/>
    <s v="Dec"/>
    <n v="12"/>
    <n v="17"/>
    <d v="2017-12-01T00:00:00"/>
  </r>
  <r>
    <x v="3"/>
    <s v="85607 8.1"/>
    <x v="11"/>
    <x v="4"/>
    <s v="Feb"/>
    <n v="2"/>
    <n v="18"/>
    <d v="2018-02-01T00:00:00"/>
  </r>
  <r>
    <x v="3"/>
    <s v="85607 7.1"/>
    <x v="10"/>
    <x v="4"/>
    <s v="Feb"/>
    <n v="2"/>
    <n v="18"/>
    <d v="2018-02-01T00:00:00"/>
  </r>
  <r>
    <x v="3"/>
    <s v="85607 9.1"/>
    <x v="10"/>
    <x v="7"/>
    <s v="Mar"/>
    <n v="3"/>
    <n v="18"/>
    <d v="2018-03-01T00:00:00"/>
  </r>
  <r>
    <x v="3"/>
    <s v="85607 13.1"/>
    <x v="10"/>
    <x v="7"/>
    <s v="Mar"/>
    <n v="3"/>
    <n v="18"/>
    <d v="2018-03-01T00:00:00"/>
  </r>
  <r>
    <x v="3"/>
    <s v="85607 12.1"/>
    <x v="12"/>
    <x v="7"/>
    <s v="Mar"/>
    <n v="3"/>
    <n v="18"/>
    <d v="2018-03-01T00:00:00"/>
  </r>
  <r>
    <x v="3"/>
    <s v="85607 11.1"/>
    <x v="13"/>
    <x v="7"/>
    <s v="Mar"/>
    <n v="3"/>
    <n v="18"/>
    <d v="2018-03-01T00:00:00"/>
  </r>
  <r>
    <x v="3"/>
    <s v="85607 10.1"/>
    <x v="13"/>
    <x v="7"/>
    <s v="Mar"/>
    <n v="3"/>
    <n v="18"/>
    <d v="2018-03-01T00:00:00"/>
  </r>
  <r>
    <x v="4"/>
    <s v="78256 1.1"/>
    <x v="14"/>
    <x v="0"/>
    <s v="Oct"/>
    <n v="10"/>
    <n v="17"/>
    <d v="2017-10-01T00:00:00"/>
  </r>
  <r>
    <x v="4"/>
    <s v="78483 1.1"/>
    <x v="15"/>
    <x v="0"/>
    <s v="Oct"/>
    <n v="10"/>
    <n v="17"/>
    <d v="2017-10-01T00:00:00"/>
  </r>
  <r>
    <x v="4"/>
    <s v="83381 1.1"/>
    <x v="16"/>
    <x v="0"/>
    <s v="Oct"/>
    <n v="10"/>
    <n v="17"/>
    <d v="2017-10-01T00:00:00"/>
  </r>
  <r>
    <x v="4"/>
    <s v="78246 1.3"/>
    <x v="17"/>
    <x v="0"/>
    <s v="Oct"/>
    <n v="10"/>
    <n v="17"/>
    <d v="2017-10-01T00:00:00"/>
  </r>
  <r>
    <x v="4"/>
    <s v="83438 1.1"/>
    <x v="18"/>
    <x v="1"/>
    <s v="Nov"/>
    <n v="11"/>
    <n v="17"/>
    <d v="2017-11-01T00:00:00"/>
  </r>
  <r>
    <x v="4"/>
    <s v="89754 1.1"/>
    <x v="19"/>
    <x v="2"/>
    <s v="Dec"/>
    <n v="12"/>
    <n v="17"/>
    <d v="2017-12-01T00:00:00"/>
  </r>
  <r>
    <x v="4"/>
    <s v="89854 1.1"/>
    <x v="20"/>
    <x v="2"/>
    <s v="Dec"/>
    <n v="12"/>
    <n v="17"/>
    <d v="2017-12-01T00:00:00"/>
  </r>
  <r>
    <x v="4"/>
    <s v="83443 1.1"/>
    <x v="21"/>
    <x v="2"/>
    <s v="Dec"/>
    <n v="12"/>
    <n v="17"/>
    <d v="2017-12-01T00:00:00"/>
  </r>
  <r>
    <x v="4"/>
    <s v="78914 1.1"/>
    <x v="15"/>
    <x v="2"/>
    <s v="Dec"/>
    <n v="12"/>
    <n v="17"/>
    <d v="2017-12-01T00:00:00"/>
  </r>
  <r>
    <x v="4"/>
    <s v="89694 1.1"/>
    <x v="22"/>
    <x v="2"/>
    <s v="Dec"/>
    <n v="12"/>
    <n v="17"/>
    <d v="2017-12-01T00:00:00"/>
  </r>
  <r>
    <x v="4"/>
    <s v="89755 1.1"/>
    <x v="23"/>
    <x v="3"/>
    <s v="Jan"/>
    <n v="1"/>
    <n v="18"/>
    <d v="2018-01-01T00:00:00"/>
  </r>
  <r>
    <x v="4"/>
    <s v="89535 1.1"/>
    <x v="24"/>
    <x v="3"/>
    <s v="Jan"/>
    <n v="1"/>
    <n v="18"/>
    <d v="2018-01-01T00:00:00"/>
  </r>
  <r>
    <x v="4"/>
    <s v="90474 1.1"/>
    <x v="25"/>
    <x v="4"/>
    <s v="Feb"/>
    <n v="2"/>
    <n v="18"/>
    <d v="2018-02-01T00:00:00"/>
  </r>
  <r>
    <x v="4"/>
    <s v="89759 1.1"/>
    <x v="23"/>
    <x v="4"/>
    <s v="Feb"/>
    <n v="2"/>
    <n v="18"/>
    <d v="2018-02-01T00:00:00"/>
  </r>
  <r>
    <x v="4"/>
    <s v="89756 1.1"/>
    <x v="23"/>
    <x v="4"/>
    <s v="Feb"/>
    <n v="2"/>
    <n v="18"/>
    <d v="2018-02-01T00:00:00"/>
  </r>
  <r>
    <x v="4"/>
    <s v="89536 1.1"/>
    <x v="24"/>
    <x v="4"/>
    <s v="Feb"/>
    <n v="2"/>
    <n v="18"/>
    <d v="2018-02-01T00:00:00"/>
  </r>
  <r>
    <x v="4"/>
    <s v="89757 1.1"/>
    <x v="26"/>
    <x v="7"/>
    <s v="Mar"/>
    <n v="3"/>
    <n v="18"/>
    <d v="2018-03-01T00:00:00"/>
  </r>
  <r>
    <x v="4"/>
    <s v="89760 1.1"/>
    <x v="26"/>
    <x v="7"/>
    <s v="Mar"/>
    <n v="3"/>
    <n v="18"/>
    <d v="2018-03-01T00:00:00"/>
  </r>
  <r>
    <x v="4"/>
    <s v="89758 1.1"/>
    <x v="23"/>
    <x v="8"/>
    <s v="Apr"/>
    <n v="4"/>
    <n v="18"/>
    <d v="2018-04-01T00:00:00"/>
  </r>
  <r>
    <x v="4"/>
    <s v="89537 1.1"/>
    <x v="20"/>
    <x v="8"/>
    <s v="Apr"/>
    <n v="4"/>
    <n v="18"/>
    <d v="2018-04-01T00:00:00"/>
  </r>
  <r>
    <x v="4"/>
    <s v="89531 1.1"/>
    <x v="20"/>
    <x v="9"/>
    <s v="Jun"/>
    <n v="6"/>
    <n v="18"/>
    <d v="2018-06-01T00:00:00"/>
  </r>
  <r>
    <x v="4"/>
    <s v="89532 1.1"/>
    <x v="20"/>
    <x v="10"/>
    <s v="Jul"/>
    <n v="7"/>
    <n v="18"/>
    <d v="2018-07-01T00:00:00"/>
  </r>
  <r>
    <x v="3"/>
    <s v="89226 8.1"/>
    <x v="12"/>
    <x v="11"/>
    <s v="Aug"/>
    <n v="8"/>
    <n v="18"/>
    <d v="2018-08-01T00:00:00"/>
  </r>
  <r>
    <x v="3"/>
    <s v="89226 7.1"/>
    <x v="12"/>
    <x v="11"/>
    <s v="Aug"/>
    <n v="8"/>
    <n v="18"/>
    <d v="2018-08-01T00:00:00"/>
  </r>
  <r>
    <x v="3"/>
    <s v="89226 6.1"/>
    <x v="13"/>
    <x v="11"/>
    <s v="Aug"/>
    <n v="8"/>
    <n v="18"/>
    <d v="2018-08-01T00:00:00"/>
  </r>
  <r>
    <x v="3"/>
    <s v="89226 5.1"/>
    <x v="13"/>
    <x v="11"/>
    <s v="Aug"/>
    <n v="8"/>
    <n v="18"/>
    <d v="2018-08-01T00:00:00"/>
  </r>
  <r>
    <x v="3"/>
    <s v="90201 1.1"/>
    <x v="5"/>
    <x v="2"/>
    <s v="Dec"/>
    <n v="12"/>
    <n v="17"/>
    <d v="2017-12-01T00:00:00"/>
  </r>
  <r>
    <x v="3"/>
    <s v="89227 9.1"/>
    <x v="13"/>
    <x v="12"/>
    <s v="Dec"/>
    <n v="12"/>
    <n v="18"/>
    <d v="2018-12-01T00:00:00"/>
  </r>
  <r>
    <x v="3"/>
    <s v="89227 13.1"/>
    <x v="12"/>
    <x v="12"/>
    <s v="Dec"/>
    <n v="12"/>
    <n v="18"/>
    <d v="2018-12-01T00:00:00"/>
  </r>
  <r>
    <x v="3"/>
    <s v="89227 12.1"/>
    <x v="12"/>
    <x v="12"/>
    <s v="Dec"/>
    <n v="12"/>
    <n v="18"/>
    <d v="2018-12-01T00:00:00"/>
  </r>
  <r>
    <x v="3"/>
    <s v="89227 11.1"/>
    <x v="13"/>
    <x v="12"/>
    <s v="Dec"/>
    <n v="12"/>
    <n v="18"/>
    <d v="2018-12-01T00:00:00"/>
  </r>
  <r>
    <x v="3"/>
    <s v="89227 10.1"/>
    <x v="12"/>
    <x v="12"/>
    <s v="Dec"/>
    <n v="12"/>
    <n v="18"/>
    <d v="2018-12-01T00:00:00"/>
  </r>
  <r>
    <x v="3"/>
    <s v="89225 4.1"/>
    <x v="27"/>
    <x v="8"/>
    <s v="Apr"/>
    <n v="4"/>
    <n v="18"/>
    <d v="2018-04-01T00:00:00"/>
  </r>
  <r>
    <x v="3"/>
    <s v="89225 3.1"/>
    <x v="13"/>
    <x v="8"/>
    <s v="Apr"/>
    <n v="4"/>
    <n v="18"/>
    <d v="2018-04-01T00:00:00"/>
  </r>
  <r>
    <x v="3"/>
    <s v="89225 2.1"/>
    <x v="12"/>
    <x v="8"/>
    <s v="Apr"/>
    <n v="4"/>
    <n v="18"/>
    <d v="2018-04-01T00:00:00"/>
  </r>
  <r>
    <x v="3"/>
    <s v="89225 1.1"/>
    <x v="13"/>
    <x v="8"/>
    <s v="Apr"/>
    <n v="4"/>
    <n v="18"/>
    <d v="2018-04-01T00:00:00"/>
  </r>
  <r>
    <x v="3"/>
    <s v="89225 8.1"/>
    <x v="28"/>
    <x v="6"/>
    <s v="May"/>
    <n v="5"/>
    <n v="18"/>
    <d v="2018-05-01T00:00:00"/>
  </r>
  <r>
    <x v="3"/>
    <s v="89225 7.1"/>
    <x v="13"/>
    <x v="6"/>
    <s v="May"/>
    <n v="5"/>
    <n v="18"/>
    <d v="2018-05-01T00:00:00"/>
  </r>
  <r>
    <x v="3"/>
    <s v="89225 6.1"/>
    <x v="12"/>
    <x v="6"/>
    <s v="May"/>
    <n v="5"/>
    <n v="18"/>
    <d v="2018-05-01T00:00:00"/>
  </r>
  <r>
    <x v="3"/>
    <s v="89225 5.1"/>
    <x v="13"/>
    <x v="6"/>
    <s v="May"/>
    <n v="5"/>
    <n v="18"/>
    <d v="2018-05-01T00:00:00"/>
  </r>
  <r>
    <x v="3"/>
    <s v="89227 8.1"/>
    <x v="12"/>
    <x v="13"/>
    <s v="Nov"/>
    <n v="11"/>
    <n v="18"/>
    <d v="2018-11-01T00:00:00"/>
  </r>
  <r>
    <x v="3"/>
    <s v="89227 7.1"/>
    <x v="13"/>
    <x v="13"/>
    <s v="Nov"/>
    <n v="11"/>
    <n v="18"/>
    <d v="2018-11-01T00:00:00"/>
  </r>
  <r>
    <x v="3"/>
    <s v="89227 6.1"/>
    <x v="13"/>
    <x v="13"/>
    <s v="Nov"/>
    <n v="11"/>
    <n v="18"/>
    <d v="2018-11-01T00:00:00"/>
  </r>
  <r>
    <x v="3"/>
    <s v="89227 5.1"/>
    <x v="13"/>
    <x v="13"/>
    <s v="Nov"/>
    <n v="11"/>
    <n v="18"/>
    <d v="2018-11-01T00:00:00"/>
  </r>
  <r>
    <x v="3"/>
    <s v="89227 4.1"/>
    <x v="12"/>
    <x v="14"/>
    <s v="Oct"/>
    <n v="10"/>
    <n v="18"/>
    <d v="2018-10-01T00:00:00"/>
  </r>
  <r>
    <x v="3"/>
    <s v="89227 3.1"/>
    <x v="13"/>
    <x v="14"/>
    <s v="Oct"/>
    <n v="10"/>
    <n v="18"/>
    <d v="2018-10-01T00:00:00"/>
  </r>
  <r>
    <x v="3"/>
    <s v="89227 2.1"/>
    <x v="13"/>
    <x v="14"/>
    <s v="Oct"/>
    <n v="10"/>
    <n v="18"/>
    <d v="2018-10-01T00:00:00"/>
  </r>
  <r>
    <x v="3"/>
    <s v="89227 1.1"/>
    <x v="13"/>
    <x v="14"/>
    <s v="Oct"/>
    <n v="10"/>
    <n v="18"/>
    <d v="2018-10-01T00:00:00"/>
  </r>
  <r>
    <x v="3"/>
    <s v="89225 9.1"/>
    <x v="13"/>
    <x v="9"/>
    <s v="Jun"/>
    <n v="6"/>
    <n v="18"/>
    <d v="2018-06-01T00:00:00"/>
  </r>
  <r>
    <x v="3"/>
    <s v="89225 13.1"/>
    <x v="13"/>
    <x v="9"/>
    <s v="Jun"/>
    <n v="6"/>
    <n v="18"/>
    <d v="2018-06-01T00:00:00"/>
  </r>
  <r>
    <x v="3"/>
    <s v="89225 12.1"/>
    <x v="13"/>
    <x v="9"/>
    <s v="Jun"/>
    <n v="6"/>
    <n v="18"/>
    <d v="2018-06-01T00:00:00"/>
  </r>
  <r>
    <x v="3"/>
    <s v="89225 11.1"/>
    <x v="13"/>
    <x v="9"/>
    <s v="Jun"/>
    <n v="6"/>
    <n v="18"/>
    <d v="2018-06-01T00:00:00"/>
  </r>
  <r>
    <x v="3"/>
    <s v="89225 10.1"/>
    <x v="12"/>
    <x v="9"/>
    <s v="Jun"/>
    <n v="6"/>
    <n v="18"/>
    <d v="2018-06-01T00:00:00"/>
  </r>
  <r>
    <x v="3"/>
    <s v="89226 4.1"/>
    <x v="13"/>
    <x v="10"/>
    <s v="Jul"/>
    <n v="7"/>
    <n v="18"/>
    <d v="2018-07-01T00:00:00"/>
  </r>
  <r>
    <x v="3"/>
    <s v="89226 3.1"/>
    <x v="13"/>
    <x v="10"/>
    <s v="Jul"/>
    <n v="7"/>
    <n v="18"/>
    <d v="2018-07-01T00:00:00"/>
  </r>
  <r>
    <x v="3"/>
    <s v="89226 2.1"/>
    <x v="13"/>
    <x v="10"/>
    <s v="Jul"/>
    <n v="7"/>
    <n v="18"/>
    <d v="2018-07-01T00:00:00"/>
  </r>
  <r>
    <x v="3"/>
    <s v="89226 1.1"/>
    <x v="12"/>
    <x v="10"/>
    <s v="Jul"/>
    <n v="7"/>
    <n v="18"/>
    <d v="2018-07-01T00:00:00"/>
  </r>
  <r>
    <x v="3"/>
    <s v="89226 9.1"/>
    <x v="13"/>
    <x v="15"/>
    <s v="Sep"/>
    <n v="9"/>
    <n v="18"/>
    <d v="2018-09-01T00:00:00"/>
  </r>
  <r>
    <x v="3"/>
    <s v="89226 13.1"/>
    <x v="12"/>
    <x v="15"/>
    <s v="Sep"/>
    <n v="9"/>
    <n v="18"/>
    <d v="2018-09-01T00:00:00"/>
  </r>
  <r>
    <x v="3"/>
    <s v="89226 12.1"/>
    <x v="12"/>
    <x v="15"/>
    <s v="Sep"/>
    <n v="9"/>
    <n v="18"/>
    <d v="2018-09-01T00:00:00"/>
  </r>
  <r>
    <x v="3"/>
    <s v="89226 11.1"/>
    <x v="13"/>
    <x v="15"/>
    <s v="Sep"/>
    <n v="9"/>
    <n v="18"/>
    <d v="2018-09-01T00:00:00"/>
  </r>
  <r>
    <x v="3"/>
    <s v="89226 10.1"/>
    <x v="13"/>
    <x v="15"/>
    <s v="Sep"/>
    <n v="9"/>
    <n v="18"/>
    <d v="2018-09-01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R10" firstHeaderRow="1" firstDataRow="2" firstDataCol="1" rowPageCount="1" colPageCount="1"/>
  <pivotFields count="8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axis="axisPage" showAll="0">
      <items count="30">
        <item x="1"/>
        <item x="10"/>
        <item x="0"/>
        <item x="4"/>
        <item x="7"/>
        <item x="16"/>
        <item x="28"/>
        <item x="25"/>
        <item x="2"/>
        <item x="9"/>
        <item x="24"/>
        <item x="27"/>
        <item x="20"/>
        <item x="8"/>
        <item x="17"/>
        <item x="11"/>
        <item x="15"/>
        <item x="3"/>
        <item x="5"/>
        <item x="22"/>
        <item x="14"/>
        <item x="6"/>
        <item x="21"/>
        <item x="23"/>
        <item x="18"/>
        <item x="19"/>
        <item x="12"/>
        <item x="26"/>
        <item x="13"/>
        <item t="default"/>
      </items>
    </pivotField>
    <pivotField axis="axisCol" showAll="0" nonAutoSortDefault="1">
      <items count="17">
        <item x="8"/>
        <item x="11"/>
        <item x="2"/>
        <item x="12"/>
        <item x="4"/>
        <item x="3"/>
        <item x="10"/>
        <item x="9"/>
        <item x="7"/>
        <item x="6"/>
        <item x="1"/>
        <item x="13"/>
        <item x="0"/>
        <item x="14"/>
        <item x="5"/>
        <item x="15"/>
        <item t="default"/>
      </items>
    </pivotField>
    <pivotField showAll="0"/>
    <pivotField showAll="0"/>
    <pivotField showAll="0"/>
    <pivotField numFmtId="14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pageFields count="1">
    <pageField fld="2" hier="-1"/>
  </pageFields>
  <formats count="2">
    <format dxfId="3">
      <pivotArea dataOnly="0" labelOnly="1" fieldPosition="0">
        <references count="1">
          <reference field="3" count="0"/>
        </references>
      </pivotArea>
    </format>
    <format dxfId="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25EDBF-1D27-45FC-950F-318F42D32B3E}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N1:AE9" firstHeaderRow="1" firstDataRow="3" firstDataCol="1"/>
  <pivotFields count="9">
    <pivotField axis="axisRow" subtotalTop="0" showAll="0">
      <items count="6">
        <item x="0"/>
        <item x="1"/>
        <item x="2"/>
        <item x="3"/>
        <item x="4"/>
        <item t="default"/>
      </items>
    </pivotField>
    <pivotField subtotalTop="0" showAll="0"/>
    <pivotField dataField="1" subtotalTop="0" showAll="0"/>
    <pivotField subtotalTop="0" showAll="0"/>
    <pivotField subtotalTop="0" showAll="0"/>
    <pivotField subtotalTop="0" showAll="0"/>
    <pivotField subtotalTop="0" showAll="0"/>
    <pivotField axis="axisCol" numFmtId="14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ubtotalTop="0" showAll="0" defaultSubtotal="0">
      <items count="4">
        <item sd="0" x="0"/>
        <item x="1"/>
        <item x="2"/>
        <item sd="0" x="3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2">
    <field x="8"/>
    <field x="7"/>
  </colFields>
  <colItems count="17">
    <i>
      <x v="1"/>
      <x v="9"/>
    </i>
    <i r="1">
      <x v="10"/>
    </i>
    <i r="1">
      <x v="11"/>
    </i>
    <i r="1">
      <x v="12"/>
    </i>
    <i>
      <x v="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colItems>
  <dataFields count="1">
    <dataField name="Sum of Ordered Quantity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B530BC-7B4B-47E7-B0C5-BD08C92CAFC6}" name="PivotTable4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I20:AB28" firstHeaderRow="1" firstDataRow="3" firstDataCol="1"/>
  <pivotFields count="9">
    <pivotField axis="axisRow" subtotalTop="0" showAll="0">
      <items count="6">
        <item x="0"/>
        <item x="1"/>
        <item x="2"/>
        <item x="3"/>
        <item x="4"/>
        <item t="default"/>
      </items>
    </pivotField>
    <pivotField subtotalTop="0" showAll="0"/>
    <pivotField dataField="1" subtotalTop="0" showAll="0"/>
    <pivotField subtotalTop="0" showAll="0"/>
    <pivotField subtotalTop="0" showAll="0"/>
    <pivotField subtotalTop="0" showAll="0"/>
    <pivotField subtotalTop="0" showAll="0"/>
    <pivotField axis="axisCol" numFmtId="14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2">
    <field x="8"/>
    <field x="7"/>
  </colFields>
  <colItems count="19">
    <i>
      <x v="1"/>
      <x v="9"/>
    </i>
    <i r="1">
      <x v="10"/>
    </i>
    <i r="1">
      <x v="11"/>
    </i>
    <i r="1">
      <x v="12"/>
    </i>
    <i t="default">
      <x v="1"/>
    </i>
    <i>
      <x v="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2"/>
    </i>
    <i t="grand">
      <x/>
    </i>
  </colItems>
  <dataFields count="1">
    <dataField name="Sum of Ordered Quantity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workbookViewId="0">
      <selection activeCell="A26" sqref="A26"/>
    </sheetView>
  </sheetViews>
  <sheetFormatPr defaultRowHeight="14.5" x14ac:dyDescent="0.35"/>
  <cols>
    <col min="1" max="1" width="23.453125" bestFit="1" customWidth="1"/>
    <col min="2" max="2" width="15.26953125" bestFit="1" customWidth="1"/>
    <col min="3" max="3" width="6.6328125" bestFit="1" customWidth="1"/>
    <col min="4" max="5" width="6.54296875" bestFit="1" customWidth="1"/>
    <col min="6" max="6" width="6.453125" bestFit="1" customWidth="1"/>
    <col min="7" max="7" width="6.1796875" bestFit="1" customWidth="1"/>
    <col min="8" max="8" width="5.6328125" bestFit="1" customWidth="1"/>
    <col min="9" max="9" width="6.26953125" bestFit="1" customWidth="1"/>
    <col min="10" max="10" width="6.90625" bestFit="1" customWidth="1"/>
    <col min="11" max="11" width="7.08984375" bestFit="1" customWidth="1"/>
    <col min="12" max="13" width="6.7265625" bestFit="1" customWidth="1"/>
    <col min="14" max="15" width="6.36328125" bestFit="1" customWidth="1"/>
    <col min="16" max="17" width="6.453125" bestFit="1" customWidth="1"/>
    <col min="18" max="18" width="10.7265625" bestFit="1" customWidth="1"/>
  </cols>
  <sheetData>
    <row r="1" spans="1:18" x14ac:dyDescent="0.35">
      <c r="A1" s="1" t="s">
        <v>0</v>
      </c>
      <c r="B1" t="s">
        <v>27</v>
      </c>
    </row>
    <row r="3" spans="1:18" x14ac:dyDescent="0.35">
      <c r="B3" s="1" t="s">
        <v>23</v>
      </c>
    </row>
    <row r="4" spans="1:18" x14ac:dyDescent="0.35">
      <c r="A4" s="1" t="s">
        <v>25</v>
      </c>
      <c r="B4" s="3" t="s">
        <v>15</v>
      </c>
      <c r="C4" s="3" t="s">
        <v>18</v>
      </c>
      <c r="D4" s="3" t="s">
        <v>6</v>
      </c>
      <c r="E4" s="3" t="s">
        <v>19</v>
      </c>
      <c r="F4" s="3" t="s">
        <v>8</v>
      </c>
      <c r="G4" s="3" t="s">
        <v>7</v>
      </c>
      <c r="H4" s="3" t="s">
        <v>17</v>
      </c>
      <c r="I4" s="3" t="s">
        <v>16</v>
      </c>
      <c r="J4" s="3" t="s">
        <v>13</v>
      </c>
      <c r="K4" s="3" t="s">
        <v>11</v>
      </c>
      <c r="L4" s="3" t="s">
        <v>5</v>
      </c>
      <c r="M4" s="3" t="s">
        <v>20</v>
      </c>
      <c r="N4" s="3" t="s">
        <v>3</v>
      </c>
      <c r="O4" s="3" t="s">
        <v>21</v>
      </c>
      <c r="P4" s="3" t="s">
        <v>10</v>
      </c>
      <c r="Q4" s="3" t="s">
        <v>22</v>
      </c>
      <c r="R4" s="3" t="s">
        <v>24</v>
      </c>
    </row>
    <row r="5" spans="1:18" x14ac:dyDescent="0.35">
      <c r="A5" s="2" t="s">
        <v>2</v>
      </c>
    </row>
    <row r="6" spans="1:18" x14ac:dyDescent="0.35">
      <c r="A6" s="2" t="s">
        <v>4</v>
      </c>
    </row>
    <row r="7" spans="1:18" x14ac:dyDescent="0.35">
      <c r="A7" s="2" t="s">
        <v>9</v>
      </c>
    </row>
    <row r="8" spans="1:18" x14ac:dyDescent="0.35">
      <c r="A8" s="2" t="s">
        <v>12</v>
      </c>
    </row>
    <row r="9" spans="1:18" x14ac:dyDescent="0.35">
      <c r="A9" s="2" t="s">
        <v>14</v>
      </c>
    </row>
    <row r="10" spans="1:18" x14ac:dyDescent="0.35">
      <c r="A10" s="2" t="s">
        <v>24</v>
      </c>
    </row>
    <row r="12" spans="1:18" x14ac:dyDescent="0.35">
      <c r="B12" t="s">
        <v>26</v>
      </c>
    </row>
  </sheetData>
  <sortState columnSort="1" ref="A3:R10">
    <sortCondition ref="B4" customList="Jan,Feb,Mar,Apr,May,Jun,Jul,Aug,Sep,Oct,Nov,Dec"/>
  </sortState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90"/>
  <sheetViews>
    <sheetView tabSelected="1" topLeftCell="J1" workbookViewId="0">
      <selection activeCell="N14" sqref="N14"/>
    </sheetView>
  </sheetViews>
  <sheetFormatPr defaultRowHeight="14.5" x14ac:dyDescent="0.35"/>
  <cols>
    <col min="1" max="1" width="25.26953125" bestFit="1" customWidth="1"/>
    <col min="2" max="2" width="16.6328125" bestFit="1" customWidth="1"/>
    <col min="3" max="3" width="22.453125" style="4" bestFit="1" customWidth="1"/>
    <col min="4" max="4" width="9.1796875" bestFit="1" customWidth="1"/>
    <col min="7" max="7" width="9.453125" bestFit="1" customWidth="1"/>
    <col min="9" max="9" width="23.453125" bestFit="1" customWidth="1"/>
    <col min="10" max="10" width="15.26953125" bestFit="1" customWidth="1"/>
    <col min="11" max="11" width="6.81640625" bestFit="1" customWidth="1"/>
    <col min="12" max="12" width="5.81640625" bestFit="1" customWidth="1"/>
    <col min="13" max="13" width="6.81640625" bestFit="1" customWidth="1"/>
    <col min="14" max="14" width="23.453125" bestFit="1" customWidth="1"/>
    <col min="15" max="15" width="15.26953125" bestFit="1" customWidth="1"/>
    <col min="16" max="16" width="6.81640625" bestFit="1" customWidth="1"/>
    <col min="17" max="17" width="5.81640625" bestFit="1" customWidth="1"/>
    <col min="18" max="18" width="6.81640625" bestFit="1" customWidth="1"/>
    <col min="19" max="19" width="6.7265625" bestFit="1" customWidth="1"/>
    <col min="20" max="30" width="6.81640625" bestFit="1" customWidth="1"/>
    <col min="31" max="31" width="10.7265625" bestFit="1" customWidth="1"/>
    <col min="32" max="32" width="9.54296875" bestFit="1" customWidth="1"/>
    <col min="33" max="33" width="10.7265625" bestFit="1" customWidth="1"/>
  </cols>
  <sheetData>
    <row r="1" spans="1:31" ht="15" thickBot="1" x14ac:dyDescent="0.4">
      <c r="A1" s="20" t="s">
        <v>61</v>
      </c>
      <c r="B1" s="21" t="s">
        <v>0</v>
      </c>
      <c r="C1" s="22" t="s">
        <v>1</v>
      </c>
      <c r="D1" s="6" t="s">
        <v>28</v>
      </c>
      <c r="E1" s="6" t="s">
        <v>41</v>
      </c>
      <c r="F1" s="6" t="s">
        <v>42</v>
      </c>
      <c r="G1" s="6" t="s">
        <v>43</v>
      </c>
      <c r="I1" t="s">
        <v>29</v>
      </c>
      <c r="J1">
        <v>1</v>
      </c>
      <c r="N1" s="1" t="s">
        <v>60</v>
      </c>
      <c r="O1" s="1" t="s">
        <v>23</v>
      </c>
    </row>
    <row r="2" spans="1:31" ht="15.5" thickTop="1" thickBot="1" x14ac:dyDescent="0.4">
      <c r="A2" s="13" t="s">
        <v>2</v>
      </c>
      <c r="B2" s="14">
        <v>886</v>
      </c>
      <c r="C2" s="15" t="s">
        <v>3</v>
      </c>
      <c r="D2" s="8" t="str">
        <f>LEFT(Sheet1!$C2,3)</f>
        <v>Oct</v>
      </c>
      <c r="E2" s="7">
        <f t="shared" ref="E2:E33" si="0">VLOOKUP(D2,$I$1:$J$12,2,FALSE)</f>
        <v>10</v>
      </c>
      <c r="F2" s="7">
        <f>VALUE(RIGHT(Sheet1!$C2,2))</f>
        <v>17</v>
      </c>
      <c r="G2" s="8">
        <f>DATE(2000+Sheet1!$F2,Sheet1!$E2,1)</f>
        <v>43009</v>
      </c>
      <c r="I2" t="s">
        <v>30</v>
      </c>
      <c r="J2">
        <v>2</v>
      </c>
      <c r="O2" t="s">
        <v>44</v>
      </c>
      <c r="S2" t="s">
        <v>46</v>
      </c>
      <c r="AE2" t="s">
        <v>24</v>
      </c>
    </row>
    <row r="3" spans="1:31" ht="15.5" thickTop="1" thickBot="1" x14ac:dyDescent="0.4">
      <c r="A3" s="16" t="s">
        <v>4</v>
      </c>
      <c r="B3" s="14">
        <v>971</v>
      </c>
      <c r="C3" s="17" t="s">
        <v>5</v>
      </c>
      <c r="D3" s="10" t="str">
        <f>LEFT(Sheet1!$C3,3)</f>
        <v>Nov</v>
      </c>
      <c r="E3" s="9">
        <f t="shared" si="0"/>
        <v>11</v>
      </c>
      <c r="F3" s="9">
        <f>VALUE(RIGHT(Sheet1!$C3,2))</f>
        <v>17</v>
      </c>
      <c r="G3" s="10">
        <f>DATE(2000+Sheet1!$F3,Sheet1!$E3,1)</f>
        <v>43040</v>
      </c>
      <c r="I3" t="s">
        <v>31</v>
      </c>
      <c r="J3">
        <v>3</v>
      </c>
      <c r="N3" s="1" t="s">
        <v>25</v>
      </c>
      <c r="O3" s="4" t="s">
        <v>48</v>
      </c>
      <c r="P3" s="4" t="s">
        <v>49</v>
      </c>
      <c r="Q3" s="4" t="s">
        <v>50</v>
      </c>
      <c r="R3" s="4" t="s">
        <v>51</v>
      </c>
      <c r="S3" s="4" t="s">
        <v>52</v>
      </c>
      <c r="T3" s="4" t="s">
        <v>53</v>
      </c>
      <c r="U3" s="4" t="s">
        <v>54</v>
      </c>
      <c r="V3" s="4" t="s">
        <v>55</v>
      </c>
      <c r="W3" s="4" t="s">
        <v>56</v>
      </c>
      <c r="X3" s="4" t="s">
        <v>57</v>
      </c>
      <c r="Y3" s="4" t="s">
        <v>58</v>
      </c>
      <c r="Z3" s="4" t="s">
        <v>59</v>
      </c>
      <c r="AA3" s="4" t="s">
        <v>48</v>
      </c>
      <c r="AB3" s="4" t="s">
        <v>49</v>
      </c>
      <c r="AC3" s="4" t="s">
        <v>50</v>
      </c>
      <c r="AD3" s="4" t="s">
        <v>51</v>
      </c>
    </row>
    <row r="4" spans="1:31" ht="15.5" thickTop="1" thickBot="1" x14ac:dyDescent="0.4">
      <c r="A4" s="18" t="s">
        <v>4</v>
      </c>
      <c r="B4" s="14">
        <v>831</v>
      </c>
      <c r="C4" s="19" t="s">
        <v>6</v>
      </c>
      <c r="D4" s="5" t="str">
        <f>LEFT(Sheet1!$C4,3)</f>
        <v>Dec</v>
      </c>
      <c r="E4" s="11">
        <f t="shared" si="0"/>
        <v>12</v>
      </c>
      <c r="F4" s="11">
        <f>VALUE(RIGHT(Sheet1!$C4,2))</f>
        <v>17</v>
      </c>
      <c r="G4" s="5">
        <f>DATE(2000+Sheet1!$F4,Sheet1!$E4,1)</f>
        <v>43070</v>
      </c>
      <c r="I4" t="s">
        <v>32</v>
      </c>
      <c r="J4">
        <v>4</v>
      </c>
      <c r="N4" s="2" t="s">
        <v>2</v>
      </c>
      <c r="O4" s="12"/>
      <c r="P4" s="12">
        <v>7055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>
        <v>7055</v>
      </c>
    </row>
    <row r="5" spans="1:31" ht="15.5" thickTop="1" thickBot="1" x14ac:dyDescent="0.4">
      <c r="A5" s="16" t="s">
        <v>4</v>
      </c>
      <c r="B5" s="14">
        <v>711</v>
      </c>
      <c r="C5" s="17" t="s">
        <v>7</v>
      </c>
      <c r="D5" s="10" t="str">
        <f>LEFT(Sheet1!$C5,3)</f>
        <v>Jan</v>
      </c>
      <c r="E5" s="9">
        <f t="shared" si="0"/>
        <v>1</v>
      </c>
      <c r="F5" s="9">
        <f>VALUE(RIGHT(Sheet1!$C5,2))</f>
        <v>18</v>
      </c>
      <c r="G5" s="10">
        <f>DATE(2000+Sheet1!$F5,Sheet1!$E5,1)</f>
        <v>43101</v>
      </c>
      <c r="I5" t="s">
        <v>33</v>
      </c>
      <c r="J5">
        <v>5</v>
      </c>
      <c r="N5" s="2" t="s">
        <v>4</v>
      </c>
      <c r="O5" s="12"/>
      <c r="P5" s="12"/>
      <c r="Q5" s="12">
        <v>5000</v>
      </c>
      <c r="R5" s="12">
        <v>5000</v>
      </c>
      <c r="S5" s="12">
        <v>10000</v>
      </c>
      <c r="T5" s="12">
        <v>5000</v>
      </c>
      <c r="U5" s="12"/>
      <c r="V5" s="12"/>
      <c r="W5" s="12"/>
      <c r="X5" s="12"/>
      <c r="Y5" s="12"/>
      <c r="Z5" s="12"/>
      <c r="AA5" s="12"/>
      <c r="AB5" s="12"/>
      <c r="AC5" s="12"/>
      <c r="AD5" s="12"/>
      <c r="AE5" s="12">
        <v>25000</v>
      </c>
    </row>
    <row r="6" spans="1:31" ht="15.5" thickTop="1" thickBot="1" x14ac:dyDescent="0.4">
      <c r="A6" s="18" t="s">
        <v>4</v>
      </c>
      <c r="B6" s="14">
        <v>829</v>
      </c>
      <c r="C6" s="19" t="s">
        <v>7</v>
      </c>
      <c r="D6" s="5" t="str">
        <f>LEFT(Sheet1!$C6,3)</f>
        <v>Jan</v>
      </c>
      <c r="E6" s="11">
        <f t="shared" si="0"/>
        <v>1</v>
      </c>
      <c r="F6" s="11">
        <f>VALUE(RIGHT(Sheet1!$C6,2))</f>
        <v>18</v>
      </c>
      <c r="G6" s="5">
        <f>DATE(2000+Sheet1!$F6,Sheet1!$E6,1)</f>
        <v>43101</v>
      </c>
      <c r="I6" t="s">
        <v>34</v>
      </c>
      <c r="J6">
        <v>6</v>
      </c>
      <c r="N6" s="2" t="s">
        <v>9</v>
      </c>
      <c r="O6" s="12">
        <v>54468</v>
      </c>
      <c r="P6" s="12">
        <v>35000</v>
      </c>
      <c r="Q6" s="12"/>
      <c r="R6" s="12">
        <v>56218</v>
      </c>
      <c r="S6" s="12"/>
      <c r="T6" s="12">
        <v>35274</v>
      </c>
      <c r="U6" s="12"/>
      <c r="V6" s="12"/>
      <c r="W6" s="12">
        <v>8819</v>
      </c>
      <c r="X6" s="12"/>
      <c r="Y6" s="12"/>
      <c r="Z6" s="12"/>
      <c r="AA6" s="12"/>
      <c r="AB6" s="12"/>
      <c r="AC6" s="12"/>
      <c r="AD6" s="12"/>
      <c r="AE6" s="12">
        <v>189779</v>
      </c>
    </row>
    <row r="7" spans="1:31" ht="15.5" thickTop="1" thickBot="1" x14ac:dyDescent="0.4">
      <c r="A7" s="16" t="s">
        <v>4</v>
      </c>
      <c r="B7" s="14">
        <v>564</v>
      </c>
      <c r="C7" s="17" t="s">
        <v>8</v>
      </c>
      <c r="D7" s="10" t="str">
        <f>LEFT(Sheet1!$C7,3)</f>
        <v>Feb</v>
      </c>
      <c r="E7" s="9">
        <f t="shared" si="0"/>
        <v>2</v>
      </c>
      <c r="F7" s="9">
        <f>VALUE(RIGHT(Sheet1!$C7,2))</f>
        <v>18</v>
      </c>
      <c r="G7" s="10">
        <f>DATE(2000+Sheet1!$F7,Sheet1!$E7,1)</f>
        <v>43132</v>
      </c>
      <c r="I7" t="s">
        <v>35</v>
      </c>
      <c r="J7">
        <v>7</v>
      </c>
      <c r="N7" s="2" t="s">
        <v>12</v>
      </c>
      <c r="O7" s="12">
        <v>24710</v>
      </c>
      <c r="P7" s="12">
        <v>7000</v>
      </c>
      <c r="Q7" s="12">
        <v>7000</v>
      </c>
      <c r="R7" s="12">
        <v>42000</v>
      </c>
      <c r="S7" s="12"/>
      <c r="T7" s="12">
        <v>35000</v>
      </c>
      <c r="U7" s="12">
        <v>196000</v>
      </c>
      <c r="V7" s="12">
        <v>203000</v>
      </c>
      <c r="W7" s="12">
        <v>196000</v>
      </c>
      <c r="X7" s="12">
        <v>308000</v>
      </c>
      <c r="Y7" s="12">
        <v>245000</v>
      </c>
      <c r="Z7" s="12">
        <v>238000</v>
      </c>
      <c r="AA7" s="12">
        <v>301000</v>
      </c>
      <c r="AB7" s="12">
        <v>245000</v>
      </c>
      <c r="AC7" s="12">
        <v>245000</v>
      </c>
      <c r="AD7" s="12">
        <v>294000</v>
      </c>
      <c r="AE7" s="12">
        <v>2586710</v>
      </c>
    </row>
    <row r="8" spans="1:31" ht="15.5" thickTop="1" thickBot="1" x14ac:dyDescent="0.4">
      <c r="A8" s="18" t="s">
        <v>9</v>
      </c>
      <c r="B8" s="14">
        <v>592</v>
      </c>
      <c r="C8" s="19" t="s">
        <v>10</v>
      </c>
      <c r="D8" s="5" t="str">
        <f>LEFT(Sheet1!$C8,3)</f>
        <v>Sep</v>
      </c>
      <c r="E8" s="11">
        <f t="shared" si="0"/>
        <v>9</v>
      </c>
      <c r="F8" s="11">
        <f>VALUE(RIGHT(Sheet1!$C8,2))</f>
        <v>17</v>
      </c>
      <c r="G8" s="5">
        <f>DATE(2000+Sheet1!$F8,Sheet1!$E8,1)</f>
        <v>42979</v>
      </c>
      <c r="I8" t="s">
        <v>36</v>
      </c>
      <c r="J8">
        <v>8</v>
      </c>
      <c r="N8" s="2" t="s">
        <v>14</v>
      </c>
      <c r="O8" s="12"/>
      <c r="P8" s="12">
        <v>106694</v>
      </c>
      <c r="Q8" s="12">
        <v>50025</v>
      </c>
      <c r="R8" s="12">
        <v>184385</v>
      </c>
      <c r="S8" s="12">
        <v>62058</v>
      </c>
      <c r="T8" s="12">
        <v>120058</v>
      </c>
      <c r="U8" s="12">
        <v>116000</v>
      </c>
      <c r="V8" s="12">
        <v>68244</v>
      </c>
      <c r="W8" s="12"/>
      <c r="X8" s="12">
        <v>24744</v>
      </c>
      <c r="Y8" s="12">
        <v>24744</v>
      </c>
      <c r="Z8" s="12"/>
      <c r="AA8" s="12"/>
      <c r="AB8" s="12"/>
      <c r="AC8" s="12"/>
      <c r="AD8" s="12"/>
      <c r="AE8" s="12">
        <v>756952</v>
      </c>
    </row>
    <row r="9" spans="1:31" ht="15.5" thickTop="1" thickBot="1" x14ac:dyDescent="0.4">
      <c r="A9" s="16" t="s">
        <v>9</v>
      </c>
      <c r="B9" s="14">
        <v>806</v>
      </c>
      <c r="C9" s="17" t="s">
        <v>10</v>
      </c>
      <c r="D9" s="10" t="str">
        <f>LEFT(Sheet1!$C9,3)</f>
        <v>Sep</v>
      </c>
      <c r="E9" s="9">
        <f t="shared" si="0"/>
        <v>9</v>
      </c>
      <c r="F9" s="9">
        <f>VALUE(RIGHT(Sheet1!$C9,2))</f>
        <v>17</v>
      </c>
      <c r="G9" s="10">
        <f>DATE(2000+Sheet1!$F9,Sheet1!$E9,1)</f>
        <v>42979</v>
      </c>
      <c r="I9" t="s">
        <v>37</v>
      </c>
      <c r="J9">
        <v>9</v>
      </c>
      <c r="N9" s="2" t="s">
        <v>24</v>
      </c>
      <c r="O9" s="12">
        <v>79178</v>
      </c>
      <c r="P9" s="12">
        <v>155749</v>
      </c>
      <c r="Q9" s="12">
        <v>62025</v>
      </c>
      <c r="R9" s="12">
        <v>287603</v>
      </c>
      <c r="S9" s="12">
        <v>72058</v>
      </c>
      <c r="T9" s="12">
        <v>195332</v>
      </c>
      <c r="U9" s="12">
        <v>312000</v>
      </c>
      <c r="V9" s="12">
        <v>271244</v>
      </c>
      <c r="W9" s="12">
        <v>204819</v>
      </c>
      <c r="X9" s="12">
        <v>332744</v>
      </c>
      <c r="Y9" s="12">
        <v>269744</v>
      </c>
      <c r="Z9" s="12">
        <v>238000</v>
      </c>
      <c r="AA9" s="12">
        <v>301000</v>
      </c>
      <c r="AB9" s="12">
        <v>245000</v>
      </c>
      <c r="AC9" s="12">
        <v>245000</v>
      </c>
      <c r="AD9" s="12">
        <v>294000</v>
      </c>
      <c r="AE9" s="12">
        <v>3565496</v>
      </c>
    </row>
    <row r="10" spans="1:31" ht="15.5" thickTop="1" thickBot="1" x14ac:dyDescent="0.4">
      <c r="A10" s="18" t="s">
        <v>9</v>
      </c>
      <c r="B10" s="14">
        <v>732</v>
      </c>
      <c r="C10" s="19" t="s">
        <v>10</v>
      </c>
      <c r="D10" s="5" t="str">
        <f>LEFT(Sheet1!$C10,3)</f>
        <v>Sep</v>
      </c>
      <c r="E10" s="11">
        <f t="shared" si="0"/>
        <v>9</v>
      </c>
      <c r="F10" s="11">
        <f>VALUE(RIGHT(Sheet1!$C10,2))</f>
        <v>17</v>
      </c>
      <c r="G10" s="5">
        <f>DATE(2000+Sheet1!$F10,Sheet1!$E10,1)</f>
        <v>42979</v>
      </c>
      <c r="I10" t="s">
        <v>38</v>
      </c>
      <c r="J10">
        <v>10</v>
      </c>
    </row>
    <row r="11" spans="1:31" ht="15.5" thickTop="1" thickBot="1" x14ac:dyDescent="0.4">
      <c r="A11" s="16" t="s">
        <v>9</v>
      </c>
      <c r="B11" s="14">
        <v>793</v>
      </c>
      <c r="C11" s="17" t="s">
        <v>3</v>
      </c>
      <c r="D11" s="10" t="str">
        <f>LEFT(Sheet1!$C11,3)</f>
        <v>Oct</v>
      </c>
      <c r="E11" s="9">
        <f t="shared" si="0"/>
        <v>10</v>
      </c>
      <c r="F11" s="9">
        <f>VALUE(RIGHT(Sheet1!$C11,2))</f>
        <v>17</v>
      </c>
      <c r="G11" s="10">
        <f>DATE(2000+Sheet1!$F11,Sheet1!$E11,1)</f>
        <v>43009</v>
      </c>
      <c r="I11" t="s">
        <v>39</v>
      </c>
      <c r="J11">
        <v>11</v>
      </c>
    </row>
    <row r="12" spans="1:31" ht="15.5" thickTop="1" thickBot="1" x14ac:dyDescent="0.4">
      <c r="A12" s="18" t="s">
        <v>9</v>
      </c>
      <c r="B12" s="14">
        <v>637</v>
      </c>
      <c r="C12" s="19" t="s">
        <v>6</v>
      </c>
      <c r="D12" s="5" t="str">
        <f>LEFT(Sheet1!$C12,3)</f>
        <v>Dec</v>
      </c>
      <c r="E12" s="11">
        <f t="shared" si="0"/>
        <v>12</v>
      </c>
      <c r="F12" s="11">
        <f>VALUE(RIGHT(Sheet1!$C12,2))</f>
        <v>17</v>
      </c>
      <c r="G12" s="5">
        <f>DATE(2000+Sheet1!$F12,Sheet1!$E12,1)</f>
        <v>43070</v>
      </c>
      <c r="I12" t="s">
        <v>40</v>
      </c>
      <c r="J12">
        <v>12</v>
      </c>
    </row>
    <row r="13" spans="1:31" ht="15.5" thickTop="1" thickBot="1" x14ac:dyDescent="0.4">
      <c r="A13" s="16" t="s">
        <v>9</v>
      </c>
      <c r="B13" s="14">
        <v>758</v>
      </c>
      <c r="C13" s="17" t="s">
        <v>6</v>
      </c>
      <c r="D13" s="10" t="str">
        <f>LEFT(Sheet1!$C13,3)</f>
        <v>Dec</v>
      </c>
      <c r="E13" s="9">
        <f t="shared" si="0"/>
        <v>12</v>
      </c>
      <c r="F13" s="9">
        <f>VALUE(RIGHT(Sheet1!$C13,2))</f>
        <v>17</v>
      </c>
      <c r="G13" s="10">
        <f>DATE(2000+Sheet1!$F13,Sheet1!$E13,1)</f>
        <v>43070</v>
      </c>
    </row>
    <row r="14" spans="1:31" ht="15.5" thickTop="1" thickBot="1" x14ac:dyDescent="0.4">
      <c r="A14" s="18" t="s">
        <v>9</v>
      </c>
      <c r="B14" s="14">
        <v>633</v>
      </c>
      <c r="C14" s="19" t="s">
        <v>8</v>
      </c>
      <c r="D14" s="5" t="str">
        <f>LEFT(Sheet1!$C14,3)</f>
        <v>Feb</v>
      </c>
      <c r="E14" s="11">
        <f t="shared" si="0"/>
        <v>2</v>
      </c>
      <c r="F14" s="11">
        <f>VALUE(RIGHT(Sheet1!$C14,2))</f>
        <v>18</v>
      </c>
      <c r="G14" s="5">
        <f>DATE(2000+Sheet1!$F14,Sheet1!$E14,1)</f>
        <v>43132</v>
      </c>
    </row>
    <row r="15" spans="1:31" ht="15.5" thickTop="1" thickBot="1" x14ac:dyDescent="0.4">
      <c r="A15" s="16" t="s">
        <v>9</v>
      </c>
      <c r="B15" s="14">
        <v>941</v>
      </c>
      <c r="C15" s="17" t="s">
        <v>8</v>
      </c>
      <c r="D15" s="10" t="str">
        <f>LEFT(Sheet1!$C15,3)</f>
        <v>Feb</v>
      </c>
      <c r="E15" s="9">
        <f t="shared" si="0"/>
        <v>2</v>
      </c>
      <c r="F15" s="9">
        <f>VALUE(RIGHT(Sheet1!$C15,2))</f>
        <v>18</v>
      </c>
      <c r="G15" s="10">
        <f>DATE(2000+Sheet1!$F15,Sheet1!$E15,1)</f>
        <v>43132</v>
      </c>
    </row>
    <row r="16" spans="1:31" ht="15.5" thickTop="1" thickBot="1" x14ac:dyDescent="0.4">
      <c r="A16" s="18" t="s">
        <v>9</v>
      </c>
      <c r="B16" s="14">
        <v>968</v>
      </c>
      <c r="C16" s="19" t="s">
        <v>11</v>
      </c>
      <c r="D16" s="5" t="str">
        <f>LEFT(Sheet1!$C16,3)</f>
        <v>May</v>
      </c>
      <c r="E16" s="11">
        <f t="shared" si="0"/>
        <v>5</v>
      </c>
      <c r="F16" s="11">
        <f>VALUE(RIGHT(Sheet1!$C16,2))</f>
        <v>18</v>
      </c>
      <c r="G16" s="5">
        <f>DATE(2000+Sheet1!$F16,Sheet1!$E16,1)</f>
        <v>43221</v>
      </c>
    </row>
    <row r="17" spans="1:28" ht="15.5" thickTop="1" thickBot="1" x14ac:dyDescent="0.4">
      <c r="A17" s="16" t="s">
        <v>12</v>
      </c>
      <c r="B17" s="14">
        <v>960</v>
      </c>
      <c r="C17" s="17" t="s">
        <v>10</v>
      </c>
      <c r="D17" s="10" t="str">
        <f>LEFT(Sheet1!$C17,3)</f>
        <v>Sep</v>
      </c>
      <c r="E17" s="9">
        <f t="shared" si="0"/>
        <v>9</v>
      </c>
      <c r="F17" s="9">
        <f>VALUE(RIGHT(Sheet1!$C17,2))</f>
        <v>17</v>
      </c>
      <c r="G17" s="10">
        <f>DATE(2000+Sheet1!$F17,Sheet1!$E17,1)</f>
        <v>42979</v>
      </c>
    </row>
    <row r="18" spans="1:28" ht="15.5" thickTop="1" thickBot="1" x14ac:dyDescent="0.4">
      <c r="A18" s="18" t="s">
        <v>12</v>
      </c>
      <c r="B18" s="14">
        <v>850</v>
      </c>
      <c r="C18" s="19" t="s">
        <v>10</v>
      </c>
      <c r="D18" s="5" t="str">
        <f>LEFT(Sheet1!$C18,3)</f>
        <v>Sep</v>
      </c>
      <c r="E18" s="11">
        <f t="shared" si="0"/>
        <v>9</v>
      </c>
      <c r="F18" s="11">
        <f>VALUE(RIGHT(Sheet1!$C18,2))</f>
        <v>17</v>
      </c>
      <c r="G18" s="5">
        <f>DATE(2000+Sheet1!$F18,Sheet1!$E18,1)</f>
        <v>42979</v>
      </c>
    </row>
    <row r="19" spans="1:28" ht="15.5" thickTop="1" thickBot="1" x14ac:dyDescent="0.4">
      <c r="A19" s="16" t="s">
        <v>12</v>
      </c>
      <c r="B19" s="14">
        <v>1000</v>
      </c>
      <c r="C19" s="17" t="s">
        <v>3</v>
      </c>
      <c r="D19" s="10" t="str">
        <f>LEFT(Sheet1!$C19,3)</f>
        <v>Oct</v>
      </c>
      <c r="E19" s="9">
        <f t="shared" si="0"/>
        <v>10</v>
      </c>
      <c r="F19" s="9">
        <f>VALUE(RIGHT(Sheet1!$C19,2))</f>
        <v>17</v>
      </c>
      <c r="G19" s="10">
        <f>DATE(2000+Sheet1!$F19,Sheet1!$E19,1)</f>
        <v>43009</v>
      </c>
    </row>
    <row r="20" spans="1:28" ht="15.5" thickTop="1" thickBot="1" x14ac:dyDescent="0.4">
      <c r="A20" s="18" t="s">
        <v>12</v>
      </c>
      <c r="B20" s="14">
        <v>975</v>
      </c>
      <c r="C20" s="19" t="s">
        <v>5</v>
      </c>
      <c r="D20" s="5" t="str">
        <f>LEFT(Sheet1!$C20,3)</f>
        <v>Nov</v>
      </c>
      <c r="E20" s="11">
        <f t="shared" si="0"/>
        <v>11</v>
      </c>
      <c r="F20" s="11">
        <f>VALUE(RIGHT(Sheet1!$C20,2))</f>
        <v>17</v>
      </c>
      <c r="G20" s="5">
        <f>DATE(2000+Sheet1!$F20,Sheet1!$E20,1)</f>
        <v>43040</v>
      </c>
      <c r="I20" s="1" t="s">
        <v>60</v>
      </c>
      <c r="J20" s="1" t="s">
        <v>23</v>
      </c>
    </row>
    <row r="21" spans="1:28" ht="15.5" thickTop="1" thickBot="1" x14ac:dyDescent="0.4">
      <c r="A21" s="16" t="s">
        <v>12</v>
      </c>
      <c r="B21" s="14">
        <v>951</v>
      </c>
      <c r="C21" s="17" t="s">
        <v>6</v>
      </c>
      <c r="D21" s="10" t="str">
        <f>LEFT(Sheet1!$C21,3)</f>
        <v>Dec</v>
      </c>
      <c r="E21" s="9">
        <f t="shared" si="0"/>
        <v>12</v>
      </c>
      <c r="F21" s="9">
        <f>VALUE(RIGHT(Sheet1!$C21,2))</f>
        <v>17</v>
      </c>
      <c r="G21" s="10">
        <f>DATE(2000+Sheet1!$F21,Sheet1!$E21,1)</f>
        <v>43070</v>
      </c>
      <c r="J21" t="s">
        <v>44</v>
      </c>
      <c r="N21" t="s">
        <v>45</v>
      </c>
      <c r="O21" t="s">
        <v>46</v>
      </c>
      <c r="AA21" t="s">
        <v>47</v>
      </c>
      <c r="AB21" t="s">
        <v>24</v>
      </c>
    </row>
    <row r="22" spans="1:28" ht="15.5" thickTop="1" thickBot="1" x14ac:dyDescent="0.4">
      <c r="A22" s="18" t="s">
        <v>12</v>
      </c>
      <c r="B22" s="14">
        <v>967</v>
      </c>
      <c r="C22" s="19" t="s">
        <v>8</v>
      </c>
      <c r="D22" s="5" t="str">
        <f>LEFT(Sheet1!$C22,3)</f>
        <v>Feb</v>
      </c>
      <c r="E22" s="11">
        <f t="shared" si="0"/>
        <v>2</v>
      </c>
      <c r="F22" s="11">
        <f>VALUE(RIGHT(Sheet1!$C22,2))</f>
        <v>18</v>
      </c>
      <c r="G22" s="5">
        <f>DATE(2000+Sheet1!$F22,Sheet1!$E22,1)</f>
        <v>43132</v>
      </c>
      <c r="I22" s="1" t="s">
        <v>25</v>
      </c>
      <c r="J22" s="4" t="s">
        <v>48</v>
      </c>
      <c r="K22" s="4" t="s">
        <v>49</v>
      </c>
      <c r="L22" s="4" t="s">
        <v>50</v>
      </c>
      <c r="M22" s="4" t="s">
        <v>51</v>
      </c>
      <c r="O22" s="4" t="s">
        <v>52</v>
      </c>
      <c r="P22" s="4" t="s">
        <v>53</v>
      </c>
      <c r="Q22" s="4" t="s">
        <v>54</v>
      </c>
      <c r="R22" s="4" t="s">
        <v>55</v>
      </c>
      <c r="S22" s="4" t="s">
        <v>56</v>
      </c>
      <c r="T22" s="4" t="s">
        <v>57</v>
      </c>
      <c r="U22" s="4" t="s">
        <v>58</v>
      </c>
      <c r="V22" s="4" t="s">
        <v>59</v>
      </c>
      <c r="W22" s="4" t="s">
        <v>48</v>
      </c>
      <c r="X22" s="4" t="s">
        <v>49</v>
      </c>
      <c r="Y22" s="4" t="s">
        <v>50</v>
      </c>
      <c r="Z22" s="4" t="s">
        <v>51</v>
      </c>
    </row>
    <row r="23" spans="1:28" ht="15.5" thickTop="1" thickBot="1" x14ac:dyDescent="0.4">
      <c r="A23" s="16" t="s">
        <v>12</v>
      </c>
      <c r="B23" s="14">
        <v>958</v>
      </c>
      <c r="C23" s="17" t="s">
        <v>8</v>
      </c>
      <c r="D23" s="10" t="str">
        <f>LEFT(Sheet1!$C23,3)</f>
        <v>Feb</v>
      </c>
      <c r="E23" s="9">
        <f t="shared" si="0"/>
        <v>2</v>
      </c>
      <c r="F23" s="9">
        <f>VALUE(RIGHT(Sheet1!$C23,2))</f>
        <v>18</v>
      </c>
      <c r="G23" s="10">
        <f>DATE(2000+Sheet1!$F23,Sheet1!$E23,1)</f>
        <v>43132</v>
      </c>
      <c r="I23" s="2" t="s">
        <v>2</v>
      </c>
      <c r="J23" s="12"/>
      <c r="K23" s="12">
        <v>7055</v>
      </c>
      <c r="L23" s="12"/>
      <c r="M23" s="12"/>
      <c r="N23" s="12">
        <v>7055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>
        <v>7055</v>
      </c>
    </row>
    <row r="24" spans="1:28" ht="15.5" thickTop="1" thickBot="1" x14ac:dyDescent="0.4">
      <c r="A24" s="18" t="s">
        <v>12</v>
      </c>
      <c r="B24" s="14">
        <v>671</v>
      </c>
      <c r="C24" s="19" t="s">
        <v>13</v>
      </c>
      <c r="D24" s="5" t="str">
        <f>LEFT(Sheet1!$C24,3)</f>
        <v>Mar</v>
      </c>
      <c r="E24" s="11">
        <f t="shared" si="0"/>
        <v>3</v>
      </c>
      <c r="F24" s="11">
        <f>VALUE(RIGHT(Sheet1!$C24,2))</f>
        <v>18</v>
      </c>
      <c r="G24" s="5">
        <f>DATE(2000+Sheet1!$F24,Sheet1!$E24,1)</f>
        <v>43160</v>
      </c>
      <c r="I24" s="2" t="s">
        <v>4</v>
      </c>
      <c r="J24" s="12"/>
      <c r="K24" s="12"/>
      <c r="L24" s="12">
        <v>5000</v>
      </c>
      <c r="M24" s="12">
        <v>5000</v>
      </c>
      <c r="N24" s="12">
        <v>10000</v>
      </c>
      <c r="O24" s="12">
        <v>10000</v>
      </c>
      <c r="P24" s="12">
        <v>5000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>
        <v>15000</v>
      </c>
      <c r="AB24" s="12">
        <v>25000</v>
      </c>
    </row>
    <row r="25" spans="1:28" ht="15.5" thickTop="1" thickBot="1" x14ac:dyDescent="0.4">
      <c r="A25" s="16" t="s">
        <v>12</v>
      </c>
      <c r="B25" s="14">
        <v>927</v>
      </c>
      <c r="C25" s="17" t="s">
        <v>13</v>
      </c>
      <c r="D25" s="10" t="str">
        <f>LEFT(Sheet1!$C25,3)</f>
        <v>Mar</v>
      </c>
      <c r="E25" s="9">
        <f t="shared" si="0"/>
        <v>3</v>
      </c>
      <c r="F25" s="9">
        <f>VALUE(RIGHT(Sheet1!$C25,2))</f>
        <v>18</v>
      </c>
      <c r="G25" s="10">
        <f>DATE(2000+Sheet1!$F25,Sheet1!$E25,1)</f>
        <v>43160</v>
      </c>
      <c r="I25" s="2" t="s">
        <v>9</v>
      </c>
      <c r="J25" s="12">
        <v>54468</v>
      </c>
      <c r="K25" s="12">
        <v>35000</v>
      </c>
      <c r="L25" s="12"/>
      <c r="M25" s="12">
        <v>56218</v>
      </c>
      <c r="N25" s="12">
        <v>145686</v>
      </c>
      <c r="O25" s="12"/>
      <c r="P25" s="12">
        <v>35274</v>
      </c>
      <c r="Q25" s="12"/>
      <c r="R25" s="12"/>
      <c r="S25" s="12">
        <v>8819</v>
      </c>
      <c r="T25" s="12"/>
      <c r="U25" s="12"/>
      <c r="V25" s="12"/>
      <c r="W25" s="12"/>
      <c r="X25" s="12"/>
      <c r="Y25" s="12"/>
      <c r="Z25" s="12"/>
      <c r="AA25" s="12">
        <v>44093</v>
      </c>
      <c r="AB25" s="12">
        <v>189779</v>
      </c>
    </row>
    <row r="26" spans="1:28" ht="15.5" thickTop="1" thickBot="1" x14ac:dyDescent="0.4">
      <c r="A26" s="18" t="s">
        <v>12</v>
      </c>
      <c r="B26" s="14">
        <v>816</v>
      </c>
      <c r="C26" s="19" t="s">
        <v>13</v>
      </c>
      <c r="D26" s="5" t="str">
        <f>LEFT(Sheet1!$C26,3)</f>
        <v>Mar</v>
      </c>
      <c r="E26" s="11">
        <f t="shared" si="0"/>
        <v>3</v>
      </c>
      <c r="F26" s="11">
        <f>VALUE(RIGHT(Sheet1!$C26,2))</f>
        <v>18</v>
      </c>
      <c r="G26" s="5">
        <f>DATE(2000+Sheet1!$F26,Sheet1!$E26,1)</f>
        <v>43160</v>
      </c>
      <c r="I26" s="2" t="s">
        <v>12</v>
      </c>
      <c r="J26" s="12">
        <v>24710</v>
      </c>
      <c r="K26" s="12">
        <v>7000</v>
      </c>
      <c r="L26" s="12">
        <v>7000</v>
      </c>
      <c r="M26" s="12">
        <v>42000</v>
      </c>
      <c r="N26" s="12">
        <v>80710</v>
      </c>
      <c r="O26" s="12"/>
      <c r="P26" s="12">
        <v>35000</v>
      </c>
      <c r="Q26" s="12">
        <v>196000</v>
      </c>
      <c r="R26" s="12">
        <v>203000</v>
      </c>
      <c r="S26" s="12">
        <v>196000</v>
      </c>
      <c r="T26" s="12">
        <v>308000</v>
      </c>
      <c r="U26" s="12">
        <v>245000</v>
      </c>
      <c r="V26" s="12">
        <v>238000</v>
      </c>
      <c r="W26" s="12">
        <v>301000</v>
      </c>
      <c r="X26" s="12">
        <v>245000</v>
      </c>
      <c r="Y26" s="12">
        <v>245000</v>
      </c>
      <c r="Z26" s="12">
        <v>294000</v>
      </c>
      <c r="AA26" s="12">
        <v>2506000</v>
      </c>
      <c r="AB26" s="12">
        <v>2586710</v>
      </c>
    </row>
    <row r="27" spans="1:28" ht="15.5" thickTop="1" thickBot="1" x14ac:dyDescent="0.4">
      <c r="A27" s="16" t="s">
        <v>12</v>
      </c>
      <c r="B27" s="14">
        <v>927</v>
      </c>
      <c r="C27" s="17" t="s">
        <v>13</v>
      </c>
      <c r="D27" s="10" t="str">
        <f>LEFT(Sheet1!$C27,3)</f>
        <v>Mar</v>
      </c>
      <c r="E27" s="9">
        <f t="shared" si="0"/>
        <v>3</v>
      </c>
      <c r="F27" s="9">
        <f>VALUE(RIGHT(Sheet1!$C27,2))</f>
        <v>18</v>
      </c>
      <c r="G27" s="10">
        <f>DATE(2000+Sheet1!$F27,Sheet1!$E27,1)</f>
        <v>43160</v>
      </c>
      <c r="I27" s="2" t="s">
        <v>14</v>
      </c>
      <c r="J27" s="12"/>
      <c r="K27" s="12">
        <v>106694</v>
      </c>
      <c r="L27" s="12">
        <v>50025</v>
      </c>
      <c r="M27" s="12">
        <v>184385</v>
      </c>
      <c r="N27" s="12">
        <v>341104</v>
      </c>
      <c r="O27" s="12">
        <v>62058</v>
      </c>
      <c r="P27" s="12">
        <v>120058</v>
      </c>
      <c r="Q27" s="12">
        <v>116000</v>
      </c>
      <c r="R27" s="12">
        <v>68244</v>
      </c>
      <c r="S27" s="12"/>
      <c r="T27" s="12">
        <v>24744</v>
      </c>
      <c r="U27" s="12">
        <v>24744</v>
      </c>
      <c r="V27" s="12"/>
      <c r="W27" s="12"/>
      <c r="X27" s="12"/>
      <c r="Y27" s="12"/>
      <c r="Z27" s="12"/>
      <c r="AA27" s="12">
        <v>415848</v>
      </c>
      <c r="AB27" s="12">
        <v>756952</v>
      </c>
    </row>
    <row r="28" spans="1:28" ht="15.5" thickTop="1" thickBot="1" x14ac:dyDescent="0.4">
      <c r="A28" s="18" t="s">
        <v>12</v>
      </c>
      <c r="B28" s="14">
        <v>905</v>
      </c>
      <c r="C28" s="19" t="s">
        <v>13</v>
      </c>
      <c r="D28" s="5" t="str">
        <f>LEFT(Sheet1!$C28,3)</f>
        <v>Mar</v>
      </c>
      <c r="E28" s="11">
        <f t="shared" si="0"/>
        <v>3</v>
      </c>
      <c r="F28" s="11">
        <f>VALUE(RIGHT(Sheet1!$C28,2))</f>
        <v>18</v>
      </c>
      <c r="G28" s="5">
        <f>DATE(2000+Sheet1!$F28,Sheet1!$E28,1)</f>
        <v>43160</v>
      </c>
      <c r="I28" s="2" t="s">
        <v>24</v>
      </c>
      <c r="J28" s="12">
        <v>79178</v>
      </c>
      <c r="K28" s="12">
        <v>155749</v>
      </c>
      <c r="L28" s="12">
        <v>62025</v>
      </c>
      <c r="M28" s="12">
        <v>287603</v>
      </c>
      <c r="N28" s="12">
        <v>584555</v>
      </c>
      <c r="O28" s="12">
        <v>72058</v>
      </c>
      <c r="P28" s="12">
        <v>195332</v>
      </c>
      <c r="Q28" s="12">
        <v>312000</v>
      </c>
      <c r="R28" s="12">
        <v>271244</v>
      </c>
      <c r="S28" s="12">
        <v>204819</v>
      </c>
      <c r="T28" s="12">
        <v>332744</v>
      </c>
      <c r="U28" s="12">
        <v>269744</v>
      </c>
      <c r="V28" s="12">
        <v>238000</v>
      </c>
      <c r="W28" s="12">
        <v>301000</v>
      </c>
      <c r="X28" s="12">
        <v>245000</v>
      </c>
      <c r="Y28" s="12">
        <v>245000</v>
      </c>
      <c r="Z28" s="12">
        <v>294000</v>
      </c>
      <c r="AA28" s="12">
        <v>2980941</v>
      </c>
      <c r="AB28" s="12">
        <v>3565496</v>
      </c>
    </row>
    <row r="29" spans="1:28" ht="15.5" thickTop="1" thickBot="1" x14ac:dyDescent="0.4">
      <c r="A29" s="16" t="s">
        <v>14</v>
      </c>
      <c r="B29" s="14">
        <v>546</v>
      </c>
      <c r="C29" s="17" t="s">
        <v>3</v>
      </c>
      <c r="D29" s="10" t="str">
        <f>LEFT(Sheet1!$C29,3)</f>
        <v>Oct</v>
      </c>
      <c r="E29" s="9">
        <f t="shared" si="0"/>
        <v>10</v>
      </c>
      <c r="F29" s="9">
        <f>VALUE(RIGHT(Sheet1!$C29,2))</f>
        <v>17</v>
      </c>
      <c r="G29" s="10">
        <f>DATE(2000+Sheet1!$F29,Sheet1!$E29,1)</f>
        <v>43009</v>
      </c>
    </row>
    <row r="30" spans="1:28" ht="15.5" thickTop="1" thickBot="1" x14ac:dyDescent="0.4">
      <c r="A30" s="18" t="s">
        <v>14</v>
      </c>
      <c r="B30" s="14">
        <v>714</v>
      </c>
      <c r="C30" s="19" t="s">
        <v>3</v>
      </c>
      <c r="D30" s="5" t="str">
        <f>LEFT(Sheet1!$C30,3)</f>
        <v>Oct</v>
      </c>
      <c r="E30" s="11">
        <f t="shared" si="0"/>
        <v>10</v>
      </c>
      <c r="F30" s="11">
        <f>VALUE(RIGHT(Sheet1!$C30,2))</f>
        <v>17</v>
      </c>
      <c r="G30" s="5">
        <f>DATE(2000+Sheet1!$F30,Sheet1!$E30,1)</f>
        <v>43009</v>
      </c>
    </row>
    <row r="31" spans="1:28" ht="15.5" thickTop="1" thickBot="1" x14ac:dyDescent="0.4">
      <c r="A31" s="16" t="s">
        <v>14</v>
      </c>
      <c r="B31" s="14">
        <v>824</v>
      </c>
      <c r="C31" s="17" t="s">
        <v>3</v>
      </c>
      <c r="D31" s="10" t="str">
        <f>LEFT(Sheet1!$C31,3)</f>
        <v>Oct</v>
      </c>
      <c r="E31" s="9">
        <f t="shared" si="0"/>
        <v>10</v>
      </c>
      <c r="F31" s="9">
        <f>VALUE(RIGHT(Sheet1!$C31,2))</f>
        <v>17</v>
      </c>
      <c r="G31" s="10">
        <f>DATE(2000+Sheet1!$F31,Sheet1!$E31,1)</f>
        <v>43009</v>
      </c>
    </row>
    <row r="32" spans="1:28" ht="15.5" thickTop="1" thickBot="1" x14ac:dyDescent="0.4">
      <c r="A32" s="18" t="s">
        <v>14</v>
      </c>
      <c r="B32" s="14">
        <v>596</v>
      </c>
      <c r="C32" s="19" t="s">
        <v>3</v>
      </c>
      <c r="D32" s="5" t="str">
        <f>LEFT(Sheet1!$C32,3)</f>
        <v>Oct</v>
      </c>
      <c r="E32" s="11">
        <f t="shared" si="0"/>
        <v>10</v>
      </c>
      <c r="F32" s="11">
        <f>VALUE(RIGHT(Sheet1!$C32,2))</f>
        <v>17</v>
      </c>
      <c r="G32" s="5">
        <f>DATE(2000+Sheet1!$F32,Sheet1!$E32,1)</f>
        <v>43009</v>
      </c>
    </row>
    <row r="33" spans="1:7" ht="15.5" thickTop="1" thickBot="1" x14ac:dyDescent="0.4">
      <c r="A33" s="16" t="s">
        <v>14</v>
      </c>
      <c r="B33" s="14">
        <v>773</v>
      </c>
      <c r="C33" s="17" t="s">
        <v>5</v>
      </c>
      <c r="D33" s="10" t="str">
        <f>LEFT(Sheet1!$C33,3)</f>
        <v>Nov</v>
      </c>
      <c r="E33" s="9">
        <f t="shared" si="0"/>
        <v>11</v>
      </c>
      <c r="F33" s="9">
        <f>VALUE(RIGHT(Sheet1!$C33,2))</f>
        <v>17</v>
      </c>
      <c r="G33" s="10">
        <f>DATE(2000+Sheet1!$F33,Sheet1!$E33,1)</f>
        <v>43040</v>
      </c>
    </row>
    <row r="34" spans="1:7" ht="15.5" thickTop="1" thickBot="1" x14ac:dyDescent="0.4">
      <c r="A34" s="18" t="s">
        <v>14</v>
      </c>
      <c r="B34" s="14">
        <v>861</v>
      </c>
      <c r="C34" s="19" t="s">
        <v>6</v>
      </c>
      <c r="D34" s="5" t="str">
        <f>LEFT(Sheet1!$C34,3)</f>
        <v>Dec</v>
      </c>
      <c r="E34" s="11">
        <f t="shared" ref="E34:E65" si="1">VLOOKUP(D34,$I$1:$J$12,2,FALSE)</f>
        <v>12</v>
      </c>
      <c r="F34" s="11">
        <f>VALUE(RIGHT(Sheet1!$C34,2))</f>
        <v>17</v>
      </c>
      <c r="G34" s="5">
        <f>DATE(2000+Sheet1!$F34,Sheet1!$E34,1)</f>
        <v>43070</v>
      </c>
    </row>
    <row r="35" spans="1:7" ht="15.5" thickTop="1" thickBot="1" x14ac:dyDescent="0.4">
      <c r="A35" s="16" t="s">
        <v>14</v>
      </c>
      <c r="B35" s="14">
        <v>762</v>
      </c>
      <c r="C35" s="17" t="s">
        <v>6</v>
      </c>
      <c r="D35" s="10" t="str">
        <f>LEFT(Sheet1!$C35,3)</f>
        <v>Dec</v>
      </c>
      <c r="E35" s="9">
        <f t="shared" si="1"/>
        <v>12</v>
      </c>
      <c r="F35" s="9">
        <f>VALUE(RIGHT(Sheet1!$C35,2))</f>
        <v>17</v>
      </c>
      <c r="G35" s="10">
        <f>DATE(2000+Sheet1!$F35,Sheet1!$E35,1)</f>
        <v>43070</v>
      </c>
    </row>
    <row r="36" spans="1:7" ht="15.5" thickTop="1" thickBot="1" x14ac:dyDescent="0.4">
      <c r="A36" s="18" t="s">
        <v>14</v>
      </c>
      <c r="B36" s="14">
        <v>801</v>
      </c>
      <c r="C36" s="19" t="s">
        <v>6</v>
      </c>
      <c r="D36" s="5" t="str">
        <f>LEFT(Sheet1!$C36,3)</f>
        <v>Dec</v>
      </c>
      <c r="E36" s="11">
        <f t="shared" si="1"/>
        <v>12</v>
      </c>
      <c r="F36" s="11">
        <f>VALUE(RIGHT(Sheet1!$C36,2))</f>
        <v>17</v>
      </c>
      <c r="G36" s="5">
        <f>DATE(2000+Sheet1!$F36,Sheet1!$E36,1)</f>
        <v>43070</v>
      </c>
    </row>
    <row r="37" spans="1:7" ht="15.5" thickTop="1" thickBot="1" x14ac:dyDescent="0.4">
      <c r="A37" s="16" t="s">
        <v>14</v>
      </c>
      <c r="B37" s="14">
        <v>786</v>
      </c>
      <c r="C37" s="17" t="s">
        <v>6</v>
      </c>
      <c r="D37" s="10" t="str">
        <f>LEFT(Sheet1!$C37,3)</f>
        <v>Dec</v>
      </c>
      <c r="E37" s="9">
        <f t="shared" si="1"/>
        <v>12</v>
      </c>
      <c r="F37" s="9">
        <f>VALUE(RIGHT(Sheet1!$C37,2))</f>
        <v>17</v>
      </c>
      <c r="G37" s="10">
        <f>DATE(2000+Sheet1!$F37,Sheet1!$E37,1)</f>
        <v>43070</v>
      </c>
    </row>
    <row r="38" spans="1:7" ht="15.5" thickTop="1" thickBot="1" x14ac:dyDescent="0.4">
      <c r="A38" s="18" t="s">
        <v>14</v>
      </c>
      <c r="B38" s="14">
        <v>714</v>
      </c>
      <c r="C38" s="19" t="s">
        <v>6</v>
      </c>
      <c r="D38" s="5" t="str">
        <f>LEFT(Sheet1!$C38,3)</f>
        <v>Dec</v>
      </c>
      <c r="E38" s="11">
        <f t="shared" si="1"/>
        <v>12</v>
      </c>
      <c r="F38" s="11">
        <f>VALUE(RIGHT(Sheet1!$C38,2))</f>
        <v>17</v>
      </c>
      <c r="G38" s="5">
        <f>DATE(2000+Sheet1!$F38,Sheet1!$E38,1)</f>
        <v>43070</v>
      </c>
    </row>
    <row r="39" spans="1:7" ht="15.5" thickTop="1" thickBot="1" x14ac:dyDescent="0.4">
      <c r="A39" s="16" t="s">
        <v>14</v>
      </c>
      <c r="B39" s="14">
        <v>653</v>
      </c>
      <c r="C39" s="17" t="s">
        <v>7</v>
      </c>
      <c r="D39" s="10" t="str">
        <f>LEFT(Sheet1!$C39,3)</f>
        <v>Jan</v>
      </c>
      <c r="E39" s="9">
        <f t="shared" si="1"/>
        <v>1</v>
      </c>
      <c r="F39" s="9">
        <f>VALUE(RIGHT(Sheet1!$C39,2))</f>
        <v>18</v>
      </c>
      <c r="G39" s="10">
        <f>DATE(2000+Sheet1!$F39,Sheet1!$E39,1)</f>
        <v>43101</v>
      </c>
    </row>
    <row r="40" spans="1:7" ht="15.5" thickTop="1" thickBot="1" x14ac:dyDescent="0.4">
      <c r="A40" s="18" t="s">
        <v>14</v>
      </c>
      <c r="B40" s="14">
        <v>953</v>
      </c>
      <c r="C40" s="19" t="s">
        <v>7</v>
      </c>
      <c r="D40" s="5" t="str">
        <f>LEFT(Sheet1!$C40,3)</f>
        <v>Jan</v>
      </c>
      <c r="E40" s="11">
        <f t="shared" si="1"/>
        <v>1</v>
      </c>
      <c r="F40" s="11">
        <f>VALUE(RIGHT(Sheet1!$C40,2))</f>
        <v>18</v>
      </c>
      <c r="G40" s="5">
        <f>DATE(2000+Sheet1!$F40,Sheet1!$E40,1)</f>
        <v>43101</v>
      </c>
    </row>
    <row r="41" spans="1:7" ht="15.5" thickTop="1" thickBot="1" x14ac:dyDescent="0.4">
      <c r="A41" s="16" t="s">
        <v>14</v>
      </c>
      <c r="B41" s="14">
        <v>605</v>
      </c>
      <c r="C41" s="17" t="s">
        <v>8</v>
      </c>
      <c r="D41" s="10" t="str">
        <f>LEFT(Sheet1!$C41,3)</f>
        <v>Feb</v>
      </c>
      <c r="E41" s="9">
        <f t="shared" si="1"/>
        <v>2</v>
      </c>
      <c r="F41" s="9">
        <f>VALUE(RIGHT(Sheet1!$C41,2))</f>
        <v>18</v>
      </c>
      <c r="G41" s="10">
        <f>DATE(2000+Sheet1!$F41,Sheet1!$E41,1)</f>
        <v>43132</v>
      </c>
    </row>
    <row r="42" spans="1:7" ht="15.5" thickTop="1" thickBot="1" x14ac:dyDescent="0.4">
      <c r="A42" s="18" t="s">
        <v>14</v>
      </c>
      <c r="B42" s="14">
        <v>693</v>
      </c>
      <c r="C42" s="19" t="s">
        <v>8</v>
      </c>
      <c r="D42" s="5" t="str">
        <f>LEFT(Sheet1!$C42,3)</f>
        <v>Feb</v>
      </c>
      <c r="E42" s="11">
        <f t="shared" si="1"/>
        <v>2</v>
      </c>
      <c r="F42" s="11">
        <f>VALUE(RIGHT(Sheet1!$C42,2))</f>
        <v>18</v>
      </c>
      <c r="G42" s="5">
        <f>DATE(2000+Sheet1!$F42,Sheet1!$E42,1)</f>
        <v>43132</v>
      </c>
    </row>
    <row r="43" spans="1:7" ht="15.5" thickTop="1" thickBot="1" x14ac:dyDescent="0.4">
      <c r="A43" s="16" t="s">
        <v>14</v>
      </c>
      <c r="B43" s="14">
        <v>959</v>
      </c>
      <c r="C43" s="17" t="s">
        <v>8</v>
      </c>
      <c r="D43" s="10" t="str">
        <f>LEFT(Sheet1!$C43,3)</f>
        <v>Feb</v>
      </c>
      <c r="E43" s="9">
        <f t="shared" si="1"/>
        <v>2</v>
      </c>
      <c r="F43" s="9">
        <f>VALUE(RIGHT(Sheet1!$C43,2))</f>
        <v>18</v>
      </c>
      <c r="G43" s="10">
        <f>DATE(2000+Sheet1!$F43,Sheet1!$E43,1)</f>
        <v>43132</v>
      </c>
    </row>
    <row r="44" spans="1:7" ht="15.5" thickTop="1" thickBot="1" x14ac:dyDescent="0.4">
      <c r="A44" s="18" t="s">
        <v>14</v>
      </c>
      <c r="B44" s="14">
        <v>525</v>
      </c>
      <c r="C44" s="19" t="s">
        <v>8</v>
      </c>
      <c r="D44" s="5" t="str">
        <f>LEFT(Sheet1!$C44,3)</f>
        <v>Feb</v>
      </c>
      <c r="E44" s="11">
        <f t="shared" si="1"/>
        <v>2</v>
      </c>
      <c r="F44" s="11">
        <f>VALUE(RIGHT(Sheet1!$C44,2))</f>
        <v>18</v>
      </c>
      <c r="G44" s="5">
        <f>DATE(2000+Sheet1!$F44,Sheet1!$E44,1)</f>
        <v>43132</v>
      </c>
    </row>
    <row r="45" spans="1:7" ht="15.5" thickTop="1" thickBot="1" x14ac:dyDescent="0.4">
      <c r="A45" s="16" t="s">
        <v>14</v>
      </c>
      <c r="B45" s="14">
        <v>878</v>
      </c>
      <c r="C45" s="17" t="s">
        <v>13</v>
      </c>
      <c r="D45" s="10" t="str">
        <f>LEFT(Sheet1!$C45,3)</f>
        <v>Mar</v>
      </c>
      <c r="E45" s="9">
        <f t="shared" si="1"/>
        <v>3</v>
      </c>
      <c r="F45" s="9">
        <f>VALUE(RIGHT(Sheet1!$C45,2))</f>
        <v>18</v>
      </c>
      <c r="G45" s="10">
        <f>DATE(2000+Sheet1!$F45,Sheet1!$E45,1)</f>
        <v>43160</v>
      </c>
    </row>
    <row r="46" spans="1:7" ht="15.5" thickTop="1" thickBot="1" x14ac:dyDescent="0.4">
      <c r="A46" s="18" t="s">
        <v>14</v>
      </c>
      <c r="B46" s="14">
        <v>635</v>
      </c>
      <c r="C46" s="19" t="s">
        <v>13</v>
      </c>
      <c r="D46" s="5" t="str">
        <f>LEFT(Sheet1!$C46,3)</f>
        <v>Mar</v>
      </c>
      <c r="E46" s="11">
        <f t="shared" si="1"/>
        <v>3</v>
      </c>
      <c r="F46" s="11">
        <f>VALUE(RIGHT(Sheet1!$C46,2))</f>
        <v>18</v>
      </c>
      <c r="G46" s="5">
        <f>DATE(2000+Sheet1!$F46,Sheet1!$E46,1)</f>
        <v>43160</v>
      </c>
    </row>
    <row r="47" spans="1:7" ht="15.5" thickTop="1" thickBot="1" x14ac:dyDescent="0.4">
      <c r="A47" s="16" t="s">
        <v>14</v>
      </c>
      <c r="B47" s="14">
        <v>512</v>
      </c>
      <c r="C47" s="17" t="s">
        <v>15</v>
      </c>
      <c r="D47" s="10" t="str">
        <f>LEFT(Sheet1!$C47,3)</f>
        <v>Apr</v>
      </c>
      <c r="E47" s="9">
        <f t="shared" si="1"/>
        <v>4</v>
      </c>
      <c r="F47" s="9">
        <f>VALUE(RIGHT(Sheet1!$C47,2))</f>
        <v>18</v>
      </c>
      <c r="G47" s="10">
        <f>DATE(2000+Sheet1!$F47,Sheet1!$E47,1)</f>
        <v>43191</v>
      </c>
    </row>
    <row r="48" spans="1:7" ht="15.5" thickTop="1" thickBot="1" x14ac:dyDescent="0.4">
      <c r="A48" s="18" t="s">
        <v>14</v>
      </c>
      <c r="B48" s="14">
        <v>870</v>
      </c>
      <c r="C48" s="19" t="s">
        <v>15</v>
      </c>
      <c r="D48" s="5" t="str">
        <f>LEFT(Sheet1!$C48,3)</f>
        <v>Apr</v>
      </c>
      <c r="E48" s="11">
        <f t="shared" si="1"/>
        <v>4</v>
      </c>
      <c r="F48" s="11">
        <f>VALUE(RIGHT(Sheet1!$C48,2))</f>
        <v>18</v>
      </c>
      <c r="G48" s="5">
        <f>DATE(2000+Sheet1!$F48,Sheet1!$E48,1)</f>
        <v>43191</v>
      </c>
    </row>
    <row r="49" spans="1:7" ht="15.5" thickTop="1" thickBot="1" x14ac:dyDescent="0.4">
      <c r="A49" s="16" t="s">
        <v>14</v>
      </c>
      <c r="B49" s="14">
        <v>556</v>
      </c>
      <c r="C49" s="17" t="s">
        <v>16</v>
      </c>
      <c r="D49" s="10" t="str">
        <f>LEFT(Sheet1!$C49,3)</f>
        <v>Jun</v>
      </c>
      <c r="E49" s="9">
        <f t="shared" si="1"/>
        <v>6</v>
      </c>
      <c r="F49" s="9">
        <f>VALUE(RIGHT(Sheet1!$C49,2))</f>
        <v>18</v>
      </c>
      <c r="G49" s="10">
        <f>DATE(2000+Sheet1!$F49,Sheet1!$E49,1)</f>
        <v>43252</v>
      </c>
    </row>
    <row r="50" spans="1:7" ht="15.5" thickTop="1" thickBot="1" x14ac:dyDescent="0.4">
      <c r="A50" s="18" t="s">
        <v>14</v>
      </c>
      <c r="B50" s="14">
        <v>636</v>
      </c>
      <c r="C50" s="19" t="s">
        <v>17</v>
      </c>
      <c r="D50" s="5" t="str">
        <f>LEFT(Sheet1!$C50,3)</f>
        <v>Jul</v>
      </c>
      <c r="E50" s="11">
        <f t="shared" si="1"/>
        <v>7</v>
      </c>
      <c r="F50" s="11">
        <f>VALUE(RIGHT(Sheet1!$C50,2))</f>
        <v>18</v>
      </c>
      <c r="G50" s="5">
        <f>DATE(2000+Sheet1!$F50,Sheet1!$E50,1)</f>
        <v>43282</v>
      </c>
    </row>
    <row r="51" spans="1:7" ht="15.5" thickTop="1" thickBot="1" x14ac:dyDescent="0.4">
      <c r="A51" s="16" t="s">
        <v>12</v>
      </c>
      <c r="B51" s="14">
        <v>554</v>
      </c>
      <c r="C51" s="17" t="s">
        <v>18</v>
      </c>
      <c r="D51" s="10" t="str">
        <f>LEFT(Sheet1!$C51,3)</f>
        <v>Aug</v>
      </c>
      <c r="E51" s="9">
        <f t="shared" si="1"/>
        <v>8</v>
      </c>
      <c r="F51" s="9">
        <f>VALUE(RIGHT(Sheet1!$C51,2))</f>
        <v>18</v>
      </c>
      <c r="G51" s="10">
        <f>DATE(2000+Sheet1!$F51,Sheet1!$E51,1)</f>
        <v>43313</v>
      </c>
    </row>
    <row r="52" spans="1:7" ht="15.5" thickTop="1" thickBot="1" x14ac:dyDescent="0.4">
      <c r="A52" s="18" t="s">
        <v>12</v>
      </c>
      <c r="B52" s="14">
        <v>554</v>
      </c>
      <c r="C52" s="19" t="s">
        <v>18</v>
      </c>
      <c r="D52" s="5" t="str">
        <f>LEFT(Sheet1!$C52,3)</f>
        <v>Aug</v>
      </c>
      <c r="E52" s="11">
        <f t="shared" si="1"/>
        <v>8</v>
      </c>
      <c r="F52" s="11">
        <f>VALUE(RIGHT(Sheet1!$C52,2))</f>
        <v>18</v>
      </c>
      <c r="G52" s="5">
        <f>DATE(2000+Sheet1!$F52,Sheet1!$E52,1)</f>
        <v>43313</v>
      </c>
    </row>
    <row r="53" spans="1:7" ht="15.5" thickTop="1" thickBot="1" x14ac:dyDescent="0.4">
      <c r="A53" s="16" t="s">
        <v>12</v>
      </c>
      <c r="B53" s="14">
        <v>515</v>
      </c>
      <c r="C53" s="17" t="s">
        <v>18</v>
      </c>
      <c r="D53" s="10" t="str">
        <f>LEFT(Sheet1!$C53,3)</f>
        <v>Aug</v>
      </c>
      <c r="E53" s="9">
        <f t="shared" si="1"/>
        <v>8</v>
      </c>
      <c r="F53" s="9">
        <f>VALUE(RIGHT(Sheet1!$C53,2))</f>
        <v>18</v>
      </c>
      <c r="G53" s="10">
        <f>DATE(2000+Sheet1!$F53,Sheet1!$E53,1)</f>
        <v>43313</v>
      </c>
    </row>
    <row r="54" spans="1:7" ht="15.5" thickTop="1" thickBot="1" x14ac:dyDescent="0.4">
      <c r="A54" s="18" t="s">
        <v>12</v>
      </c>
      <c r="B54" s="14">
        <v>883</v>
      </c>
      <c r="C54" s="19" t="s">
        <v>18</v>
      </c>
      <c r="D54" s="5" t="str">
        <f>LEFT(Sheet1!$C54,3)</f>
        <v>Aug</v>
      </c>
      <c r="E54" s="11">
        <f t="shared" si="1"/>
        <v>8</v>
      </c>
      <c r="F54" s="11">
        <f>VALUE(RIGHT(Sheet1!$C54,2))</f>
        <v>18</v>
      </c>
      <c r="G54" s="5">
        <f>DATE(2000+Sheet1!$F54,Sheet1!$E54,1)</f>
        <v>43313</v>
      </c>
    </row>
    <row r="55" spans="1:7" ht="15.5" thickTop="1" thickBot="1" x14ac:dyDescent="0.4">
      <c r="A55" s="16" t="s">
        <v>12</v>
      </c>
      <c r="B55" s="14">
        <v>902</v>
      </c>
      <c r="C55" s="17" t="s">
        <v>6</v>
      </c>
      <c r="D55" s="10" t="str">
        <f>LEFT(Sheet1!$C55,3)</f>
        <v>Dec</v>
      </c>
      <c r="E55" s="9">
        <f t="shared" si="1"/>
        <v>12</v>
      </c>
      <c r="F55" s="9">
        <f>VALUE(RIGHT(Sheet1!$C55,2))</f>
        <v>17</v>
      </c>
      <c r="G55" s="10">
        <f>DATE(2000+Sheet1!$F55,Sheet1!$E55,1)</f>
        <v>43070</v>
      </c>
    </row>
    <row r="56" spans="1:7" ht="15.5" thickTop="1" thickBot="1" x14ac:dyDescent="0.4">
      <c r="A56" s="18" t="s">
        <v>12</v>
      </c>
      <c r="B56" s="14">
        <v>968</v>
      </c>
      <c r="C56" s="19" t="s">
        <v>19</v>
      </c>
      <c r="D56" s="5" t="str">
        <f>LEFT(Sheet1!$C56,3)</f>
        <v>Dec</v>
      </c>
      <c r="E56" s="11">
        <f t="shared" si="1"/>
        <v>12</v>
      </c>
      <c r="F56" s="11">
        <f>VALUE(RIGHT(Sheet1!$C56,2))</f>
        <v>18</v>
      </c>
      <c r="G56" s="5">
        <f>DATE(2000+Sheet1!$F56,Sheet1!$E56,1)</f>
        <v>43435</v>
      </c>
    </row>
    <row r="57" spans="1:7" ht="15.5" thickTop="1" thickBot="1" x14ac:dyDescent="0.4">
      <c r="A57" s="16" t="s">
        <v>12</v>
      </c>
      <c r="B57" s="14">
        <v>791</v>
      </c>
      <c r="C57" s="17" t="s">
        <v>19</v>
      </c>
      <c r="D57" s="10" t="str">
        <f>LEFT(Sheet1!$C57,3)</f>
        <v>Dec</v>
      </c>
      <c r="E57" s="9">
        <f t="shared" si="1"/>
        <v>12</v>
      </c>
      <c r="F57" s="9">
        <f>VALUE(RIGHT(Sheet1!$C57,2))</f>
        <v>18</v>
      </c>
      <c r="G57" s="10">
        <f>DATE(2000+Sheet1!$F57,Sheet1!$E57,1)</f>
        <v>43435</v>
      </c>
    </row>
    <row r="58" spans="1:7" ht="15.5" thickTop="1" thickBot="1" x14ac:dyDescent="0.4">
      <c r="A58" s="18" t="s">
        <v>12</v>
      </c>
      <c r="B58" s="14">
        <v>651</v>
      </c>
      <c r="C58" s="19" t="s">
        <v>19</v>
      </c>
      <c r="D58" s="5" t="str">
        <f>LEFT(Sheet1!$C58,3)</f>
        <v>Dec</v>
      </c>
      <c r="E58" s="11">
        <f t="shared" si="1"/>
        <v>12</v>
      </c>
      <c r="F58" s="11">
        <f>VALUE(RIGHT(Sheet1!$C58,2))</f>
        <v>18</v>
      </c>
      <c r="G58" s="5">
        <f>DATE(2000+Sheet1!$F58,Sheet1!$E58,1)</f>
        <v>43435</v>
      </c>
    </row>
    <row r="59" spans="1:7" ht="15.5" thickTop="1" thickBot="1" x14ac:dyDescent="0.4">
      <c r="A59" s="16" t="s">
        <v>12</v>
      </c>
      <c r="B59" s="14">
        <v>541</v>
      </c>
      <c r="C59" s="17" t="s">
        <v>19</v>
      </c>
      <c r="D59" s="10" t="str">
        <f>LEFT(Sheet1!$C59,3)</f>
        <v>Dec</v>
      </c>
      <c r="E59" s="9">
        <f t="shared" si="1"/>
        <v>12</v>
      </c>
      <c r="F59" s="9">
        <f>VALUE(RIGHT(Sheet1!$C59,2))</f>
        <v>18</v>
      </c>
      <c r="G59" s="10">
        <f>DATE(2000+Sheet1!$F59,Sheet1!$E59,1)</f>
        <v>43435</v>
      </c>
    </row>
    <row r="60" spans="1:7" ht="15.5" thickTop="1" thickBot="1" x14ac:dyDescent="0.4">
      <c r="A60" s="18" t="s">
        <v>12</v>
      </c>
      <c r="B60" s="14">
        <v>578</v>
      </c>
      <c r="C60" s="19" t="s">
        <v>19</v>
      </c>
      <c r="D60" s="5" t="str">
        <f>LEFT(Sheet1!$C60,3)</f>
        <v>Dec</v>
      </c>
      <c r="E60" s="11">
        <f t="shared" si="1"/>
        <v>12</v>
      </c>
      <c r="F60" s="11">
        <f>VALUE(RIGHT(Sheet1!$C60,2))</f>
        <v>18</v>
      </c>
      <c r="G60" s="5">
        <f>DATE(2000+Sheet1!$F60,Sheet1!$E60,1)</f>
        <v>43435</v>
      </c>
    </row>
    <row r="61" spans="1:7" ht="15.5" thickTop="1" thickBot="1" x14ac:dyDescent="0.4">
      <c r="A61" s="16" t="s">
        <v>12</v>
      </c>
      <c r="B61" s="14">
        <v>711</v>
      </c>
      <c r="C61" s="17" t="s">
        <v>15</v>
      </c>
      <c r="D61" s="10" t="str">
        <f>LEFT(Sheet1!$C61,3)</f>
        <v>Apr</v>
      </c>
      <c r="E61" s="9">
        <f t="shared" si="1"/>
        <v>4</v>
      </c>
      <c r="F61" s="9">
        <f>VALUE(RIGHT(Sheet1!$C61,2))</f>
        <v>18</v>
      </c>
      <c r="G61" s="10">
        <f>DATE(2000+Sheet1!$F61,Sheet1!$E61,1)</f>
        <v>43191</v>
      </c>
    </row>
    <row r="62" spans="1:7" ht="15.5" thickTop="1" thickBot="1" x14ac:dyDescent="0.4">
      <c r="A62" s="18" t="s">
        <v>12</v>
      </c>
      <c r="B62" s="14">
        <v>832</v>
      </c>
      <c r="C62" s="19" t="s">
        <v>15</v>
      </c>
      <c r="D62" s="5" t="str">
        <f>LEFT(Sheet1!$C62,3)</f>
        <v>Apr</v>
      </c>
      <c r="E62" s="11">
        <f t="shared" si="1"/>
        <v>4</v>
      </c>
      <c r="F62" s="11">
        <f>VALUE(RIGHT(Sheet1!$C62,2))</f>
        <v>18</v>
      </c>
      <c r="G62" s="5">
        <f>DATE(2000+Sheet1!$F62,Sheet1!$E62,1)</f>
        <v>43191</v>
      </c>
    </row>
    <row r="63" spans="1:7" ht="15.5" thickTop="1" thickBot="1" x14ac:dyDescent="0.4">
      <c r="A63" s="16" t="s">
        <v>12</v>
      </c>
      <c r="B63" s="14">
        <v>573</v>
      </c>
      <c r="C63" s="17" t="s">
        <v>15</v>
      </c>
      <c r="D63" s="10" t="str">
        <f>LEFT(Sheet1!$C63,3)</f>
        <v>Apr</v>
      </c>
      <c r="E63" s="9">
        <f t="shared" si="1"/>
        <v>4</v>
      </c>
      <c r="F63" s="9">
        <f>VALUE(RIGHT(Sheet1!$C63,2))</f>
        <v>18</v>
      </c>
      <c r="G63" s="10">
        <f>DATE(2000+Sheet1!$F63,Sheet1!$E63,1)</f>
        <v>43191</v>
      </c>
    </row>
    <row r="64" spans="1:7" ht="15.5" thickTop="1" thickBot="1" x14ac:dyDescent="0.4">
      <c r="A64" s="18" t="s">
        <v>12</v>
      </c>
      <c r="B64" s="14">
        <v>629</v>
      </c>
      <c r="C64" s="19" t="s">
        <v>15</v>
      </c>
      <c r="D64" s="5" t="str">
        <f>LEFT(Sheet1!$C64,3)</f>
        <v>Apr</v>
      </c>
      <c r="E64" s="11">
        <f t="shared" si="1"/>
        <v>4</v>
      </c>
      <c r="F64" s="11">
        <f>VALUE(RIGHT(Sheet1!$C64,2))</f>
        <v>18</v>
      </c>
      <c r="G64" s="5">
        <f>DATE(2000+Sheet1!$F64,Sheet1!$E64,1)</f>
        <v>43191</v>
      </c>
    </row>
    <row r="65" spans="1:7" ht="15.5" thickTop="1" thickBot="1" x14ac:dyDescent="0.4">
      <c r="A65" s="16" t="s">
        <v>12</v>
      </c>
      <c r="B65" s="14">
        <v>743</v>
      </c>
      <c r="C65" s="17" t="s">
        <v>11</v>
      </c>
      <c r="D65" s="10" t="str">
        <f>LEFT(Sheet1!$C65,3)</f>
        <v>May</v>
      </c>
      <c r="E65" s="9">
        <f t="shared" si="1"/>
        <v>5</v>
      </c>
      <c r="F65" s="9">
        <f>VALUE(RIGHT(Sheet1!$C65,2))</f>
        <v>18</v>
      </c>
      <c r="G65" s="10">
        <f>DATE(2000+Sheet1!$F65,Sheet1!$E65,1)</f>
        <v>43221</v>
      </c>
    </row>
    <row r="66" spans="1:7" ht="15.5" thickTop="1" thickBot="1" x14ac:dyDescent="0.4">
      <c r="A66" s="18" t="s">
        <v>12</v>
      </c>
      <c r="B66" s="14">
        <v>707</v>
      </c>
      <c r="C66" s="19" t="s">
        <v>11</v>
      </c>
      <c r="D66" s="5" t="str">
        <f>LEFT(Sheet1!$C66,3)</f>
        <v>May</v>
      </c>
      <c r="E66" s="11">
        <f t="shared" ref="E66:E90" si="2">VLOOKUP(D66,$I$1:$J$12,2,FALSE)</f>
        <v>5</v>
      </c>
      <c r="F66" s="11">
        <f>VALUE(RIGHT(Sheet1!$C66,2))</f>
        <v>18</v>
      </c>
      <c r="G66" s="5">
        <f>DATE(2000+Sheet1!$F66,Sheet1!$E66,1)</f>
        <v>43221</v>
      </c>
    </row>
    <row r="67" spans="1:7" ht="15.5" thickTop="1" thickBot="1" x14ac:dyDescent="0.4">
      <c r="A67" s="16" t="s">
        <v>12</v>
      </c>
      <c r="B67" s="14">
        <v>500</v>
      </c>
      <c r="C67" s="17" t="s">
        <v>11</v>
      </c>
      <c r="D67" s="10" t="str">
        <f>LEFT(Sheet1!$C67,3)</f>
        <v>May</v>
      </c>
      <c r="E67" s="9">
        <f t="shared" si="2"/>
        <v>5</v>
      </c>
      <c r="F67" s="9">
        <f>VALUE(RIGHT(Sheet1!$C67,2))</f>
        <v>18</v>
      </c>
      <c r="G67" s="10">
        <f>DATE(2000+Sheet1!$F67,Sheet1!$E67,1)</f>
        <v>43221</v>
      </c>
    </row>
    <row r="68" spans="1:7" ht="15.5" thickTop="1" thickBot="1" x14ac:dyDescent="0.4">
      <c r="A68" s="18" t="s">
        <v>12</v>
      </c>
      <c r="B68" s="14">
        <v>797</v>
      </c>
      <c r="C68" s="19" t="s">
        <v>11</v>
      </c>
      <c r="D68" s="5" t="str">
        <f>LEFT(Sheet1!$C68,3)</f>
        <v>May</v>
      </c>
      <c r="E68" s="11">
        <f t="shared" si="2"/>
        <v>5</v>
      </c>
      <c r="F68" s="11">
        <f>VALUE(RIGHT(Sheet1!$C68,2))</f>
        <v>18</v>
      </c>
      <c r="G68" s="5">
        <f>DATE(2000+Sheet1!$F68,Sheet1!$E68,1)</f>
        <v>43221</v>
      </c>
    </row>
    <row r="69" spans="1:7" ht="15.5" thickTop="1" thickBot="1" x14ac:dyDescent="0.4">
      <c r="A69" s="16" t="s">
        <v>12</v>
      </c>
      <c r="B69" s="14">
        <v>799</v>
      </c>
      <c r="C69" s="17" t="s">
        <v>20</v>
      </c>
      <c r="D69" s="10" t="str">
        <f>LEFT(Sheet1!$C69,3)</f>
        <v>Nov</v>
      </c>
      <c r="E69" s="9">
        <f t="shared" si="2"/>
        <v>11</v>
      </c>
      <c r="F69" s="9">
        <f>VALUE(RIGHT(Sheet1!$C69,2))</f>
        <v>18</v>
      </c>
      <c r="G69" s="10">
        <f>DATE(2000+Sheet1!$F69,Sheet1!$E69,1)</f>
        <v>43405</v>
      </c>
    </row>
    <row r="70" spans="1:7" ht="15.5" thickTop="1" thickBot="1" x14ac:dyDescent="0.4">
      <c r="A70" s="18" t="s">
        <v>12</v>
      </c>
      <c r="B70" s="14">
        <v>734</v>
      </c>
      <c r="C70" s="19" t="s">
        <v>20</v>
      </c>
      <c r="D70" s="5" t="str">
        <f>LEFT(Sheet1!$C70,3)</f>
        <v>Nov</v>
      </c>
      <c r="E70" s="11">
        <f t="shared" si="2"/>
        <v>11</v>
      </c>
      <c r="F70" s="11">
        <f>VALUE(RIGHT(Sheet1!$C70,2))</f>
        <v>18</v>
      </c>
      <c r="G70" s="5">
        <f>DATE(2000+Sheet1!$F70,Sheet1!$E70,1)</f>
        <v>43405</v>
      </c>
    </row>
    <row r="71" spans="1:7" ht="15.5" thickTop="1" thickBot="1" x14ac:dyDescent="0.4">
      <c r="A71" s="16" t="s">
        <v>12</v>
      </c>
      <c r="B71" s="14">
        <v>625</v>
      </c>
      <c r="C71" s="17" t="s">
        <v>20</v>
      </c>
      <c r="D71" s="10" t="str">
        <f>LEFT(Sheet1!$C71,3)</f>
        <v>Nov</v>
      </c>
      <c r="E71" s="9">
        <f t="shared" si="2"/>
        <v>11</v>
      </c>
      <c r="F71" s="9">
        <f>VALUE(RIGHT(Sheet1!$C71,2))</f>
        <v>18</v>
      </c>
      <c r="G71" s="10">
        <f>DATE(2000+Sheet1!$F71,Sheet1!$E71,1)</f>
        <v>43405</v>
      </c>
    </row>
    <row r="72" spans="1:7" ht="15.5" thickTop="1" thickBot="1" x14ac:dyDescent="0.4">
      <c r="A72" s="18" t="s">
        <v>12</v>
      </c>
      <c r="B72" s="14">
        <v>798</v>
      </c>
      <c r="C72" s="19" t="s">
        <v>20</v>
      </c>
      <c r="D72" s="5" t="str">
        <f>LEFT(Sheet1!$C72,3)</f>
        <v>Nov</v>
      </c>
      <c r="E72" s="11">
        <f t="shared" si="2"/>
        <v>11</v>
      </c>
      <c r="F72" s="11">
        <f>VALUE(RIGHT(Sheet1!$C72,2))</f>
        <v>18</v>
      </c>
      <c r="G72" s="5">
        <f>DATE(2000+Sheet1!$F72,Sheet1!$E72,1)</f>
        <v>43405</v>
      </c>
    </row>
    <row r="73" spans="1:7" ht="15.5" thickTop="1" thickBot="1" x14ac:dyDescent="0.4">
      <c r="A73" s="16" t="s">
        <v>12</v>
      </c>
      <c r="B73" s="14">
        <v>677</v>
      </c>
      <c r="C73" s="17" t="s">
        <v>21</v>
      </c>
      <c r="D73" s="10" t="str">
        <f>LEFT(Sheet1!$C73,3)</f>
        <v>Oct</v>
      </c>
      <c r="E73" s="9">
        <f t="shared" si="2"/>
        <v>10</v>
      </c>
      <c r="F73" s="9">
        <f>VALUE(RIGHT(Sheet1!$C73,2))</f>
        <v>18</v>
      </c>
      <c r="G73" s="10">
        <f>DATE(2000+Sheet1!$F73,Sheet1!$E73,1)</f>
        <v>43374</v>
      </c>
    </row>
    <row r="74" spans="1:7" ht="15.5" thickTop="1" thickBot="1" x14ac:dyDescent="0.4">
      <c r="A74" s="18" t="s">
        <v>12</v>
      </c>
      <c r="B74" s="14">
        <v>586</v>
      </c>
      <c r="C74" s="19" t="s">
        <v>21</v>
      </c>
      <c r="D74" s="5" t="str">
        <f>LEFT(Sheet1!$C74,3)</f>
        <v>Oct</v>
      </c>
      <c r="E74" s="11">
        <f t="shared" si="2"/>
        <v>10</v>
      </c>
      <c r="F74" s="11">
        <f>VALUE(RIGHT(Sheet1!$C74,2))</f>
        <v>18</v>
      </c>
      <c r="G74" s="5">
        <f>DATE(2000+Sheet1!$F74,Sheet1!$E74,1)</f>
        <v>43374</v>
      </c>
    </row>
    <row r="75" spans="1:7" ht="15.5" thickTop="1" thickBot="1" x14ac:dyDescent="0.4">
      <c r="A75" s="16" t="s">
        <v>12</v>
      </c>
      <c r="B75" s="14">
        <v>944</v>
      </c>
      <c r="C75" s="17" t="s">
        <v>21</v>
      </c>
      <c r="D75" s="10" t="str">
        <f>LEFT(Sheet1!$C75,3)</f>
        <v>Oct</v>
      </c>
      <c r="E75" s="9">
        <f t="shared" si="2"/>
        <v>10</v>
      </c>
      <c r="F75" s="9">
        <f>VALUE(RIGHT(Sheet1!$C75,2))</f>
        <v>18</v>
      </c>
      <c r="G75" s="10">
        <f>DATE(2000+Sheet1!$F75,Sheet1!$E75,1)</f>
        <v>43374</v>
      </c>
    </row>
    <row r="76" spans="1:7" ht="15.5" thickTop="1" thickBot="1" x14ac:dyDescent="0.4">
      <c r="A76" s="18" t="s">
        <v>12</v>
      </c>
      <c r="B76" s="14">
        <v>579</v>
      </c>
      <c r="C76" s="19" t="s">
        <v>21</v>
      </c>
      <c r="D76" s="5" t="str">
        <f>LEFT(Sheet1!$C76,3)</f>
        <v>Oct</v>
      </c>
      <c r="E76" s="11">
        <f t="shared" si="2"/>
        <v>10</v>
      </c>
      <c r="F76" s="11">
        <f>VALUE(RIGHT(Sheet1!$C76,2))</f>
        <v>18</v>
      </c>
      <c r="G76" s="5">
        <f>DATE(2000+Sheet1!$F76,Sheet1!$E76,1)</f>
        <v>43374</v>
      </c>
    </row>
    <row r="77" spans="1:7" ht="15.5" thickTop="1" thickBot="1" x14ac:dyDescent="0.4">
      <c r="A77" s="16" t="s">
        <v>12</v>
      </c>
      <c r="B77" s="14">
        <v>652</v>
      </c>
      <c r="C77" s="17" t="s">
        <v>16</v>
      </c>
      <c r="D77" s="10" t="str">
        <f>LEFT(Sheet1!$C77,3)</f>
        <v>Jun</v>
      </c>
      <c r="E77" s="9">
        <f t="shared" si="2"/>
        <v>6</v>
      </c>
      <c r="F77" s="9">
        <f>VALUE(RIGHT(Sheet1!$C77,2))</f>
        <v>18</v>
      </c>
      <c r="G77" s="10">
        <f>DATE(2000+Sheet1!$F77,Sheet1!$E77,1)</f>
        <v>43252</v>
      </c>
    </row>
    <row r="78" spans="1:7" ht="15.5" thickTop="1" thickBot="1" x14ac:dyDescent="0.4">
      <c r="A78" s="18" t="s">
        <v>12</v>
      </c>
      <c r="B78" s="14">
        <v>586</v>
      </c>
      <c r="C78" s="19" t="s">
        <v>16</v>
      </c>
      <c r="D78" s="5" t="str">
        <f>LEFT(Sheet1!$C78,3)</f>
        <v>Jun</v>
      </c>
      <c r="E78" s="11">
        <f t="shared" si="2"/>
        <v>6</v>
      </c>
      <c r="F78" s="11">
        <f>VALUE(RIGHT(Sheet1!$C78,2))</f>
        <v>18</v>
      </c>
      <c r="G78" s="5">
        <f>DATE(2000+Sheet1!$F78,Sheet1!$E78,1)</f>
        <v>43252</v>
      </c>
    </row>
    <row r="79" spans="1:7" ht="15.5" thickTop="1" thickBot="1" x14ac:dyDescent="0.4">
      <c r="A79" s="16" t="s">
        <v>12</v>
      </c>
      <c r="B79" s="14">
        <v>518</v>
      </c>
      <c r="C79" s="17" t="s">
        <v>16</v>
      </c>
      <c r="D79" s="10" t="str">
        <f>LEFT(Sheet1!$C79,3)</f>
        <v>Jun</v>
      </c>
      <c r="E79" s="9">
        <f t="shared" si="2"/>
        <v>6</v>
      </c>
      <c r="F79" s="9">
        <f>VALUE(RIGHT(Sheet1!$C79,2))</f>
        <v>18</v>
      </c>
      <c r="G79" s="10">
        <f>DATE(2000+Sheet1!$F79,Sheet1!$E79,1)</f>
        <v>43252</v>
      </c>
    </row>
    <row r="80" spans="1:7" ht="15.5" thickTop="1" thickBot="1" x14ac:dyDescent="0.4">
      <c r="A80" s="18" t="s">
        <v>12</v>
      </c>
      <c r="B80" s="14">
        <v>612</v>
      </c>
      <c r="C80" s="19" t="s">
        <v>16</v>
      </c>
      <c r="D80" s="5" t="str">
        <f>LEFT(Sheet1!$C80,3)</f>
        <v>Jun</v>
      </c>
      <c r="E80" s="11">
        <f t="shared" si="2"/>
        <v>6</v>
      </c>
      <c r="F80" s="11">
        <f>VALUE(RIGHT(Sheet1!$C80,2))</f>
        <v>18</v>
      </c>
      <c r="G80" s="5">
        <f>DATE(2000+Sheet1!$F80,Sheet1!$E80,1)</f>
        <v>43252</v>
      </c>
    </row>
    <row r="81" spans="1:7" ht="15.5" thickTop="1" thickBot="1" x14ac:dyDescent="0.4">
      <c r="A81" s="16" t="s">
        <v>12</v>
      </c>
      <c r="B81" s="14">
        <v>559</v>
      </c>
      <c r="C81" s="17" t="s">
        <v>16</v>
      </c>
      <c r="D81" s="10" t="str">
        <f>LEFT(Sheet1!$C81,3)</f>
        <v>Jun</v>
      </c>
      <c r="E81" s="9">
        <f t="shared" si="2"/>
        <v>6</v>
      </c>
      <c r="F81" s="9">
        <f>VALUE(RIGHT(Sheet1!$C81,2))</f>
        <v>18</v>
      </c>
      <c r="G81" s="10">
        <f>DATE(2000+Sheet1!$F81,Sheet1!$E81,1)</f>
        <v>43252</v>
      </c>
    </row>
    <row r="82" spans="1:7" ht="15.5" thickTop="1" thickBot="1" x14ac:dyDescent="0.4">
      <c r="A82" s="18" t="s">
        <v>12</v>
      </c>
      <c r="B82" s="14">
        <v>570</v>
      </c>
      <c r="C82" s="19" t="s">
        <v>17</v>
      </c>
      <c r="D82" s="5" t="str">
        <f>LEFT(Sheet1!$C82,3)</f>
        <v>Jul</v>
      </c>
      <c r="E82" s="11">
        <f t="shared" si="2"/>
        <v>7</v>
      </c>
      <c r="F82" s="11">
        <f>VALUE(RIGHT(Sheet1!$C82,2))</f>
        <v>18</v>
      </c>
      <c r="G82" s="5">
        <f>DATE(2000+Sheet1!$F82,Sheet1!$E82,1)</f>
        <v>43282</v>
      </c>
    </row>
    <row r="83" spans="1:7" ht="15.5" thickTop="1" thickBot="1" x14ac:dyDescent="0.4">
      <c r="A83" s="16" t="s">
        <v>12</v>
      </c>
      <c r="B83" s="14">
        <v>920</v>
      </c>
      <c r="C83" s="17" t="s">
        <v>17</v>
      </c>
      <c r="D83" s="10" t="str">
        <f>LEFT(Sheet1!$C83,3)</f>
        <v>Jul</v>
      </c>
      <c r="E83" s="9">
        <f t="shared" si="2"/>
        <v>7</v>
      </c>
      <c r="F83" s="9">
        <f>VALUE(RIGHT(Sheet1!$C83,2))</f>
        <v>18</v>
      </c>
      <c r="G83" s="10">
        <f>DATE(2000+Sheet1!$F83,Sheet1!$E83,1)</f>
        <v>43282</v>
      </c>
    </row>
    <row r="84" spans="1:7" ht="15.5" thickTop="1" thickBot="1" x14ac:dyDescent="0.4">
      <c r="A84" s="18" t="s">
        <v>12</v>
      </c>
      <c r="B84" s="14">
        <v>695</v>
      </c>
      <c r="C84" s="19" t="s">
        <v>17</v>
      </c>
      <c r="D84" s="5" t="str">
        <f>LEFT(Sheet1!$C84,3)</f>
        <v>Jul</v>
      </c>
      <c r="E84" s="11">
        <f t="shared" si="2"/>
        <v>7</v>
      </c>
      <c r="F84" s="11">
        <f>VALUE(RIGHT(Sheet1!$C84,2))</f>
        <v>18</v>
      </c>
      <c r="G84" s="5">
        <f>DATE(2000+Sheet1!$F84,Sheet1!$E84,1)</f>
        <v>43282</v>
      </c>
    </row>
    <row r="85" spans="1:7" ht="15.5" thickTop="1" thickBot="1" x14ac:dyDescent="0.4">
      <c r="A85" s="16" t="s">
        <v>12</v>
      </c>
      <c r="B85" s="14">
        <v>744</v>
      </c>
      <c r="C85" s="17" t="s">
        <v>17</v>
      </c>
      <c r="D85" s="10" t="str">
        <f>LEFT(Sheet1!$C85,3)</f>
        <v>Jul</v>
      </c>
      <c r="E85" s="9">
        <f t="shared" si="2"/>
        <v>7</v>
      </c>
      <c r="F85" s="9">
        <f>VALUE(RIGHT(Sheet1!$C85,2))</f>
        <v>18</v>
      </c>
      <c r="G85" s="10">
        <f>DATE(2000+Sheet1!$F85,Sheet1!$E85,1)</f>
        <v>43282</v>
      </c>
    </row>
    <row r="86" spans="1:7" ht="15.5" thickTop="1" thickBot="1" x14ac:dyDescent="0.4">
      <c r="A86" s="18" t="s">
        <v>12</v>
      </c>
      <c r="B86" s="14">
        <v>559</v>
      </c>
      <c r="C86" s="19" t="s">
        <v>22</v>
      </c>
      <c r="D86" s="5" t="str">
        <f>LEFT(Sheet1!$C86,3)</f>
        <v>Sep</v>
      </c>
      <c r="E86" s="11">
        <f t="shared" si="2"/>
        <v>9</v>
      </c>
      <c r="F86" s="11">
        <f>VALUE(RIGHT(Sheet1!$C86,2))</f>
        <v>18</v>
      </c>
      <c r="G86" s="5">
        <f>DATE(2000+Sheet1!$F86,Sheet1!$E86,1)</f>
        <v>43344</v>
      </c>
    </row>
    <row r="87" spans="1:7" ht="15.5" thickTop="1" thickBot="1" x14ac:dyDescent="0.4">
      <c r="A87" s="16" t="s">
        <v>12</v>
      </c>
      <c r="B87" s="14">
        <v>841</v>
      </c>
      <c r="C87" s="17" t="s">
        <v>22</v>
      </c>
      <c r="D87" s="10" t="str">
        <f>LEFT(Sheet1!$C87,3)</f>
        <v>Sep</v>
      </c>
      <c r="E87" s="9">
        <f t="shared" si="2"/>
        <v>9</v>
      </c>
      <c r="F87" s="9">
        <f>VALUE(RIGHT(Sheet1!$C87,2))</f>
        <v>18</v>
      </c>
      <c r="G87" s="10">
        <f>DATE(2000+Sheet1!$F87,Sheet1!$E87,1)</f>
        <v>43344</v>
      </c>
    </row>
    <row r="88" spans="1:7" ht="15.5" thickTop="1" thickBot="1" x14ac:dyDescent="0.4">
      <c r="A88" s="18" t="s">
        <v>12</v>
      </c>
      <c r="B88" s="14">
        <v>540</v>
      </c>
      <c r="C88" s="19" t="s">
        <v>22</v>
      </c>
      <c r="D88" s="5" t="str">
        <f>LEFT(Sheet1!$C88,3)</f>
        <v>Sep</v>
      </c>
      <c r="E88" s="11">
        <f t="shared" si="2"/>
        <v>9</v>
      </c>
      <c r="F88" s="11">
        <f>VALUE(RIGHT(Sheet1!$C88,2))</f>
        <v>18</v>
      </c>
      <c r="G88" s="5">
        <f>DATE(2000+Sheet1!$F88,Sheet1!$E88,1)</f>
        <v>43344</v>
      </c>
    </row>
    <row r="89" spans="1:7" ht="15.5" thickTop="1" thickBot="1" x14ac:dyDescent="0.4">
      <c r="A89" s="16" t="s">
        <v>12</v>
      </c>
      <c r="B89" s="14">
        <v>876</v>
      </c>
      <c r="C89" s="17" t="s">
        <v>22</v>
      </c>
      <c r="D89" s="10" t="str">
        <f>LEFT(Sheet1!$C89,3)</f>
        <v>Sep</v>
      </c>
      <c r="E89" s="9">
        <f t="shared" si="2"/>
        <v>9</v>
      </c>
      <c r="F89" s="9">
        <f>VALUE(RIGHT(Sheet1!$C89,2))</f>
        <v>18</v>
      </c>
      <c r="G89" s="10">
        <f>DATE(2000+Sheet1!$F89,Sheet1!$E89,1)</f>
        <v>43344</v>
      </c>
    </row>
    <row r="90" spans="1:7" ht="15" thickTop="1" x14ac:dyDescent="0.35">
      <c r="A90" s="18" t="s">
        <v>12</v>
      </c>
      <c r="B90" s="14">
        <v>844</v>
      </c>
      <c r="C90" s="19" t="s">
        <v>22</v>
      </c>
      <c r="D90" s="5" t="str">
        <f>LEFT(Sheet1!$C90,3)</f>
        <v>Sep</v>
      </c>
      <c r="E90" s="11">
        <f t="shared" si="2"/>
        <v>9</v>
      </c>
      <c r="F90" s="11">
        <f>VALUE(RIGHT(Sheet1!$C90,2))</f>
        <v>18</v>
      </c>
      <c r="G90" s="5">
        <f>DATE(2000+Sheet1!$F90,Sheet1!$E90,1)</f>
        <v>43344</v>
      </c>
    </row>
  </sheetData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Allvac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Myers, Andrew C.</dc:creator>
  <cp:lastModifiedBy>Owner</cp:lastModifiedBy>
  <cp:lastPrinted>2017-10-01T19:07:50Z</cp:lastPrinted>
  <dcterms:created xsi:type="dcterms:W3CDTF">2017-09-22T02:09:11Z</dcterms:created>
  <dcterms:modified xsi:type="dcterms:W3CDTF">2017-10-01T19:08:06Z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