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ston\Documents\dec17supp\"/>
    </mc:Choice>
  </mc:AlternateContent>
  <bookViews>
    <workbookView xWindow="0" yWindow="0" windowWidth="20490" windowHeight="7755" activeTab="1"/>
  </bookViews>
  <sheets>
    <sheet name="Sheet1" sheetId="1" r:id="rId1"/>
    <sheet name="Sheet2" sheetId="2" r:id="rId2"/>
  </sheets>
  <definedNames>
    <definedName name="solver_adj" localSheetId="1" hidden="1">Sheet2!$D$8:$D$19</definedName>
    <definedName name="solver_cvg" localSheetId="1" hidden="1">0.0001</definedName>
    <definedName name="solver_drv" localSheetId="1" hidden="1">1</definedName>
    <definedName name="solver_eng" localSheetId="1" hidden="1">3</definedName>
    <definedName name="solver_est" localSheetId="1" hidden="1">1</definedName>
    <definedName name="solver_itr" localSheetId="1" hidden="1">2147483647</definedName>
    <definedName name="solver_lhs1" localSheetId="1" hidden="1">Sheet2!$D$8:$D$19</definedName>
    <definedName name="solver_lhs2" localSheetId="1" hidden="1">Sheet2!$D$8:$D$19</definedName>
    <definedName name="solver_lhs3" localSheetId="1" hidden="1">Sheet2!$D$8:$D$19</definedName>
    <definedName name="solver_mip" localSheetId="1" hidden="1">2147483647</definedName>
    <definedName name="solver_mni" localSheetId="1" hidden="1">30</definedName>
    <definedName name="solver_mrt" localSheetId="1" hidden="1">0.5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Sheet2!$K$19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4</definedName>
    <definedName name="solver_rel3" localSheetId="1" hidden="1">3</definedName>
    <definedName name="solver_rhs1" localSheetId="1" hidden="1">10</definedName>
    <definedName name="solver_rhs2" localSheetId="1" hidden="1">integer</definedName>
    <definedName name="solver_rhs3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H18" i="2"/>
  <c r="H17" i="2"/>
  <c r="H16" i="2"/>
  <c r="H15" i="2"/>
  <c r="H14" i="2"/>
  <c r="H13" i="2"/>
  <c r="H12" i="2"/>
  <c r="H11" i="2"/>
  <c r="H10" i="2"/>
  <c r="H9" i="2"/>
  <c r="K7" i="2"/>
  <c r="K8" i="2"/>
  <c r="K9" i="2"/>
  <c r="K10" i="2"/>
  <c r="K11" i="2"/>
  <c r="K12" i="2"/>
  <c r="K13" i="2"/>
  <c r="K14" i="2"/>
  <c r="K15" i="2"/>
  <c r="K6" i="2"/>
  <c r="D3" i="2"/>
  <c r="L18" i="2"/>
  <c r="L6" i="2"/>
  <c r="K16" i="2" l="1"/>
  <c r="K18" i="2" l="1"/>
  <c r="K19" i="2" s="1"/>
</calcChain>
</file>

<file path=xl/sharedStrings.xml><?xml version="1.0" encoding="utf-8"?>
<sst xmlns="http://schemas.openxmlformats.org/spreadsheetml/2006/main" count="17" uniqueCount="15">
  <si>
    <t>Activity</t>
  </si>
  <si>
    <t>Duration</t>
  </si>
  <si>
    <t>Predecessors</t>
  </si>
  <si>
    <t>None</t>
  </si>
  <si>
    <t>3 and 4</t>
  </si>
  <si>
    <t>Station</t>
  </si>
  <si>
    <t>Penalty</t>
  </si>
  <si>
    <t>how many</t>
  </si>
  <si>
    <t>Time at station</t>
  </si>
  <si>
    <t>max</t>
  </si>
  <si>
    <t>penalty for 15</t>
  </si>
  <si>
    <t>total penalty</t>
  </si>
  <si>
    <t>Assembly Line Balancing</t>
  </si>
  <si>
    <t>15 second cycle time</t>
  </si>
  <si>
    <t>No station can be assigned&gt;15 seconds of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</si>
</sst>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7:I19"/>
  <sheetViews>
    <sheetView workbookViewId="0">
      <selection activeCell="E15" sqref="E15"/>
    </sheetView>
  </sheetViews>
  <sheetFormatPr defaultRowHeight="15" x14ac:dyDescent="0.25"/>
  <sheetData>
    <row r="7" spans="6:9" x14ac:dyDescent="0.25">
      <c r="H7" t="s">
        <v>0</v>
      </c>
      <c r="I7" t="s">
        <v>1</v>
      </c>
    </row>
    <row r="8" spans="6:9" x14ac:dyDescent="0.25">
      <c r="F8">
        <v>1</v>
      </c>
      <c r="H8">
        <v>1</v>
      </c>
      <c r="I8">
        <v>12</v>
      </c>
    </row>
    <row r="9" spans="6:9" x14ac:dyDescent="0.25">
      <c r="F9">
        <v>2</v>
      </c>
      <c r="H9">
        <v>2</v>
      </c>
      <c r="I9">
        <v>6</v>
      </c>
    </row>
    <row r="10" spans="6:9" x14ac:dyDescent="0.25">
      <c r="F10">
        <v>3</v>
      </c>
      <c r="H10">
        <v>3</v>
      </c>
      <c r="I10">
        <v>6</v>
      </c>
    </row>
    <row r="11" spans="6:9" x14ac:dyDescent="0.25">
      <c r="F11">
        <v>4</v>
      </c>
      <c r="H11">
        <v>4</v>
      </c>
      <c r="I11">
        <v>2</v>
      </c>
    </row>
    <row r="12" spans="6:9" x14ac:dyDescent="0.25">
      <c r="F12">
        <v>5</v>
      </c>
      <c r="H12">
        <v>5</v>
      </c>
      <c r="I12">
        <v>2</v>
      </c>
    </row>
    <row r="13" spans="6:9" x14ac:dyDescent="0.25">
      <c r="F13">
        <v>6</v>
      </c>
      <c r="H13">
        <v>6</v>
      </c>
      <c r="I13">
        <v>12</v>
      </c>
    </row>
    <row r="14" spans="6:9" x14ac:dyDescent="0.25">
      <c r="F14">
        <v>7</v>
      </c>
      <c r="H14">
        <v>7</v>
      </c>
      <c r="I14">
        <v>7</v>
      </c>
    </row>
    <row r="15" spans="6:9" x14ac:dyDescent="0.25">
      <c r="F15">
        <v>8</v>
      </c>
      <c r="H15">
        <v>8</v>
      </c>
      <c r="I15">
        <v>5</v>
      </c>
    </row>
    <row r="16" spans="6:9" x14ac:dyDescent="0.25">
      <c r="F16">
        <v>9</v>
      </c>
      <c r="H16">
        <v>9</v>
      </c>
      <c r="I16">
        <v>1</v>
      </c>
    </row>
    <row r="17" spans="6:9" x14ac:dyDescent="0.25">
      <c r="F17">
        <v>10</v>
      </c>
      <c r="H17">
        <v>10</v>
      </c>
      <c r="I17">
        <v>4</v>
      </c>
    </row>
    <row r="18" spans="6:9" x14ac:dyDescent="0.25">
      <c r="F18">
        <v>11</v>
      </c>
      <c r="H18">
        <v>11</v>
      </c>
      <c r="I18">
        <v>6</v>
      </c>
    </row>
    <row r="19" spans="6:9" x14ac:dyDescent="0.25">
      <c r="F19">
        <v>12</v>
      </c>
      <c r="H19">
        <v>12</v>
      </c>
      <c r="I19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19"/>
  <sheetViews>
    <sheetView tabSelected="1" workbookViewId="0">
      <selection activeCell="D10" sqref="D10"/>
    </sheetView>
  </sheetViews>
  <sheetFormatPr defaultRowHeight="15" x14ac:dyDescent="0.25"/>
  <cols>
    <col min="1" max="9" width="9.140625" style="1"/>
    <col min="10" max="10" width="12.5703125" style="1" customWidth="1"/>
    <col min="11" max="16384" width="9.140625" style="1"/>
  </cols>
  <sheetData>
    <row r="1" spans="4:12" x14ac:dyDescent="0.25">
      <c r="G1" s="1" t="s">
        <v>12</v>
      </c>
    </row>
    <row r="2" spans="4:12" x14ac:dyDescent="0.25">
      <c r="D2" s="1" t="s">
        <v>7</v>
      </c>
      <c r="G2" s="1" t="s">
        <v>13</v>
      </c>
    </row>
    <row r="3" spans="4:12" x14ac:dyDescent="0.25">
      <c r="D3" s="1">
        <f>MAX(D8:D19)</f>
        <v>6</v>
      </c>
      <c r="G3" s="1" t="s">
        <v>14</v>
      </c>
    </row>
    <row r="5" spans="4:12" x14ac:dyDescent="0.25">
      <c r="J5" s="1" t="s">
        <v>8</v>
      </c>
    </row>
    <row r="6" spans="4:12" x14ac:dyDescent="0.25">
      <c r="J6" s="1">
        <v>1</v>
      </c>
      <c r="K6" s="1">
        <f>IFERROR(SUMIF($D$8:$D$19,J6,$F$8:$F$19),0)</f>
        <v>12</v>
      </c>
      <c r="L6" s="1" t="str">
        <f ca="1">_xlfn.FORMULATEXT(K6)</f>
        <v>=IFERROR(SUMIF($D$8:$D$19,J6,$F$8:$F$19),0)</v>
      </c>
    </row>
    <row r="7" spans="4:12" x14ac:dyDescent="0.25">
      <c r="D7" s="1" t="s">
        <v>5</v>
      </c>
      <c r="E7" s="1" t="s">
        <v>0</v>
      </c>
      <c r="F7" s="1" t="s">
        <v>1</v>
      </c>
      <c r="G7" s="1" t="s">
        <v>2</v>
      </c>
      <c r="H7" s="1" t="s">
        <v>6</v>
      </c>
      <c r="J7" s="1">
        <v>2</v>
      </c>
      <c r="K7" s="1">
        <f t="shared" ref="K7:K15" si="0">IFERROR(SUMIF($D$8:$D$19,J7,$F$8:$F$19),0)</f>
        <v>6</v>
      </c>
    </row>
    <row r="8" spans="4:12" x14ac:dyDescent="0.25">
      <c r="D8" s="2">
        <v>1</v>
      </c>
      <c r="E8" s="1">
        <v>1</v>
      </c>
      <c r="F8" s="1">
        <v>12</v>
      </c>
      <c r="G8" s="1" t="s">
        <v>3</v>
      </c>
      <c r="J8" s="1">
        <v>3</v>
      </c>
      <c r="K8" s="1">
        <f t="shared" si="0"/>
        <v>14</v>
      </c>
    </row>
    <row r="9" spans="4:12" x14ac:dyDescent="0.25">
      <c r="D9" s="2">
        <v>2</v>
      </c>
      <c r="E9" s="1">
        <v>2</v>
      </c>
      <c r="F9" s="1">
        <v>6</v>
      </c>
      <c r="G9" s="1">
        <v>1</v>
      </c>
      <c r="H9" s="1">
        <f>IF(D9&gt;D8,0,10)</f>
        <v>0</v>
      </c>
      <c r="J9" s="1">
        <v>4</v>
      </c>
      <c r="K9" s="1">
        <f t="shared" si="0"/>
        <v>12</v>
      </c>
    </row>
    <row r="10" spans="4:12" x14ac:dyDescent="0.25">
      <c r="D10" s="2">
        <v>4</v>
      </c>
      <c r="E10" s="1">
        <v>3</v>
      </c>
      <c r="F10" s="1">
        <v>6</v>
      </c>
      <c r="G10" s="1">
        <v>2</v>
      </c>
      <c r="H10" s="1">
        <f>IF(D10&gt;D9,0,10)</f>
        <v>0</v>
      </c>
      <c r="J10" s="1">
        <v>5</v>
      </c>
      <c r="K10" s="1">
        <f t="shared" si="0"/>
        <v>14</v>
      </c>
    </row>
    <row r="11" spans="4:12" x14ac:dyDescent="0.25">
      <c r="D11" s="2">
        <v>4</v>
      </c>
      <c r="E11" s="1">
        <v>4</v>
      </c>
      <c r="F11" s="1">
        <v>2</v>
      </c>
      <c r="G11" s="1">
        <v>2</v>
      </c>
      <c r="H11" s="1">
        <f>IF(D11&gt;D9,0,10)</f>
        <v>0</v>
      </c>
      <c r="J11" s="1">
        <v>6</v>
      </c>
      <c r="K11" s="1">
        <f t="shared" si="0"/>
        <v>12</v>
      </c>
    </row>
    <row r="12" spans="4:12" x14ac:dyDescent="0.25">
      <c r="D12" s="2">
        <v>3</v>
      </c>
      <c r="E12" s="1">
        <v>5</v>
      </c>
      <c r="F12" s="1">
        <v>2</v>
      </c>
      <c r="G12" s="1">
        <v>2</v>
      </c>
      <c r="H12" s="1">
        <f>IF(D12&gt;D9,0,10)</f>
        <v>0</v>
      </c>
      <c r="J12" s="1">
        <v>7</v>
      </c>
      <c r="K12" s="1">
        <f t="shared" si="0"/>
        <v>0</v>
      </c>
    </row>
    <row r="13" spans="4:12" x14ac:dyDescent="0.25">
      <c r="D13" s="2">
        <v>3</v>
      </c>
      <c r="E13" s="1">
        <v>6</v>
      </c>
      <c r="F13" s="1">
        <v>12</v>
      </c>
      <c r="G13" s="1">
        <v>2</v>
      </c>
      <c r="H13" s="1">
        <f>IF(D13&gt;D9,0,10)</f>
        <v>0</v>
      </c>
      <c r="J13" s="1">
        <v>8</v>
      </c>
      <c r="K13" s="1">
        <f t="shared" si="0"/>
        <v>0</v>
      </c>
    </row>
    <row r="14" spans="4:12" x14ac:dyDescent="0.25">
      <c r="D14" s="2">
        <v>5</v>
      </c>
      <c r="E14" s="1">
        <v>7</v>
      </c>
      <c r="F14" s="1">
        <v>7</v>
      </c>
      <c r="G14" s="1" t="s">
        <v>4</v>
      </c>
      <c r="H14" s="1">
        <f>IF(AND(D14&gt;D10,D14&gt;D11),0,10)</f>
        <v>0</v>
      </c>
      <c r="J14" s="1">
        <v>9</v>
      </c>
      <c r="K14" s="1">
        <f t="shared" si="0"/>
        <v>0</v>
      </c>
    </row>
    <row r="15" spans="4:12" x14ac:dyDescent="0.25">
      <c r="D15" s="2">
        <v>6</v>
      </c>
      <c r="E15" s="1">
        <v>8</v>
      </c>
      <c r="F15" s="1">
        <v>5</v>
      </c>
      <c r="G15" s="1">
        <v>7</v>
      </c>
      <c r="H15" s="1">
        <f>IF(D15&gt;D14,0,10)</f>
        <v>0</v>
      </c>
      <c r="J15" s="1">
        <v>10</v>
      </c>
      <c r="K15" s="1">
        <f t="shared" si="0"/>
        <v>0</v>
      </c>
    </row>
    <row r="16" spans="4:12" x14ac:dyDescent="0.25">
      <c r="D16" s="2">
        <v>5</v>
      </c>
      <c r="E16" s="1">
        <v>9</v>
      </c>
      <c r="F16" s="1">
        <v>1</v>
      </c>
      <c r="G16" s="1">
        <v>5</v>
      </c>
      <c r="H16" s="1">
        <f>IF(D16&gt;D12,0,10)</f>
        <v>0</v>
      </c>
      <c r="J16" s="1" t="s">
        <v>9</v>
      </c>
      <c r="K16" s="1">
        <f>MAX(K6:K15)</f>
        <v>14</v>
      </c>
    </row>
    <row r="17" spans="4:12" x14ac:dyDescent="0.25">
      <c r="D17" s="2">
        <v>4</v>
      </c>
      <c r="E17" s="1">
        <v>10</v>
      </c>
      <c r="F17" s="1">
        <v>4</v>
      </c>
      <c r="G17" s="1">
        <v>6</v>
      </c>
      <c r="H17" s="1">
        <f>IF(D17&gt;D13,0,10)</f>
        <v>0</v>
      </c>
    </row>
    <row r="18" spans="4:12" x14ac:dyDescent="0.25">
      <c r="D18" s="2">
        <v>5</v>
      </c>
      <c r="E18" s="1">
        <v>11</v>
      </c>
      <c r="F18" s="1">
        <v>6</v>
      </c>
      <c r="G18" s="1">
        <v>10</v>
      </c>
      <c r="H18" s="1">
        <f>IF(D18&gt;D17,0,10)</f>
        <v>0</v>
      </c>
      <c r="J18" s="1" t="s">
        <v>10</v>
      </c>
      <c r="K18" s="1">
        <f>IF(K16&gt;15,10,0)</f>
        <v>0</v>
      </c>
      <c r="L18" s="1" t="str">
        <f ca="1">_xlfn.FORMULATEXT(K18)</f>
        <v>=IF(K16&gt;15,10,0)</v>
      </c>
    </row>
    <row r="19" spans="4:12" x14ac:dyDescent="0.25">
      <c r="D19" s="2">
        <v>6</v>
      </c>
      <c r="E19" s="1">
        <v>12</v>
      </c>
      <c r="F19" s="1">
        <v>7</v>
      </c>
      <c r="G19" s="1">
        <v>11</v>
      </c>
      <c r="H19" s="1">
        <f>IF(D19&gt;D18,0,10)</f>
        <v>0</v>
      </c>
      <c r="J19" s="1" t="s">
        <v>11</v>
      </c>
      <c r="K19" s="3">
        <f>SUM(H9:H19)+K18+D3</f>
        <v>6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Winston, Wayne L.</cp:lastModifiedBy>
  <dcterms:created xsi:type="dcterms:W3CDTF">2017-03-13T21:10:06Z</dcterms:created>
  <dcterms:modified xsi:type="dcterms:W3CDTF">2017-12-23T13:35:53Z</dcterms:modified>
</cp:coreProperties>
</file>