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1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Documents\newvids\"/>
    </mc:Choice>
  </mc:AlternateContent>
  <xr:revisionPtr revIDLastSave="0" documentId="13_ncr:1_{DAE153D9-0489-49EC-B6E3-D6D1491BD20C}" xr6:coauthVersionLast="43" xr6:coauthVersionMax="43" xr10:uidLastSave="{00000000-0000-0000-0000-000000000000}"/>
  <bookViews>
    <workbookView xWindow="-110" yWindow="-110" windowWidth="19420" windowHeight="10420" xr2:uid="{83D3CD0C-C587-4472-A3AB-1B7D38B03BAD}"/>
  </bookViews>
  <sheets>
    <sheet name="Sheet1" sheetId="1" r:id="rId1"/>
  </sheets>
  <definedNames>
    <definedName name="solver_adj" localSheetId="0" hidden="1">Sheet1!$H$5:$H$8</definedName>
    <definedName name="solver_cvg" localSheetId="0" hidden="1">0.0001</definedName>
    <definedName name="solver_drv" localSheetId="0" hidden="1">1</definedName>
    <definedName name="solver_eng" localSheetId="0" hidden="1">3</definedName>
    <definedName name="solver_est" localSheetId="0" hidden="1">1</definedName>
    <definedName name="solver_itr" localSheetId="0" hidden="1">2147483647</definedName>
    <definedName name="solver_lhs1" localSheetId="0" hidden="1">Sheet1!$H$5</definedName>
    <definedName name="solver_lhs2" localSheetId="0" hidden="1">Sheet1!$H$5:$H$8</definedName>
    <definedName name="solver_lhs3" localSheetId="0" hidden="1">Sheet1!$H$5:$H$8</definedName>
    <definedName name="solver_lhs4" localSheetId="0" hidden="1">Sheet1!$H$6</definedName>
    <definedName name="solver_lhs5" localSheetId="0" hidden="1">Sheet1!$H$7</definedName>
    <definedName name="solver_lhs6" localSheetId="0" hidden="1">Sheet1!$H$8</definedName>
    <definedName name="solver_mip" localSheetId="0" hidden="1">2147483647</definedName>
    <definedName name="solver_mni" localSheetId="0" hidden="1">30</definedName>
    <definedName name="solver_mrt" localSheetId="0" hidden="1">0.5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6</definedName>
    <definedName name="solver_nwt" localSheetId="0" hidden="1">1</definedName>
    <definedName name="solver_opt" localSheetId="0" hidden="1">Sheet1!$H$18</definedName>
    <definedName name="solver_pre" localSheetId="0" hidden="1">0.000001</definedName>
    <definedName name="solver_rbv" localSheetId="0" hidden="1">1</definedName>
    <definedName name="solver_rel1" localSheetId="0" hidden="1">1</definedName>
    <definedName name="solver_rel2" localSheetId="0" hidden="1">4</definedName>
    <definedName name="solver_rel3" localSheetId="0" hidden="1">3</definedName>
    <definedName name="solver_rel4" localSheetId="0" hidden="1">1</definedName>
    <definedName name="solver_rel5" localSheetId="0" hidden="1">1</definedName>
    <definedName name="solver_rel6" localSheetId="0" hidden="1">1</definedName>
    <definedName name="solver_rhs1" localSheetId="0" hidden="1">12</definedName>
    <definedName name="solver_rhs2" localSheetId="0" hidden="1">integer</definedName>
    <definedName name="solver_rhs3" localSheetId="0" hidden="1">1</definedName>
    <definedName name="solver_rhs4" localSheetId="0" hidden="1">31</definedName>
    <definedName name="solver_rhs5" localSheetId="0" hidden="1">12</definedName>
    <definedName name="solver_rhs6" localSheetId="0" hidden="1">31</definedName>
    <definedName name="solver_rlx" localSheetId="0" hidden="1">2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2</definedName>
    <definedName name="solver_val" localSheetId="0" hidden="1">0</definedName>
    <definedName name="solver_ver" localSheetId="0" hidden="1">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7" i="1" l="1"/>
  <c r="H15" i="1"/>
  <c r="H14" i="1"/>
  <c r="H11" i="1"/>
  <c r="H10" i="1"/>
  <c r="H16" i="1" l="1"/>
  <c r="H12" i="1"/>
  <c r="H13" i="1" s="1"/>
  <c r="H18" i="1" l="1"/>
</calcChain>
</file>

<file path=xl/sharedStrings.xml><?xml version="1.0" encoding="utf-8"?>
<sst xmlns="http://schemas.openxmlformats.org/spreadsheetml/2006/main" count="15" uniqueCount="15">
  <si>
    <t>startmonth</t>
  </si>
  <si>
    <t>startday</t>
  </si>
  <si>
    <t>endmonth</t>
  </si>
  <si>
    <t>endday</t>
  </si>
  <si>
    <t>Month</t>
  </si>
  <si>
    <t>Upper limit</t>
  </si>
  <si>
    <t>startfract</t>
  </si>
  <si>
    <t>endfract</t>
  </si>
  <si>
    <t>diff</t>
  </si>
  <si>
    <t>dev</t>
  </si>
  <si>
    <t>startdate</t>
  </si>
  <si>
    <t>enddate</t>
  </si>
  <si>
    <t>penaltyfortwoweeks</t>
  </si>
  <si>
    <t>penaltywrongday</t>
  </si>
  <si>
    <t>target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</si>
</sst>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CF159C-8FBD-4F6D-8C7C-483B675C9A50}">
  <dimension ref="C5:H23"/>
  <sheetViews>
    <sheetView tabSelected="1" workbookViewId="0">
      <selection activeCell="K14" sqref="K14"/>
    </sheetView>
  </sheetViews>
  <sheetFormatPr defaultRowHeight="14.5" x14ac:dyDescent="0.35"/>
  <cols>
    <col min="7" max="7" width="22.7265625" customWidth="1"/>
    <col min="8" max="8" width="10.453125" bestFit="1" customWidth="1"/>
  </cols>
  <sheetData>
    <row r="5" spans="3:8" x14ac:dyDescent="0.35">
      <c r="G5" t="s">
        <v>0</v>
      </c>
      <c r="H5">
        <v>12</v>
      </c>
    </row>
    <row r="6" spans="3:8" x14ac:dyDescent="0.35">
      <c r="G6" t="s">
        <v>1</v>
      </c>
      <c r="H6">
        <v>3</v>
      </c>
    </row>
    <row r="7" spans="3:8" x14ac:dyDescent="0.35">
      <c r="G7" t="s">
        <v>2</v>
      </c>
      <c r="H7">
        <v>12</v>
      </c>
    </row>
    <row r="8" spans="3:8" x14ac:dyDescent="0.35">
      <c r="G8" t="s">
        <v>3</v>
      </c>
      <c r="H8">
        <v>14</v>
      </c>
    </row>
    <row r="10" spans="3:8" x14ac:dyDescent="0.35">
      <c r="G10" t="s">
        <v>6</v>
      </c>
      <c r="H10">
        <f>H5/H6</f>
        <v>4</v>
      </c>
    </row>
    <row r="11" spans="3:8" x14ac:dyDescent="0.35">
      <c r="C11" t="s">
        <v>4</v>
      </c>
      <c r="D11" t="s">
        <v>5</v>
      </c>
      <c r="G11" t="s">
        <v>7</v>
      </c>
      <c r="H11">
        <f>H7/H8</f>
        <v>0.8571428571428571</v>
      </c>
    </row>
    <row r="12" spans="3:8" x14ac:dyDescent="0.35">
      <c r="C12">
        <v>1</v>
      </c>
      <c r="D12">
        <v>31</v>
      </c>
      <c r="G12" t="s">
        <v>8</v>
      </c>
      <c r="H12">
        <f>H10-H11</f>
        <v>3.1428571428571428</v>
      </c>
    </row>
    <row r="13" spans="3:8" x14ac:dyDescent="0.35">
      <c r="C13">
        <v>2</v>
      </c>
      <c r="D13">
        <v>28</v>
      </c>
      <c r="G13" t="s">
        <v>9</v>
      </c>
      <c r="H13">
        <f>ABS(PI()-H12)</f>
        <v>1.2644892673496777E-3</v>
      </c>
    </row>
    <row r="14" spans="3:8" x14ac:dyDescent="0.35">
      <c r="C14">
        <v>3</v>
      </c>
      <c r="D14">
        <v>31</v>
      </c>
      <c r="G14" t="s">
        <v>10</v>
      </c>
      <c r="H14" s="1">
        <f>DATE(2019,H5,H6)</f>
        <v>43802</v>
      </c>
    </row>
    <row r="15" spans="3:8" x14ac:dyDescent="0.35">
      <c r="C15">
        <v>4</v>
      </c>
      <c r="D15">
        <v>30</v>
      </c>
      <c r="G15" t="s">
        <v>11</v>
      </c>
      <c r="H15" s="1">
        <f>DATE(2019,H7,H8)</f>
        <v>43813</v>
      </c>
    </row>
    <row r="16" spans="3:8" x14ac:dyDescent="0.35">
      <c r="C16">
        <v>5</v>
      </c>
      <c r="D16">
        <v>31</v>
      </c>
      <c r="G16" t="s">
        <v>12</v>
      </c>
      <c r="H16">
        <f>IF(H15-H14&lt;0,100,IF(H15-H14&gt;14,100,0))</f>
        <v>0</v>
      </c>
    </row>
    <row r="17" spans="3:8" x14ac:dyDescent="0.35">
      <c r="C17">
        <v>6</v>
      </c>
      <c r="D17">
        <v>30</v>
      </c>
      <c r="G17" t="s">
        <v>13</v>
      </c>
      <c r="H17">
        <f>IF(OR(H6&gt;VLOOKUP(H5,$C$12:$D$23,2),H8&gt;VLOOKUP(H7,$C$12:$D$23,2)),100,0)</f>
        <v>0</v>
      </c>
    </row>
    <row r="18" spans="3:8" x14ac:dyDescent="0.35">
      <c r="C18">
        <v>7</v>
      </c>
      <c r="D18">
        <v>31</v>
      </c>
      <c r="G18" t="s">
        <v>14</v>
      </c>
      <c r="H18">
        <f>SUM(H16:H17,H13)</f>
        <v>1.2644892673496777E-3</v>
      </c>
    </row>
    <row r="19" spans="3:8" x14ac:dyDescent="0.35">
      <c r="C19">
        <v>8</v>
      </c>
      <c r="D19">
        <v>31</v>
      </c>
    </row>
    <row r="20" spans="3:8" x14ac:dyDescent="0.35">
      <c r="C20">
        <v>9</v>
      </c>
      <c r="D20">
        <v>30</v>
      </c>
    </row>
    <row r="21" spans="3:8" x14ac:dyDescent="0.35">
      <c r="C21">
        <v>10</v>
      </c>
      <c r="D21">
        <v>31</v>
      </c>
    </row>
    <row r="22" spans="3:8" x14ac:dyDescent="0.35">
      <c r="C22">
        <v>11</v>
      </c>
      <c r="D22">
        <v>30</v>
      </c>
    </row>
    <row r="23" spans="3:8" x14ac:dyDescent="0.35">
      <c r="C23">
        <v>12</v>
      </c>
      <c r="D23">
        <v>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2019-05-04T13:32:05Z</dcterms:created>
  <dcterms:modified xsi:type="dcterms:W3CDTF">2019-05-04T13:41:16Z</dcterms:modified>
</cp:coreProperties>
</file>