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onors6_10\"/>
    </mc:Choice>
  </mc:AlternateContent>
  <xr:revisionPtr revIDLastSave="0" documentId="8_{3D4613B3-B5C2-443B-8C2D-6E8DC2C12803}" xr6:coauthVersionLast="45" xr6:coauthVersionMax="45" xr10:uidLastSave="{00000000-0000-0000-0000-000000000000}"/>
  <bookViews>
    <workbookView xWindow="-104" yWindow="-104" windowWidth="22326" windowHeight="12050" tabRatio="667" xr2:uid="{00000000-000D-0000-FFFF-FFFF00000000}"/>
  </bookViews>
  <sheets>
    <sheet name="thisone" sheetId="18" r:id="rId1"/>
    <sheet name="better than u think" sheetId="21" r:id="rId2"/>
  </sheets>
  <definedNames>
    <definedName name="_xlnm._FilterDatabase" localSheetId="1" hidden="1">'better than u think'!$D$5:$O$854</definedName>
    <definedName name="_xlnm._FilterDatabase" localSheetId="0" hidden="1">thisone!$E$5:$O$854</definedName>
    <definedName name="Both_Math_and_ELA__Percent_Pass" localSheetId="1">'better than u think'!$L$6:$L$854</definedName>
    <definedName name="Both_Math_and_ELA__Percent_Pass">thisone!$L$6:$L$854</definedName>
    <definedName name="Error" localSheetId="1">'better than u think'!$N$6:$N$854</definedName>
    <definedName name="Error">thisone!$N$6:$N$854</definedName>
    <definedName name="fraction_free" localSheetId="1">'better than u think'!$K$6:$K$854</definedName>
    <definedName name="fraction_free">thisone!$K$6:$K$854</definedName>
    <definedName name="int" localSheetId="1">'better than u think'!$G$3</definedName>
    <definedName name="int">thisone!$G$3</definedName>
    <definedName name="slope" localSheetId="1">'better than u think'!$G$2</definedName>
    <definedName name="slope">thisone!$G$2</definedName>
    <definedName name="steyx" localSheetId="1">'better than u think'!$E$1</definedName>
    <definedName name="steyx">thisone!$E$1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8" l="1"/>
  <c r="I2" i="18"/>
  <c r="H3" i="18"/>
  <c r="H2" i="18"/>
  <c r="H1" i="18"/>
  <c r="L2" i="18" l="1"/>
  <c r="A5" i="21"/>
  <c r="D854" i="21" l="1"/>
  <c r="D853" i="21"/>
  <c r="D852" i="21"/>
  <c r="D851" i="21"/>
  <c r="D850" i="21"/>
  <c r="D849" i="21"/>
  <c r="D848" i="21"/>
  <c r="D847" i="21"/>
  <c r="D846" i="21"/>
  <c r="D845" i="21"/>
  <c r="D844" i="21"/>
  <c r="D843" i="21"/>
  <c r="D842" i="21"/>
  <c r="D841" i="21"/>
  <c r="D840" i="21"/>
  <c r="D839" i="21"/>
  <c r="D838" i="21"/>
  <c r="D837" i="21"/>
  <c r="D836" i="21"/>
  <c r="D835" i="21"/>
  <c r="D834" i="21"/>
  <c r="D833" i="21"/>
  <c r="D832" i="21"/>
  <c r="D831" i="21"/>
  <c r="D830" i="21"/>
  <c r="D829" i="21"/>
  <c r="D828" i="21"/>
  <c r="D827" i="21"/>
  <c r="D826" i="21"/>
  <c r="D825" i="21"/>
  <c r="D824" i="21"/>
  <c r="D823" i="21"/>
  <c r="D822" i="21"/>
  <c r="D821" i="21"/>
  <c r="D820" i="21"/>
  <c r="D819" i="21"/>
  <c r="D818" i="21"/>
  <c r="D817" i="21"/>
  <c r="D816" i="21"/>
  <c r="D815" i="21"/>
  <c r="D814" i="21"/>
  <c r="D813" i="21"/>
  <c r="D812" i="21"/>
  <c r="D811" i="21"/>
  <c r="D810" i="21"/>
  <c r="D809" i="21"/>
  <c r="D808" i="21"/>
  <c r="D807" i="21"/>
  <c r="D806" i="21"/>
  <c r="D805" i="21"/>
  <c r="D804" i="21"/>
  <c r="D803" i="21"/>
  <c r="D802" i="21"/>
  <c r="D801" i="21"/>
  <c r="D800" i="21"/>
  <c r="D799" i="21"/>
  <c r="D798" i="21"/>
  <c r="D797" i="21"/>
  <c r="D796" i="21"/>
  <c r="D795" i="21"/>
  <c r="D794" i="21"/>
  <c r="D793" i="21"/>
  <c r="D792" i="21"/>
  <c r="D791" i="21"/>
  <c r="D790" i="21"/>
  <c r="D789" i="21"/>
  <c r="D788" i="21"/>
  <c r="D787" i="21"/>
  <c r="D786" i="21"/>
  <c r="D785" i="21"/>
  <c r="D784" i="21"/>
  <c r="D783" i="21"/>
  <c r="D782" i="21"/>
  <c r="D781" i="21"/>
  <c r="D780" i="21"/>
  <c r="D779" i="21"/>
  <c r="D778" i="21"/>
  <c r="D777" i="21"/>
  <c r="D776" i="21"/>
  <c r="D775" i="21"/>
  <c r="D774" i="21"/>
  <c r="D773" i="21"/>
  <c r="D772" i="21"/>
  <c r="D771" i="21"/>
  <c r="D770" i="21"/>
  <c r="D769" i="21"/>
  <c r="D768" i="21"/>
  <c r="D767" i="21"/>
  <c r="D766" i="21"/>
  <c r="D765" i="21"/>
  <c r="D764" i="21"/>
  <c r="D763" i="21"/>
  <c r="D762" i="21"/>
  <c r="D761" i="21"/>
  <c r="D760" i="21"/>
  <c r="D759" i="21"/>
  <c r="D758" i="21"/>
  <c r="D757" i="21"/>
  <c r="D756" i="21"/>
  <c r="D755" i="21"/>
  <c r="D754" i="21"/>
  <c r="D753" i="21"/>
  <c r="D752" i="21"/>
  <c r="D751" i="21"/>
  <c r="D750" i="21"/>
  <c r="D749" i="21"/>
  <c r="D748" i="21"/>
  <c r="D747" i="21"/>
  <c r="D746" i="21"/>
  <c r="D745" i="21"/>
  <c r="D744" i="21"/>
  <c r="D743" i="21"/>
  <c r="D742" i="21"/>
  <c r="D741" i="21"/>
  <c r="D740" i="21"/>
  <c r="D739" i="21"/>
  <c r="D738" i="21"/>
  <c r="D737" i="21"/>
  <c r="D736" i="21"/>
  <c r="D735" i="21"/>
  <c r="D734" i="21"/>
  <c r="D733" i="21"/>
  <c r="D732" i="21"/>
  <c r="D731" i="21"/>
  <c r="D730" i="21"/>
  <c r="D729" i="21"/>
  <c r="D728" i="21"/>
  <c r="D727" i="21"/>
  <c r="D726" i="21"/>
  <c r="D725" i="21"/>
  <c r="D724" i="21"/>
  <c r="D723" i="21"/>
  <c r="D722" i="21"/>
  <c r="D721" i="21"/>
  <c r="D720" i="21"/>
  <c r="D719" i="21"/>
  <c r="D718" i="21"/>
  <c r="D717" i="21"/>
  <c r="D716" i="21"/>
  <c r="D715" i="21"/>
  <c r="D714" i="21"/>
  <c r="D713" i="21"/>
  <c r="D712" i="21"/>
  <c r="D711" i="21"/>
  <c r="D710" i="21"/>
  <c r="D709" i="21"/>
  <c r="D708" i="21"/>
  <c r="D707" i="21"/>
  <c r="D706" i="21"/>
  <c r="D705" i="21"/>
  <c r="D704" i="21"/>
  <c r="D703" i="21"/>
  <c r="D702" i="21"/>
  <c r="D701" i="21"/>
  <c r="D700" i="21"/>
  <c r="D699" i="21"/>
  <c r="D698" i="21"/>
  <c r="D697" i="21"/>
  <c r="D696" i="21"/>
  <c r="D695" i="21"/>
  <c r="D694" i="21"/>
  <c r="D693" i="21"/>
  <c r="D692" i="21"/>
  <c r="D691" i="21"/>
  <c r="D690" i="21"/>
  <c r="D689" i="21"/>
  <c r="D688" i="21"/>
  <c r="D687" i="21"/>
  <c r="D686" i="21"/>
  <c r="D685" i="21"/>
  <c r="D684" i="21"/>
  <c r="D683" i="21"/>
  <c r="D682" i="21"/>
  <c r="D681" i="21"/>
  <c r="D680" i="21"/>
  <c r="D679" i="21"/>
  <c r="D678" i="21"/>
  <c r="D677" i="21"/>
  <c r="D676" i="21"/>
  <c r="D675" i="21"/>
  <c r="D674" i="21"/>
  <c r="D673" i="21"/>
  <c r="D672" i="21"/>
  <c r="D671" i="21"/>
  <c r="D670" i="21"/>
  <c r="D669" i="21"/>
  <c r="D668" i="21"/>
  <c r="D667" i="21"/>
  <c r="D666" i="21"/>
  <c r="D665" i="21"/>
  <c r="D664" i="21"/>
  <c r="D663" i="21"/>
  <c r="D662" i="21"/>
  <c r="D661" i="21"/>
  <c r="D660" i="21"/>
  <c r="D659" i="21"/>
  <c r="D658" i="21"/>
  <c r="D657" i="21"/>
  <c r="D656" i="21"/>
  <c r="D655" i="21"/>
  <c r="D654" i="21"/>
  <c r="D653" i="21"/>
  <c r="D652" i="21"/>
  <c r="D651" i="21"/>
  <c r="D650" i="21"/>
  <c r="D649" i="21"/>
  <c r="D648" i="21"/>
  <c r="D647" i="21"/>
  <c r="D646" i="21"/>
  <c r="D645" i="21"/>
  <c r="D644" i="21"/>
  <c r="D643" i="21"/>
  <c r="D642" i="21"/>
  <c r="D641" i="21"/>
  <c r="D640" i="21"/>
  <c r="D639" i="21"/>
  <c r="D638" i="21"/>
  <c r="D637" i="21"/>
  <c r="D636" i="21"/>
  <c r="D635" i="21"/>
  <c r="D634" i="21"/>
  <c r="D633" i="21"/>
  <c r="D632" i="21"/>
  <c r="D631" i="21"/>
  <c r="D630" i="21"/>
  <c r="D629" i="21"/>
  <c r="D628" i="21"/>
  <c r="D627" i="21"/>
  <c r="D626" i="21"/>
  <c r="D625" i="21"/>
  <c r="D624" i="21"/>
  <c r="D623" i="21"/>
  <c r="D622" i="21"/>
  <c r="D621" i="21"/>
  <c r="D620" i="21"/>
  <c r="D619" i="21"/>
  <c r="D618" i="21"/>
  <c r="D617" i="21"/>
  <c r="D616" i="21"/>
  <c r="D615" i="21"/>
  <c r="D614" i="21"/>
  <c r="D613" i="21"/>
  <c r="D612" i="21"/>
  <c r="D611" i="21"/>
  <c r="D610" i="21"/>
  <c r="D609" i="21"/>
  <c r="D608" i="21"/>
  <c r="D607" i="21"/>
  <c r="D606" i="21"/>
  <c r="D605" i="21"/>
  <c r="D604" i="21"/>
  <c r="D603" i="21"/>
  <c r="D602" i="21"/>
  <c r="D601" i="21"/>
  <c r="D600" i="21"/>
  <c r="D599" i="21"/>
  <c r="D598" i="21"/>
  <c r="D597" i="21"/>
  <c r="D596" i="21"/>
  <c r="D595" i="21"/>
  <c r="D594" i="21"/>
  <c r="D593" i="21"/>
  <c r="D592" i="21"/>
  <c r="D591" i="21"/>
  <c r="D590" i="21"/>
  <c r="D589" i="21"/>
  <c r="D588" i="21"/>
  <c r="D587" i="21"/>
  <c r="D586" i="21"/>
  <c r="D585" i="21"/>
  <c r="D584" i="21"/>
  <c r="D583" i="21"/>
  <c r="D582" i="21"/>
  <c r="D581" i="21"/>
  <c r="D580" i="21"/>
  <c r="D579" i="21"/>
  <c r="D578" i="21"/>
  <c r="D577" i="21"/>
  <c r="D576" i="21"/>
  <c r="D575" i="21"/>
  <c r="D574" i="21"/>
  <c r="D573" i="21"/>
  <c r="D572" i="21"/>
  <c r="D571" i="21"/>
  <c r="D570" i="21"/>
  <c r="D569" i="21"/>
  <c r="D568" i="21"/>
  <c r="D567" i="21"/>
  <c r="D566" i="21"/>
  <c r="D565" i="21"/>
  <c r="D564" i="21"/>
  <c r="D563" i="21"/>
  <c r="D562" i="21"/>
  <c r="D561" i="21"/>
  <c r="D560" i="21"/>
  <c r="D559" i="21"/>
  <c r="D558" i="21"/>
  <c r="D557" i="21"/>
  <c r="D556" i="21"/>
  <c r="D555" i="21"/>
  <c r="D554" i="21"/>
  <c r="D553" i="21"/>
  <c r="D552" i="21"/>
  <c r="D551" i="21"/>
  <c r="D550" i="21"/>
  <c r="D549" i="21"/>
  <c r="D548" i="21"/>
  <c r="D547" i="21"/>
  <c r="D546" i="21"/>
  <c r="D545" i="21"/>
  <c r="D544" i="21"/>
  <c r="D543" i="21"/>
  <c r="D542" i="21"/>
  <c r="D541" i="21"/>
  <c r="D540" i="21"/>
  <c r="D539" i="21"/>
  <c r="D538" i="21"/>
  <c r="D537" i="21"/>
  <c r="D536" i="21"/>
  <c r="D535" i="21"/>
  <c r="D534" i="21"/>
  <c r="D533" i="21"/>
  <c r="D532" i="21"/>
  <c r="D531" i="21"/>
  <c r="D530" i="21"/>
  <c r="D529" i="21"/>
  <c r="D528" i="21"/>
  <c r="D527" i="21"/>
  <c r="D526" i="21"/>
  <c r="D525" i="21"/>
  <c r="D524" i="21"/>
  <c r="D523" i="21"/>
  <c r="D522" i="21"/>
  <c r="D521" i="21"/>
  <c r="D520" i="21"/>
  <c r="D519" i="21"/>
  <c r="D518" i="21"/>
  <c r="D517" i="21"/>
  <c r="D516" i="21"/>
  <c r="D515" i="21"/>
  <c r="D514" i="21"/>
  <c r="D513" i="21"/>
  <c r="D512" i="21"/>
  <c r="D511" i="21"/>
  <c r="D510" i="21"/>
  <c r="D509" i="21"/>
  <c r="D508" i="21"/>
  <c r="D507" i="21"/>
  <c r="D506" i="21"/>
  <c r="D505" i="21"/>
  <c r="D504" i="21"/>
  <c r="D503" i="21"/>
  <c r="D502" i="21"/>
  <c r="D501" i="21"/>
  <c r="D500" i="21"/>
  <c r="D499" i="21"/>
  <c r="D498" i="21"/>
  <c r="D497" i="21"/>
  <c r="D496" i="21"/>
  <c r="D495" i="21"/>
  <c r="D494" i="21"/>
  <c r="D493" i="21"/>
  <c r="D492" i="21"/>
  <c r="D491" i="21"/>
  <c r="D490" i="21"/>
  <c r="D489" i="21"/>
  <c r="D488" i="21"/>
  <c r="D487" i="21"/>
  <c r="D486" i="21"/>
  <c r="D485" i="21"/>
  <c r="D484" i="21"/>
  <c r="D483" i="21"/>
  <c r="D482" i="21"/>
  <c r="D481" i="21"/>
  <c r="D480" i="21"/>
  <c r="D479" i="21"/>
  <c r="D478" i="21"/>
  <c r="D477" i="21"/>
  <c r="D476" i="21"/>
  <c r="D475" i="21"/>
  <c r="D474" i="21"/>
  <c r="D473" i="21"/>
  <c r="D472" i="21"/>
  <c r="D471" i="21"/>
  <c r="D470" i="21"/>
  <c r="D469" i="21"/>
  <c r="D468" i="21"/>
  <c r="D467" i="21"/>
  <c r="D466" i="21"/>
  <c r="D465" i="21"/>
  <c r="D464" i="21"/>
  <c r="D463" i="21"/>
  <c r="D462" i="21"/>
  <c r="D461" i="21"/>
  <c r="D460" i="21"/>
  <c r="D459" i="21"/>
  <c r="D458" i="21"/>
  <c r="D457" i="21"/>
  <c r="D456" i="21"/>
  <c r="D455" i="21"/>
  <c r="D454" i="21"/>
  <c r="D453" i="21"/>
  <c r="D452" i="21"/>
  <c r="D451" i="21"/>
  <c r="D450" i="21"/>
  <c r="D449" i="21"/>
  <c r="D448" i="21"/>
  <c r="D447" i="21"/>
  <c r="D446" i="21"/>
  <c r="D445" i="21"/>
  <c r="D444" i="21"/>
  <c r="D443" i="21"/>
  <c r="D442" i="21"/>
  <c r="D441" i="21"/>
  <c r="D440" i="21"/>
  <c r="D439" i="21"/>
  <c r="D438" i="21"/>
  <c r="D437" i="21"/>
  <c r="D436" i="21"/>
  <c r="D435" i="21"/>
  <c r="D434" i="21"/>
  <c r="D433" i="21"/>
  <c r="D432" i="21"/>
  <c r="D431" i="21"/>
  <c r="D430" i="21"/>
  <c r="D429" i="21"/>
  <c r="D428" i="21"/>
  <c r="D427" i="21"/>
  <c r="D426" i="21"/>
  <c r="D425" i="21"/>
  <c r="D424" i="21"/>
  <c r="D423" i="21"/>
  <c r="D422" i="21"/>
  <c r="D421" i="21"/>
  <c r="D420" i="21"/>
  <c r="D419" i="21"/>
  <c r="D418" i="21"/>
  <c r="D417" i="21"/>
  <c r="D416" i="21"/>
  <c r="D415" i="21"/>
  <c r="D414" i="21"/>
  <c r="D413" i="21"/>
  <c r="D412" i="21"/>
  <c r="D411" i="21"/>
  <c r="D410" i="21"/>
  <c r="D409" i="21"/>
  <c r="D408" i="21"/>
  <c r="D407" i="21"/>
  <c r="D406" i="21"/>
  <c r="D405" i="21"/>
  <c r="D404" i="21"/>
  <c r="D403" i="21"/>
  <c r="D402" i="21"/>
  <c r="D401" i="21"/>
  <c r="D400" i="21"/>
  <c r="D399" i="21"/>
  <c r="D398" i="21"/>
  <c r="D397" i="21"/>
  <c r="D396" i="21"/>
  <c r="D395" i="21"/>
  <c r="D394" i="21"/>
  <c r="D393" i="21"/>
  <c r="D392" i="21"/>
  <c r="D391" i="21"/>
  <c r="D390" i="21"/>
  <c r="D389" i="21"/>
  <c r="D388" i="21"/>
  <c r="D387" i="21"/>
  <c r="D386" i="21"/>
  <c r="D385" i="21"/>
  <c r="D384" i="21"/>
  <c r="D383" i="21"/>
  <c r="D382" i="21"/>
  <c r="D381" i="21"/>
  <c r="D380" i="21"/>
  <c r="D379" i="21"/>
  <c r="D378" i="21"/>
  <c r="D377" i="21"/>
  <c r="D376" i="21"/>
  <c r="D375" i="21"/>
  <c r="D374" i="21"/>
  <c r="D373" i="21"/>
  <c r="D372" i="21"/>
  <c r="D371" i="21"/>
  <c r="D370" i="21"/>
  <c r="D369" i="21"/>
  <c r="D368" i="21"/>
  <c r="D367" i="21"/>
  <c r="D366" i="21"/>
  <c r="D365" i="21"/>
  <c r="D364" i="21"/>
  <c r="D363" i="21"/>
  <c r="D362" i="21"/>
  <c r="D361" i="21"/>
  <c r="D360" i="21"/>
  <c r="D359" i="21"/>
  <c r="D358" i="21"/>
  <c r="D357" i="21"/>
  <c r="D356" i="21"/>
  <c r="D355" i="21"/>
  <c r="D354" i="21"/>
  <c r="D353" i="21"/>
  <c r="D352" i="21"/>
  <c r="D351" i="21"/>
  <c r="D350" i="21"/>
  <c r="D349" i="21"/>
  <c r="D348" i="21"/>
  <c r="D347" i="21"/>
  <c r="D346" i="21"/>
  <c r="D345" i="21"/>
  <c r="D344" i="21"/>
  <c r="D343" i="21"/>
  <c r="D342" i="21"/>
  <c r="D341" i="21"/>
  <c r="D340" i="21"/>
  <c r="D339" i="21"/>
  <c r="D338" i="21"/>
  <c r="D337" i="21"/>
  <c r="D336" i="21"/>
  <c r="D335" i="21"/>
  <c r="D334" i="21"/>
  <c r="D333" i="21"/>
  <c r="D332" i="21"/>
  <c r="D331" i="21"/>
  <c r="D330" i="21"/>
  <c r="D329" i="21"/>
  <c r="D328" i="21"/>
  <c r="D327" i="21"/>
  <c r="D326" i="21"/>
  <c r="D325" i="21"/>
  <c r="D324" i="21"/>
  <c r="D323" i="21"/>
  <c r="D322" i="21"/>
  <c r="D321" i="21"/>
  <c r="D320" i="21"/>
  <c r="D319" i="21"/>
  <c r="D318" i="21"/>
  <c r="D317" i="21"/>
  <c r="D316" i="21"/>
  <c r="D315" i="21"/>
  <c r="D314" i="21"/>
  <c r="D313" i="21"/>
  <c r="D312" i="21"/>
  <c r="D311" i="21"/>
  <c r="D310" i="21"/>
  <c r="D309" i="21"/>
  <c r="D308" i="21"/>
  <c r="D307" i="21"/>
  <c r="D306" i="21"/>
  <c r="D305" i="21"/>
  <c r="D304" i="21"/>
  <c r="D303" i="21"/>
  <c r="D302" i="21"/>
  <c r="D301" i="21"/>
  <c r="D300" i="21"/>
  <c r="D299" i="21"/>
  <c r="D298" i="21"/>
  <c r="D297" i="21"/>
  <c r="D296" i="21"/>
  <c r="D295" i="21"/>
  <c r="D294" i="21"/>
  <c r="D293" i="21"/>
  <c r="D292" i="21"/>
  <c r="D291" i="21"/>
  <c r="D290" i="21"/>
  <c r="D289" i="21"/>
  <c r="D288" i="21"/>
  <c r="D287" i="21"/>
  <c r="D286" i="21"/>
  <c r="D285" i="21"/>
  <c r="D284" i="21"/>
  <c r="D283" i="21"/>
  <c r="D282" i="21"/>
  <c r="D281" i="21"/>
  <c r="D280" i="21"/>
  <c r="D279" i="21"/>
  <c r="D278" i="21"/>
  <c r="D277" i="21"/>
  <c r="D276" i="21"/>
  <c r="D275" i="21"/>
  <c r="D274" i="21"/>
  <c r="D273" i="21"/>
  <c r="D272" i="21"/>
  <c r="D271" i="21"/>
  <c r="D270" i="21"/>
  <c r="D269" i="21"/>
  <c r="D268" i="21"/>
  <c r="D267" i="21"/>
  <c r="D266" i="21"/>
  <c r="D265" i="21"/>
  <c r="D264" i="21"/>
  <c r="D263" i="21"/>
  <c r="D262" i="21"/>
  <c r="D261" i="21"/>
  <c r="D260" i="21"/>
  <c r="D259" i="21"/>
  <c r="D258" i="21"/>
  <c r="D257" i="21"/>
  <c r="D256" i="21"/>
  <c r="D255" i="21"/>
  <c r="D254" i="21"/>
  <c r="D253" i="21"/>
  <c r="D252" i="21"/>
  <c r="D251" i="21"/>
  <c r="D250" i="21"/>
  <c r="D249" i="21"/>
  <c r="D248" i="21"/>
  <c r="D247" i="21"/>
  <c r="D246" i="21"/>
  <c r="D245" i="21"/>
  <c r="D244" i="21"/>
  <c r="D243" i="21"/>
  <c r="D242" i="21"/>
  <c r="D241" i="21"/>
  <c r="D240" i="21"/>
  <c r="D239" i="21"/>
  <c r="D238" i="21"/>
  <c r="D237" i="21"/>
  <c r="D236" i="21"/>
  <c r="D235" i="21"/>
  <c r="D234" i="21"/>
  <c r="D233" i="21"/>
  <c r="D232" i="21"/>
  <c r="D231" i="21"/>
  <c r="D230" i="21"/>
  <c r="D229" i="21"/>
  <c r="D228" i="21"/>
  <c r="D227" i="21"/>
  <c r="D226" i="21"/>
  <c r="D225" i="21"/>
  <c r="D224" i="21"/>
  <c r="D223" i="21"/>
  <c r="D222" i="21"/>
  <c r="D221" i="21"/>
  <c r="D220" i="21"/>
  <c r="D219" i="21"/>
  <c r="D218" i="21"/>
  <c r="D217" i="21"/>
  <c r="D216" i="21"/>
  <c r="D215" i="21"/>
  <c r="D214" i="21"/>
  <c r="D213" i="21"/>
  <c r="D212" i="21"/>
  <c r="D211" i="21"/>
  <c r="D210" i="21"/>
  <c r="D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D195" i="21"/>
  <c r="D194" i="21"/>
  <c r="D193" i="21"/>
  <c r="D192" i="21"/>
  <c r="D191" i="21"/>
  <c r="D190" i="21"/>
  <c r="D189" i="21"/>
  <c r="D188" i="21"/>
  <c r="D187" i="21"/>
  <c r="D186" i="21"/>
  <c r="D185" i="21"/>
  <c r="D184" i="21"/>
  <c r="D183" i="21"/>
  <c r="D182" i="21"/>
  <c r="D181" i="21"/>
  <c r="D180" i="21"/>
  <c r="D179" i="21"/>
  <c r="D178" i="21"/>
  <c r="D177" i="21"/>
  <c r="D176" i="21"/>
  <c r="D175" i="21"/>
  <c r="D174" i="21"/>
  <c r="D173" i="21"/>
  <c r="D172" i="21"/>
  <c r="D171" i="21"/>
  <c r="D170" i="21"/>
  <c r="D169" i="21"/>
  <c r="D168" i="21"/>
  <c r="D167" i="21"/>
  <c r="D166" i="21"/>
  <c r="D165" i="21"/>
  <c r="D164" i="21"/>
  <c r="D163" i="21"/>
  <c r="D162" i="21"/>
  <c r="D161" i="21"/>
  <c r="D160" i="21"/>
  <c r="D159" i="21"/>
  <c r="D158" i="21"/>
  <c r="D157" i="21"/>
  <c r="D156" i="21"/>
  <c r="D155" i="21"/>
  <c r="D154" i="21"/>
  <c r="D153" i="21"/>
  <c r="D152" i="21"/>
  <c r="D151" i="21"/>
  <c r="D150" i="21"/>
  <c r="D149" i="21"/>
  <c r="D148" i="21"/>
  <c r="D147" i="21"/>
  <c r="D146" i="21"/>
  <c r="D145" i="21"/>
  <c r="D144" i="21"/>
  <c r="D143" i="21"/>
  <c r="D142" i="21"/>
  <c r="D141" i="21"/>
  <c r="D140" i="21"/>
  <c r="D139" i="21"/>
  <c r="D138" i="21"/>
  <c r="D137" i="21"/>
  <c r="D136" i="21"/>
  <c r="D135" i="21"/>
  <c r="D134" i="21"/>
  <c r="D133" i="21"/>
  <c r="D132" i="21"/>
  <c r="D131" i="21"/>
  <c r="D130" i="21"/>
  <c r="D129" i="21"/>
  <c r="D128" i="21"/>
  <c r="D127" i="21"/>
  <c r="D126" i="21"/>
  <c r="D125" i="21"/>
  <c r="D124" i="21"/>
  <c r="D123" i="21"/>
  <c r="D122" i="21"/>
  <c r="D121" i="21"/>
  <c r="D120" i="21"/>
  <c r="D119" i="21"/>
  <c r="D118" i="21"/>
  <c r="D117" i="21"/>
  <c r="D116" i="21"/>
  <c r="D115" i="21"/>
  <c r="D114" i="21"/>
  <c r="D113" i="21"/>
  <c r="D112" i="21"/>
  <c r="D111" i="21"/>
  <c r="D110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L3" i="21"/>
  <c r="G3" i="21"/>
  <c r="J2" i="21"/>
  <c r="I2" i="21"/>
  <c r="G2" i="21"/>
  <c r="G1" i="21"/>
  <c r="E1" i="21"/>
  <c r="M66" i="21" l="1"/>
  <c r="N66" i="21" s="1"/>
  <c r="M150" i="21"/>
  <c r="N150" i="21" s="1"/>
  <c r="M21" i="21"/>
  <c r="N21" i="21" s="1"/>
  <c r="M45" i="21"/>
  <c r="N45" i="21" s="1"/>
  <c r="M76" i="21"/>
  <c r="N76" i="21" s="1"/>
  <c r="M84" i="21"/>
  <c r="N84" i="21" s="1"/>
  <c r="M92" i="21"/>
  <c r="N92" i="21" s="1"/>
  <c r="M100" i="21"/>
  <c r="N100" i="21" s="1"/>
  <c r="M108" i="21"/>
  <c r="N108" i="21" s="1"/>
  <c r="M116" i="21"/>
  <c r="N116" i="21" s="1"/>
  <c r="M124" i="21"/>
  <c r="N124" i="21" s="1"/>
  <c r="M132" i="21"/>
  <c r="N132" i="21" s="1"/>
  <c r="M140" i="21"/>
  <c r="N140" i="21" s="1"/>
  <c r="M148" i="21"/>
  <c r="N148" i="21" s="1"/>
  <c r="M27" i="21"/>
  <c r="N27" i="21" s="1"/>
  <c r="M51" i="21"/>
  <c r="N51" i="21" s="1"/>
  <c r="M74" i="21"/>
  <c r="N74" i="21" s="1"/>
  <c r="M146" i="21"/>
  <c r="N146" i="21" s="1"/>
  <c r="M13" i="21"/>
  <c r="N13" i="21" s="1"/>
  <c r="M37" i="21"/>
  <c r="N37" i="21" s="1"/>
  <c r="M19" i="21"/>
  <c r="N19" i="21" s="1"/>
  <c r="M43" i="21"/>
  <c r="N43" i="21" s="1"/>
  <c r="M82" i="21"/>
  <c r="N82" i="21" s="1"/>
  <c r="M17" i="21"/>
  <c r="N17" i="21" s="1"/>
  <c r="M25" i="21"/>
  <c r="N25" i="21" s="1"/>
  <c r="M49" i="21"/>
  <c r="N49" i="21" s="1"/>
  <c r="M57" i="21"/>
  <c r="N57" i="21" s="1"/>
  <c r="M136" i="21"/>
  <c r="N136" i="21" s="1"/>
  <c r="M144" i="21"/>
  <c r="N144" i="21" s="1"/>
  <c r="M29" i="21"/>
  <c r="N29" i="21" s="1"/>
  <c r="M53" i="21"/>
  <c r="N53" i="21" s="1"/>
  <c r="M11" i="21"/>
  <c r="N11" i="21" s="1"/>
  <c r="M35" i="21"/>
  <c r="N35" i="21" s="1"/>
  <c r="M59" i="21"/>
  <c r="N59" i="21" s="1"/>
  <c r="M90" i="21"/>
  <c r="N90" i="21" s="1"/>
  <c r="M98" i="21"/>
  <c r="N98" i="21" s="1"/>
  <c r="M106" i="21"/>
  <c r="N106" i="21" s="1"/>
  <c r="M114" i="21"/>
  <c r="N114" i="21" s="1"/>
  <c r="M122" i="21"/>
  <c r="N122" i="21" s="1"/>
  <c r="M130" i="21"/>
  <c r="N130" i="21" s="1"/>
  <c r="M138" i="21"/>
  <c r="N138" i="21" s="1"/>
  <c r="M9" i="21"/>
  <c r="N9" i="21" s="1"/>
  <c r="M33" i="21"/>
  <c r="N33" i="21" s="1"/>
  <c r="M41" i="21"/>
  <c r="N41" i="21" s="1"/>
  <c r="M63" i="21"/>
  <c r="N63" i="21" s="1"/>
  <c r="M72" i="21"/>
  <c r="N72" i="21" s="1"/>
  <c r="M80" i="21"/>
  <c r="N80" i="21" s="1"/>
  <c r="M88" i="21"/>
  <c r="N88" i="21" s="1"/>
  <c r="M96" i="21"/>
  <c r="N96" i="21" s="1"/>
  <c r="M104" i="21"/>
  <c r="N104" i="21" s="1"/>
  <c r="M112" i="21"/>
  <c r="N112" i="21" s="1"/>
  <c r="M120" i="21"/>
  <c r="N120" i="21" s="1"/>
  <c r="M128" i="21"/>
  <c r="N128" i="21" s="1"/>
  <c r="M7" i="21"/>
  <c r="N7" i="21" s="1"/>
  <c r="M15" i="21"/>
  <c r="N15" i="21" s="1"/>
  <c r="M23" i="21"/>
  <c r="N23" i="21" s="1"/>
  <c r="M31" i="21"/>
  <c r="N31" i="21" s="1"/>
  <c r="M39" i="21"/>
  <c r="N39" i="21" s="1"/>
  <c r="M47" i="21"/>
  <c r="N47" i="21" s="1"/>
  <c r="M55" i="21"/>
  <c r="N55" i="21" s="1"/>
  <c r="M67" i="21"/>
  <c r="N67" i="21" s="1"/>
  <c r="M70" i="21"/>
  <c r="N70" i="21" s="1"/>
  <c r="M78" i="21"/>
  <c r="N78" i="21" s="1"/>
  <c r="M86" i="21"/>
  <c r="N86" i="21" s="1"/>
  <c r="M94" i="21"/>
  <c r="N94" i="21" s="1"/>
  <c r="M102" i="21"/>
  <c r="N102" i="21" s="1"/>
  <c r="M110" i="21"/>
  <c r="N110" i="21" s="1"/>
  <c r="M118" i="21"/>
  <c r="N118" i="21" s="1"/>
  <c r="M126" i="21"/>
  <c r="N126" i="21" s="1"/>
  <c r="M134" i="21"/>
  <c r="N134" i="21" s="1"/>
  <c r="M142" i="21"/>
  <c r="N142" i="21" s="1"/>
  <c r="M61" i="21"/>
  <c r="N61" i="21" s="1"/>
  <c r="M65" i="21"/>
  <c r="N65" i="21" s="1"/>
  <c r="M69" i="21"/>
  <c r="N69" i="21" s="1"/>
  <c r="M71" i="21"/>
  <c r="N71" i="21" s="1"/>
  <c r="M73" i="21"/>
  <c r="N73" i="21" s="1"/>
  <c r="M75" i="21"/>
  <c r="N75" i="21" s="1"/>
  <c r="M77" i="21"/>
  <c r="N77" i="21" s="1"/>
  <c r="M79" i="21"/>
  <c r="N79" i="21" s="1"/>
  <c r="M81" i="21"/>
  <c r="N81" i="21" s="1"/>
  <c r="M83" i="21"/>
  <c r="N83" i="21" s="1"/>
  <c r="M85" i="21"/>
  <c r="N85" i="21" s="1"/>
  <c r="M87" i="21"/>
  <c r="N87" i="21" s="1"/>
  <c r="M89" i="21"/>
  <c r="N89" i="21" s="1"/>
  <c r="M91" i="21"/>
  <c r="N91" i="21" s="1"/>
  <c r="M93" i="21"/>
  <c r="N93" i="21" s="1"/>
  <c r="M95" i="21"/>
  <c r="N95" i="21" s="1"/>
  <c r="M97" i="21"/>
  <c r="N97" i="21" s="1"/>
  <c r="M99" i="21"/>
  <c r="N99" i="21" s="1"/>
  <c r="M101" i="21"/>
  <c r="N101" i="21" s="1"/>
  <c r="M103" i="21"/>
  <c r="N103" i="21" s="1"/>
  <c r="M105" i="21"/>
  <c r="N105" i="21" s="1"/>
  <c r="M107" i="21"/>
  <c r="N107" i="21" s="1"/>
  <c r="M109" i="21"/>
  <c r="N109" i="21" s="1"/>
  <c r="M111" i="21"/>
  <c r="N111" i="21" s="1"/>
  <c r="M113" i="21"/>
  <c r="N113" i="21" s="1"/>
  <c r="M115" i="21"/>
  <c r="N115" i="21" s="1"/>
  <c r="M117" i="21"/>
  <c r="N117" i="21" s="1"/>
  <c r="M119" i="21"/>
  <c r="N119" i="21" s="1"/>
  <c r="M121" i="21"/>
  <c r="N121" i="21" s="1"/>
  <c r="M123" i="21"/>
  <c r="N123" i="21" s="1"/>
  <c r="M125" i="21"/>
  <c r="N125" i="21" s="1"/>
  <c r="M127" i="21"/>
  <c r="N127" i="21" s="1"/>
  <c r="M129" i="21"/>
  <c r="N129" i="21" s="1"/>
  <c r="M131" i="21"/>
  <c r="N131" i="21" s="1"/>
  <c r="M133" i="21"/>
  <c r="N133" i="21" s="1"/>
  <c r="M135" i="21"/>
  <c r="N135" i="21" s="1"/>
  <c r="M137" i="21"/>
  <c r="N137" i="21" s="1"/>
  <c r="M139" i="21"/>
  <c r="N139" i="21" s="1"/>
  <c r="M141" i="21"/>
  <c r="N141" i="21" s="1"/>
  <c r="M143" i="21"/>
  <c r="N143" i="21" s="1"/>
  <c r="M145" i="21"/>
  <c r="N145" i="21" s="1"/>
  <c r="M147" i="21"/>
  <c r="N147" i="21" s="1"/>
  <c r="M149" i="21"/>
  <c r="N149" i="21" s="1"/>
  <c r="M8" i="21"/>
  <c r="N8" i="21" s="1"/>
  <c r="M12" i="21"/>
  <c r="N12" i="21" s="1"/>
  <c r="M16" i="21"/>
  <c r="N16" i="21" s="1"/>
  <c r="M20" i="21"/>
  <c r="N20" i="21" s="1"/>
  <c r="M24" i="21"/>
  <c r="N24" i="21" s="1"/>
  <c r="M28" i="21"/>
  <c r="N28" i="21" s="1"/>
  <c r="M32" i="21"/>
  <c r="N32" i="21" s="1"/>
  <c r="M36" i="21"/>
  <c r="N36" i="21" s="1"/>
  <c r="M40" i="21"/>
  <c r="N40" i="21" s="1"/>
  <c r="M44" i="21"/>
  <c r="N44" i="21" s="1"/>
  <c r="M48" i="21"/>
  <c r="N48" i="21" s="1"/>
  <c r="M52" i="21"/>
  <c r="N52" i="21" s="1"/>
  <c r="M56" i="21"/>
  <c r="N56" i="21" s="1"/>
  <c r="M60" i="21"/>
  <c r="N60" i="21" s="1"/>
  <c r="M64" i="21"/>
  <c r="N64" i="21" s="1"/>
  <c r="M68" i="21"/>
  <c r="N68" i="21" s="1"/>
  <c r="M6" i="21"/>
  <c r="N6" i="21" s="1"/>
  <c r="M10" i="21"/>
  <c r="N10" i="21" s="1"/>
  <c r="M14" i="21"/>
  <c r="N14" i="21" s="1"/>
  <c r="M18" i="21"/>
  <c r="N18" i="21" s="1"/>
  <c r="M22" i="21"/>
  <c r="N22" i="21" s="1"/>
  <c r="M26" i="21"/>
  <c r="N26" i="21" s="1"/>
  <c r="M30" i="21"/>
  <c r="N30" i="21" s="1"/>
  <c r="M34" i="21"/>
  <c r="N34" i="21" s="1"/>
  <c r="M38" i="21"/>
  <c r="N38" i="21" s="1"/>
  <c r="M42" i="21"/>
  <c r="N42" i="21" s="1"/>
  <c r="M46" i="21"/>
  <c r="N46" i="21" s="1"/>
  <c r="M50" i="21"/>
  <c r="N50" i="21" s="1"/>
  <c r="M54" i="21"/>
  <c r="N54" i="21" s="1"/>
  <c r="M58" i="21"/>
  <c r="N58" i="21" s="1"/>
  <c r="M62" i="21"/>
  <c r="N62" i="21" s="1"/>
  <c r="M854" i="21"/>
  <c r="N854" i="21" s="1"/>
  <c r="M852" i="21"/>
  <c r="N852" i="21" s="1"/>
  <c r="M850" i="21"/>
  <c r="N850" i="21" s="1"/>
  <c r="M848" i="21"/>
  <c r="N848" i="21" s="1"/>
  <c r="M846" i="21"/>
  <c r="N846" i="21" s="1"/>
  <c r="M844" i="21"/>
  <c r="N844" i="21" s="1"/>
  <c r="M842" i="21"/>
  <c r="N842" i="21" s="1"/>
  <c r="M840" i="21"/>
  <c r="N840" i="21" s="1"/>
  <c r="M838" i="21"/>
  <c r="N838" i="21" s="1"/>
  <c r="M836" i="21"/>
  <c r="N836" i="21" s="1"/>
  <c r="M834" i="21"/>
  <c r="N834" i="21" s="1"/>
  <c r="M832" i="21"/>
  <c r="N832" i="21" s="1"/>
  <c r="M830" i="21"/>
  <c r="N830" i="21" s="1"/>
  <c r="M828" i="21"/>
  <c r="N828" i="21" s="1"/>
  <c r="M826" i="21"/>
  <c r="N826" i="21" s="1"/>
  <c r="M824" i="21"/>
  <c r="N824" i="21" s="1"/>
  <c r="M822" i="21"/>
  <c r="N822" i="21" s="1"/>
  <c r="M820" i="21"/>
  <c r="N820" i="21" s="1"/>
  <c r="M818" i="21"/>
  <c r="N818" i="21" s="1"/>
  <c r="M816" i="21"/>
  <c r="N816" i="21" s="1"/>
  <c r="M814" i="21"/>
  <c r="N814" i="21" s="1"/>
  <c r="M812" i="21"/>
  <c r="N812" i="21" s="1"/>
  <c r="M810" i="21"/>
  <c r="N810" i="21" s="1"/>
  <c r="M808" i="21"/>
  <c r="N808" i="21" s="1"/>
  <c r="M806" i="21"/>
  <c r="N806" i="21" s="1"/>
  <c r="M804" i="21"/>
  <c r="N804" i="21" s="1"/>
  <c r="M802" i="21"/>
  <c r="N802" i="21" s="1"/>
  <c r="M800" i="21"/>
  <c r="N800" i="21" s="1"/>
  <c r="M798" i="21"/>
  <c r="N798" i="21" s="1"/>
  <c r="M796" i="21"/>
  <c r="N796" i="21" s="1"/>
  <c r="M794" i="21"/>
  <c r="N794" i="21" s="1"/>
  <c r="M792" i="21"/>
  <c r="N792" i="21" s="1"/>
  <c r="M790" i="21"/>
  <c r="N790" i="21" s="1"/>
  <c r="M788" i="21"/>
  <c r="N788" i="21" s="1"/>
  <c r="M786" i="21"/>
  <c r="N786" i="21" s="1"/>
  <c r="M784" i="21"/>
  <c r="N784" i="21" s="1"/>
  <c r="M782" i="21"/>
  <c r="N782" i="21" s="1"/>
  <c r="M780" i="21"/>
  <c r="N780" i="21" s="1"/>
  <c r="M778" i="21"/>
  <c r="N778" i="21" s="1"/>
  <c r="M776" i="21"/>
  <c r="N776" i="21" s="1"/>
  <c r="M774" i="21"/>
  <c r="N774" i="21" s="1"/>
  <c r="M772" i="21"/>
  <c r="N772" i="21" s="1"/>
  <c r="M770" i="21"/>
  <c r="N770" i="21" s="1"/>
  <c r="M769" i="21"/>
  <c r="N769" i="21" s="1"/>
  <c r="M768" i="21"/>
  <c r="N768" i="21" s="1"/>
  <c r="M767" i="21"/>
  <c r="N767" i="21" s="1"/>
  <c r="M766" i="21"/>
  <c r="N766" i="21" s="1"/>
  <c r="M765" i="21"/>
  <c r="N765" i="21" s="1"/>
  <c r="M764" i="21"/>
  <c r="N764" i="21" s="1"/>
  <c r="M763" i="21"/>
  <c r="N763" i="21" s="1"/>
  <c r="M762" i="21"/>
  <c r="N762" i="21" s="1"/>
  <c r="M761" i="21"/>
  <c r="N761" i="21" s="1"/>
  <c r="M760" i="21"/>
  <c r="N760" i="21" s="1"/>
  <c r="M759" i="21"/>
  <c r="N759" i="21" s="1"/>
  <c r="M758" i="21"/>
  <c r="N758" i="21" s="1"/>
  <c r="M757" i="21"/>
  <c r="N757" i="21" s="1"/>
  <c r="M756" i="21"/>
  <c r="N756" i="21" s="1"/>
  <c r="M755" i="21"/>
  <c r="N755" i="21" s="1"/>
  <c r="M754" i="21"/>
  <c r="N754" i="21" s="1"/>
  <c r="M753" i="21"/>
  <c r="N753" i="21" s="1"/>
  <c r="M752" i="21"/>
  <c r="N752" i="21" s="1"/>
  <c r="M751" i="21"/>
  <c r="N751" i="21" s="1"/>
  <c r="M750" i="21"/>
  <c r="N750" i="21" s="1"/>
  <c r="M749" i="21"/>
  <c r="N749" i="21" s="1"/>
  <c r="M748" i="21"/>
  <c r="N748" i="21" s="1"/>
  <c r="M747" i="21"/>
  <c r="N747" i="21" s="1"/>
  <c r="M746" i="21"/>
  <c r="N746" i="21" s="1"/>
  <c r="M745" i="21"/>
  <c r="N745" i="21" s="1"/>
  <c r="M744" i="21"/>
  <c r="N744" i="21" s="1"/>
  <c r="M743" i="21"/>
  <c r="N743" i="21" s="1"/>
  <c r="M742" i="21"/>
  <c r="N742" i="21" s="1"/>
  <c r="M741" i="21"/>
  <c r="N741" i="21" s="1"/>
  <c r="M740" i="21"/>
  <c r="N740" i="21" s="1"/>
  <c r="M739" i="21"/>
  <c r="N739" i="21" s="1"/>
  <c r="M738" i="21"/>
  <c r="N738" i="21" s="1"/>
  <c r="M737" i="21"/>
  <c r="N737" i="21" s="1"/>
  <c r="M736" i="21"/>
  <c r="N736" i="21" s="1"/>
  <c r="M735" i="21"/>
  <c r="N735" i="21" s="1"/>
  <c r="M734" i="21"/>
  <c r="N734" i="21" s="1"/>
  <c r="M733" i="21"/>
  <c r="N733" i="21" s="1"/>
  <c r="M732" i="21"/>
  <c r="N732" i="21" s="1"/>
  <c r="M731" i="21"/>
  <c r="N731" i="21" s="1"/>
  <c r="M730" i="21"/>
  <c r="N730" i="21" s="1"/>
  <c r="M729" i="21"/>
  <c r="N729" i="21" s="1"/>
  <c r="M728" i="21"/>
  <c r="N728" i="21" s="1"/>
  <c r="M727" i="21"/>
  <c r="N727" i="21" s="1"/>
  <c r="M726" i="21"/>
  <c r="N726" i="21" s="1"/>
  <c r="M725" i="21"/>
  <c r="N725" i="21" s="1"/>
  <c r="M724" i="21"/>
  <c r="N724" i="21" s="1"/>
  <c r="M723" i="21"/>
  <c r="N723" i="21" s="1"/>
  <c r="M722" i="21"/>
  <c r="N722" i="21" s="1"/>
  <c r="M721" i="21"/>
  <c r="N721" i="21" s="1"/>
  <c r="M720" i="21"/>
  <c r="N720" i="21" s="1"/>
  <c r="M719" i="21"/>
  <c r="N719" i="21" s="1"/>
  <c r="M718" i="21"/>
  <c r="N718" i="21" s="1"/>
  <c r="M717" i="21"/>
  <c r="N717" i="21" s="1"/>
  <c r="M716" i="21"/>
  <c r="N716" i="21" s="1"/>
  <c r="M715" i="21"/>
  <c r="N715" i="21" s="1"/>
  <c r="M714" i="21"/>
  <c r="N714" i="21" s="1"/>
  <c r="M713" i="21"/>
  <c r="N713" i="21" s="1"/>
  <c r="M712" i="21"/>
  <c r="N712" i="21" s="1"/>
  <c r="M711" i="21"/>
  <c r="N711" i="21" s="1"/>
  <c r="M710" i="21"/>
  <c r="N710" i="21" s="1"/>
  <c r="M709" i="21"/>
  <c r="N709" i="21" s="1"/>
  <c r="M708" i="21"/>
  <c r="N708" i="21" s="1"/>
  <c r="M707" i="21"/>
  <c r="N707" i="21" s="1"/>
  <c r="M706" i="21"/>
  <c r="N706" i="21" s="1"/>
  <c r="M705" i="21"/>
  <c r="N705" i="21" s="1"/>
  <c r="M704" i="21"/>
  <c r="N704" i="21" s="1"/>
  <c r="M703" i="21"/>
  <c r="N703" i="21" s="1"/>
  <c r="M702" i="21"/>
  <c r="N702" i="21" s="1"/>
  <c r="M701" i="21"/>
  <c r="N701" i="21" s="1"/>
  <c r="M700" i="21"/>
  <c r="N700" i="21" s="1"/>
  <c r="M699" i="21"/>
  <c r="N699" i="21" s="1"/>
  <c r="M698" i="21"/>
  <c r="N698" i="21" s="1"/>
  <c r="M697" i="21"/>
  <c r="N697" i="21" s="1"/>
  <c r="M696" i="21"/>
  <c r="N696" i="21" s="1"/>
  <c r="M695" i="21"/>
  <c r="N695" i="21" s="1"/>
  <c r="M694" i="21"/>
  <c r="N694" i="21" s="1"/>
  <c r="M693" i="21"/>
  <c r="N693" i="21" s="1"/>
  <c r="M692" i="21"/>
  <c r="N692" i="21" s="1"/>
  <c r="M691" i="21"/>
  <c r="N691" i="21" s="1"/>
  <c r="M690" i="21"/>
  <c r="N690" i="21" s="1"/>
  <c r="M689" i="21"/>
  <c r="N689" i="21" s="1"/>
  <c r="M688" i="21"/>
  <c r="N688" i="21" s="1"/>
  <c r="M687" i="21"/>
  <c r="N687" i="21" s="1"/>
  <c r="M686" i="21"/>
  <c r="N686" i="21" s="1"/>
  <c r="M685" i="21"/>
  <c r="N685" i="21" s="1"/>
  <c r="M684" i="21"/>
  <c r="N684" i="21" s="1"/>
  <c r="M683" i="21"/>
  <c r="N683" i="21" s="1"/>
  <c r="M682" i="21"/>
  <c r="N682" i="21" s="1"/>
  <c r="M681" i="21"/>
  <c r="N681" i="21" s="1"/>
  <c r="M680" i="21"/>
  <c r="N680" i="21" s="1"/>
  <c r="M679" i="21"/>
  <c r="N679" i="21" s="1"/>
  <c r="M678" i="21"/>
  <c r="N678" i="21" s="1"/>
  <c r="M677" i="21"/>
  <c r="N677" i="21" s="1"/>
  <c r="M676" i="21"/>
  <c r="N676" i="21" s="1"/>
  <c r="M675" i="21"/>
  <c r="N675" i="21" s="1"/>
  <c r="M674" i="21"/>
  <c r="N674" i="21" s="1"/>
  <c r="M673" i="21"/>
  <c r="N673" i="21" s="1"/>
  <c r="M672" i="21"/>
  <c r="N672" i="21" s="1"/>
  <c r="M671" i="21"/>
  <c r="N671" i="21" s="1"/>
  <c r="M670" i="21"/>
  <c r="N670" i="21" s="1"/>
  <c r="M669" i="21"/>
  <c r="N669" i="21" s="1"/>
  <c r="M668" i="21"/>
  <c r="N668" i="21" s="1"/>
  <c r="M667" i="21"/>
  <c r="N667" i="21" s="1"/>
  <c r="M666" i="21"/>
  <c r="N666" i="21" s="1"/>
  <c r="M665" i="21"/>
  <c r="N665" i="21" s="1"/>
  <c r="M664" i="21"/>
  <c r="N664" i="21" s="1"/>
  <c r="M663" i="21"/>
  <c r="N663" i="21" s="1"/>
  <c r="M662" i="21"/>
  <c r="N662" i="21" s="1"/>
  <c r="M661" i="21"/>
  <c r="N661" i="21" s="1"/>
  <c r="M660" i="21"/>
  <c r="N660" i="21" s="1"/>
  <c r="M659" i="21"/>
  <c r="N659" i="21" s="1"/>
  <c r="M658" i="21"/>
  <c r="N658" i="21" s="1"/>
  <c r="M657" i="21"/>
  <c r="N657" i="21" s="1"/>
  <c r="M656" i="21"/>
  <c r="N656" i="21" s="1"/>
  <c r="M655" i="21"/>
  <c r="N655" i="21" s="1"/>
  <c r="M654" i="21"/>
  <c r="N654" i="21" s="1"/>
  <c r="M653" i="21"/>
  <c r="N653" i="21" s="1"/>
  <c r="M652" i="21"/>
  <c r="N652" i="21" s="1"/>
  <c r="M651" i="21"/>
  <c r="N651" i="21" s="1"/>
  <c r="M650" i="21"/>
  <c r="N650" i="21" s="1"/>
  <c r="M649" i="21"/>
  <c r="N649" i="21" s="1"/>
  <c r="M648" i="21"/>
  <c r="N648" i="21" s="1"/>
  <c r="M647" i="21"/>
  <c r="N647" i="21" s="1"/>
  <c r="M646" i="21"/>
  <c r="N646" i="21" s="1"/>
  <c r="M645" i="21"/>
  <c r="N645" i="21" s="1"/>
  <c r="M644" i="21"/>
  <c r="N644" i="21" s="1"/>
  <c r="M643" i="21"/>
  <c r="N643" i="21" s="1"/>
  <c r="M851" i="21"/>
  <c r="N851" i="21" s="1"/>
  <c r="M843" i="21"/>
  <c r="N843" i="21" s="1"/>
  <c r="M835" i="21"/>
  <c r="N835" i="21" s="1"/>
  <c r="M827" i="21"/>
  <c r="N827" i="21" s="1"/>
  <c r="M819" i="21"/>
  <c r="N819" i="21" s="1"/>
  <c r="M811" i="21"/>
  <c r="N811" i="21" s="1"/>
  <c r="M803" i="21"/>
  <c r="N803" i="21" s="1"/>
  <c r="M795" i="21"/>
  <c r="N795" i="21" s="1"/>
  <c r="M787" i="21"/>
  <c r="N787" i="21" s="1"/>
  <c r="M779" i="21"/>
  <c r="N779" i="21" s="1"/>
  <c r="M771" i="21"/>
  <c r="N771" i="21" s="1"/>
  <c r="M853" i="21"/>
  <c r="N853" i="21" s="1"/>
  <c r="M845" i="21"/>
  <c r="N845" i="21" s="1"/>
  <c r="M837" i="21"/>
  <c r="N837" i="21" s="1"/>
  <c r="M829" i="21"/>
  <c r="N829" i="21" s="1"/>
  <c r="M821" i="21"/>
  <c r="N821" i="21" s="1"/>
  <c r="M813" i="21"/>
  <c r="N813" i="21" s="1"/>
  <c r="M805" i="21"/>
  <c r="N805" i="21" s="1"/>
  <c r="M797" i="21"/>
  <c r="N797" i="21" s="1"/>
  <c r="M789" i="21"/>
  <c r="N789" i="21" s="1"/>
  <c r="M781" i="21"/>
  <c r="N781" i="21" s="1"/>
  <c r="M773" i="21"/>
  <c r="N773" i="21" s="1"/>
  <c r="M847" i="21"/>
  <c r="N847" i="21" s="1"/>
  <c r="M839" i="21"/>
  <c r="N839" i="21" s="1"/>
  <c r="M831" i="21"/>
  <c r="N831" i="21" s="1"/>
  <c r="M823" i="21"/>
  <c r="N823" i="21" s="1"/>
  <c r="M815" i="21"/>
  <c r="N815" i="21" s="1"/>
  <c r="M807" i="21"/>
  <c r="N807" i="21" s="1"/>
  <c r="M799" i="21"/>
  <c r="N799" i="21" s="1"/>
  <c r="M791" i="21"/>
  <c r="N791" i="21" s="1"/>
  <c r="M783" i="21"/>
  <c r="N783" i="21" s="1"/>
  <c r="M775" i="21"/>
  <c r="N775" i="21" s="1"/>
  <c r="M642" i="21"/>
  <c r="N642" i="21" s="1"/>
  <c r="M641" i="21"/>
  <c r="N641" i="21" s="1"/>
  <c r="M640" i="21"/>
  <c r="N640" i="21" s="1"/>
  <c r="M639" i="21"/>
  <c r="N639" i="21" s="1"/>
  <c r="M638" i="21"/>
  <c r="N638" i="21" s="1"/>
  <c r="M637" i="21"/>
  <c r="N637" i="21" s="1"/>
  <c r="M636" i="21"/>
  <c r="N636" i="21" s="1"/>
  <c r="M635" i="21"/>
  <c r="N635" i="21" s="1"/>
  <c r="M634" i="21"/>
  <c r="N634" i="21" s="1"/>
  <c r="M633" i="21"/>
  <c r="N633" i="21" s="1"/>
  <c r="M632" i="21"/>
  <c r="N632" i="21" s="1"/>
  <c r="M825" i="21"/>
  <c r="N825" i="21" s="1"/>
  <c r="M793" i="21"/>
  <c r="N793" i="21" s="1"/>
  <c r="M631" i="21"/>
  <c r="N631" i="21" s="1"/>
  <c r="M630" i="21"/>
  <c r="N630" i="21" s="1"/>
  <c r="M629" i="21"/>
  <c r="N629" i="21" s="1"/>
  <c r="M628" i="21"/>
  <c r="N628" i="21" s="1"/>
  <c r="M627" i="21"/>
  <c r="N627" i="21" s="1"/>
  <c r="M626" i="21"/>
  <c r="N626" i="21" s="1"/>
  <c r="M625" i="21"/>
  <c r="N625" i="21" s="1"/>
  <c r="M624" i="21"/>
  <c r="N624" i="21" s="1"/>
  <c r="M623" i="21"/>
  <c r="N623" i="21" s="1"/>
  <c r="M622" i="21"/>
  <c r="N622" i="21" s="1"/>
  <c r="M621" i="21"/>
  <c r="N621" i="21" s="1"/>
  <c r="M620" i="21"/>
  <c r="N620" i="21" s="1"/>
  <c r="M619" i="21"/>
  <c r="N619" i="21" s="1"/>
  <c r="M618" i="21"/>
  <c r="N618" i="21" s="1"/>
  <c r="M617" i="21"/>
  <c r="N617" i="21" s="1"/>
  <c r="M616" i="21"/>
  <c r="N616" i="21" s="1"/>
  <c r="M615" i="21"/>
  <c r="N615" i="21" s="1"/>
  <c r="M614" i="21"/>
  <c r="N614" i="21" s="1"/>
  <c r="M613" i="21"/>
  <c r="N613" i="21" s="1"/>
  <c r="M612" i="21"/>
  <c r="N612" i="21" s="1"/>
  <c r="M611" i="21"/>
  <c r="N611" i="21" s="1"/>
  <c r="M610" i="21"/>
  <c r="N610" i="21" s="1"/>
  <c r="M609" i="21"/>
  <c r="N609" i="21" s="1"/>
  <c r="M608" i="21"/>
  <c r="N608" i="21" s="1"/>
  <c r="M607" i="21"/>
  <c r="N607" i="21" s="1"/>
  <c r="M606" i="21"/>
  <c r="N606" i="21" s="1"/>
  <c r="M605" i="21"/>
  <c r="N605" i="21" s="1"/>
  <c r="M604" i="21"/>
  <c r="N604" i="21" s="1"/>
  <c r="M603" i="21"/>
  <c r="N603" i="21" s="1"/>
  <c r="M602" i="21"/>
  <c r="N602" i="21" s="1"/>
  <c r="M601" i="21"/>
  <c r="N601" i="21" s="1"/>
  <c r="M600" i="21"/>
  <c r="N600" i="21" s="1"/>
  <c r="M599" i="21"/>
  <c r="N599" i="21" s="1"/>
  <c r="M598" i="21"/>
  <c r="N598" i="21" s="1"/>
  <c r="M597" i="21"/>
  <c r="N597" i="21" s="1"/>
  <c r="M596" i="21"/>
  <c r="N596" i="21" s="1"/>
  <c r="M595" i="21"/>
  <c r="N595" i="21" s="1"/>
  <c r="M594" i="21"/>
  <c r="N594" i="21" s="1"/>
  <c r="M593" i="21"/>
  <c r="N593" i="21" s="1"/>
  <c r="M592" i="21"/>
  <c r="N592" i="21" s="1"/>
  <c r="M591" i="21"/>
  <c r="N591" i="21" s="1"/>
  <c r="M590" i="21"/>
  <c r="N590" i="21" s="1"/>
  <c r="M589" i="21"/>
  <c r="N589" i="21" s="1"/>
  <c r="M588" i="21"/>
  <c r="N588" i="21" s="1"/>
  <c r="M587" i="21"/>
  <c r="N587" i="21" s="1"/>
  <c r="M586" i="21"/>
  <c r="N586" i="21" s="1"/>
  <c r="M585" i="21"/>
  <c r="N585" i="21" s="1"/>
  <c r="M584" i="21"/>
  <c r="N584" i="21" s="1"/>
  <c r="M583" i="21"/>
  <c r="N583" i="21" s="1"/>
  <c r="M582" i="21"/>
  <c r="N582" i="21" s="1"/>
  <c r="M581" i="21"/>
  <c r="N581" i="21" s="1"/>
  <c r="M580" i="21"/>
  <c r="N580" i="21" s="1"/>
  <c r="M579" i="21"/>
  <c r="N579" i="21" s="1"/>
  <c r="M578" i="21"/>
  <c r="N578" i="21" s="1"/>
  <c r="M577" i="21"/>
  <c r="N577" i="21" s="1"/>
  <c r="M576" i="21"/>
  <c r="N576" i="21" s="1"/>
  <c r="M575" i="21"/>
  <c r="N575" i="21" s="1"/>
  <c r="M574" i="21"/>
  <c r="N574" i="21" s="1"/>
  <c r="M573" i="21"/>
  <c r="N573" i="21" s="1"/>
  <c r="M572" i="21"/>
  <c r="N572" i="21" s="1"/>
  <c r="M571" i="21"/>
  <c r="N571" i="21" s="1"/>
  <c r="M570" i="21"/>
  <c r="N570" i="21" s="1"/>
  <c r="M569" i="21"/>
  <c r="N569" i="21" s="1"/>
  <c r="M568" i="21"/>
  <c r="N568" i="21" s="1"/>
  <c r="M567" i="21"/>
  <c r="N567" i="21" s="1"/>
  <c r="M566" i="21"/>
  <c r="N566" i="21" s="1"/>
  <c r="M565" i="21"/>
  <c r="N565" i="21" s="1"/>
  <c r="M564" i="21"/>
  <c r="N564" i="21" s="1"/>
  <c r="M563" i="21"/>
  <c r="N563" i="21" s="1"/>
  <c r="M562" i="21"/>
  <c r="N562" i="21" s="1"/>
  <c r="M561" i="21"/>
  <c r="N561" i="21" s="1"/>
  <c r="M560" i="21"/>
  <c r="N560" i="21" s="1"/>
  <c r="M559" i="21"/>
  <c r="N559" i="21" s="1"/>
  <c r="M558" i="21"/>
  <c r="N558" i="21" s="1"/>
  <c r="M557" i="21"/>
  <c r="N557" i="21" s="1"/>
  <c r="M556" i="21"/>
  <c r="N556" i="21" s="1"/>
  <c r="M555" i="21"/>
  <c r="N555" i="21" s="1"/>
  <c r="M554" i="21"/>
  <c r="N554" i="21" s="1"/>
  <c r="M553" i="21"/>
  <c r="N553" i="21" s="1"/>
  <c r="M552" i="21"/>
  <c r="N552" i="21" s="1"/>
  <c r="M551" i="21"/>
  <c r="N551" i="21" s="1"/>
  <c r="M550" i="21"/>
  <c r="N550" i="21" s="1"/>
  <c r="M549" i="21"/>
  <c r="N549" i="21" s="1"/>
  <c r="M548" i="21"/>
  <c r="N548" i="21" s="1"/>
  <c r="M547" i="21"/>
  <c r="N547" i="21" s="1"/>
  <c r="M546" i="21"/>
  <c r="N546" i="21" s="1"/>
  <c r="M545" i="21"/>
  <c r="N545" i="21" s="1"/>
  <c r="M544" i="21"/>
  <c r="N544" i="21" s="1"/>
  <c r="M543" i="21"/>
  <c r="N543" i="21" s="1"/>
  <c r="M542" i="21"/>
  <c r="N542" i="21" s="1"/>
  <c r="M541" i="21"/>
  <c r="N541" i="21" s="1"/>
  <c r="M540" i="21"/>
  <c r="N540" i="21" s="1"/>
  <c r="M539" i="21"/>
  <c r="N539" i="21" s="1"/>
  <c r="M538" i="21"/>
  <c r="N538" i="21" s="1"/>
  <c r="M537" i="21"/>
  <c r="N537" i="21" s="1"/>
  <c r="M536" i="21"/>
  <c r="N536" i="21" s="1"/>
  <c r="M535" i="21"/>
  <c r="N535" i="21" s="1"/>
  <c r="M534" i="21"/>
  <c r="N534" i="21" s="1"/>
  <c r="M533" i="21"/>
  <c r="N533" i="21" s="1"/>
  <c r="M532" i="21"/>
  <c r="N532" i="21" s="1"/>
  <c r="M531" i="21"/>
  <c r="N531" i="21" s="1"/>
  <c r="M530" i="21"/>
  <c r="N530" i="21" s="1"/>
  <c r="M529" i="21"/>
  <c r="N529" i="21" s="1"/>
  <c r="M528" i="21"/>
  <c r="N528" i="21" s="1"/>
  <c r="M527" i="21"/>
  <c r="N527" i="21" s="1"/>
  <c r="M526" i="21"/>
  <c r="N526" i="21" s="1"/>
  <c r="M525" i="21"/>
  <c r="N525" i="21" s="1"/>
  <c r="M524" i="21"/>
  <c r="N524" i="21" s="1"/>
  <c r="M523" i="21"/>
  <c r="N523" i="21" s="1"/>
  <c r="M522" i="21"/>
  <c r="N522" i="21" s="1"/>
  <c r="M521" i="21"/>
  <c r="N521" i="21" s="1"/>
  <c r="M520" i="21"/>
  <c r="N520" i="21" s="1"/>
  <c r="M519" i="21"/>
  <c r="N519" i="21" s="1"/>
  <c r="M518" i="21"/>
  <c r="N518" i="21" s="1"/>
  <c r="M517" i="21"/>
  <c r="N517" i="21" s="1"/>
  <c r="M516" i="21"/>
  <c r="N516" i="21" s="1"/>
  <c r="M515" i="21"/>
  <c r="N515" i="21" s="1"/>
  <c r="M514" i="21"/>
  <c r="N514" i="21" s="1"/>
  <c r="M513" i="21"/>
  <c r="N513" i="21" s="1"/>
  <c r="M512" i="21"/>
  <c r="N512" i="21" s="1"/>
  <c r="M511" i="21"/>
  <c r="N511" i="21" s="1"/>
  <c r="M510" i="21"/>
  <c r="N510" i="21" s="1"/>
  <c r="M509" i="21"/>
  <c r="N509" i="21" s="1"/>
  <c r="M508" i="21"/>
  <c r="N508" i="21" s="1"/>
  <c r="M507" i="21"/>
  <c r="N507" i="21" s="1"/>
  <c r="M506" i="21"/>
  <c r="N506" i="21" s="1"/>
  <c r="M505" i="21"/>
  <c r="N505" i="21" s="1"/>
  <c r="M504" i="21"/>
  <c r="N504" i="21" s="1"/>
  <c r="M503" i="21"/>
  <c r="N503" i="21" s="1"/>
  <c r="M502" i="21"/>
  <c r="N502" i="21" s="1"/>
  <c r="M501" i="21"/>
  <c r="N501" i="21" s="1"/>
  <c r="M500" i="21"/>
  <c r="N500" i="21" s="1"/>
  <c r="M499" i="21"/>
  <c r="N499" i="21" s="1"/>
  <c r="M498" i="21"/>
  <c r="N498" i="21" s="1"/>
  <c r="M497" i="21"/>
  <c r="N497" i="21" s="1"/>
  <c r="M496" i="21"/>
  <c r="N496" i="21" s="1"/>
  <c r="M495" i="21"/>
  <c r="N495" i="21" s="1"/>
  <c r="M494" i="21"/>
  <c r="N494" i="21" s="1"/>
  <c r="M493" i="21"/>
  <c r="N493" i="21" s="1"/>
  <c r="M492" i="21"/>
  <c r="N492" i="21" s="1"/>
  <c r="M491" i="21"/>
  <c r="N491" i="21" s="1"/>
  <c r="M490" i="21"/>
  <c r="N490" i="21" s="1"/>
  <c r="M489" i="21"/>
  <c r="N489" i="21" s="1"/>
  <c r="M488" i="21"/>
  <c r="N488" i="21" s="1"/>
  <c r="M487" i="21"/>
  <c r="N487" i="21" s="1"/>
  <c r="M486" i="21"/>
  <c r="N486" i="21" s="1"/>
  <c r="M485" i="21"/>
  <c r="N485" i="21" s="1"/>
  <c r="M484" i="21"/>
  <c r="N484" i="21" s="1"/>
  <c r="M483" i="21"/>
  <c r="N483" i="21" s="1"/>
  <c r="M482" i="21"/>
  <c r="N482" i="21" s="1"/>
  <c r="M481" i="21"/>
  <c r="N481" i="21" s="1"/>
  <c r="M480" i="21"/>
  <c r="N480" i="21" s="1"/>
  <c r="M479" i="21"/>
  <c r="N479" i="21" s="1"/>
  <c r="M478" i="21"/>
  <c r="N478" i="21" s="1"/>
  <c r="M477" i="21"/>
  <c r="N477" i="21" s="1"/>
  <c r="M476" i="21"/>
  <c r="N476" i="21" s="1"/>
  <c r="M475" i="21"/>
  <c r="N475" i="21" s="1"/>
  <c r="M474" i="21"/>
  <c r="N474" i="21" s="1"/>
  <c r="M473" i="21"/>
  <c r="N473" i="21" s="1"/>
  <c r="M472" i="21"/>
  <c r="N472" i="21" s="1"/>
  <c r="M471" i="21"/>
  <c r="N471" i="21" s="1"/>
  <c r="M470" i="21"/>
  <c r="N470" i="21" s="1"/>
  <c r="M469" i="21"/>
  <c r="N469" i="21" s="1"/>
  <c r="M468" i="21"/>
  <c r="N468" i="21" s="1"/>
  <c r="M467" i="21"/>
  <c r="N467" i="21" s="1"/>
  <c r="M466" i="21"/>
  <c r="N466" i="21" s="1"/>
  <c r="M465" i="21"/>
  <c r="N465" i="21" s="1"/>
  <c r="M464" i="21"/>
  <c r="N464" i="21" s="1"/>
  <c r="M463" i="21"/>
  <c r="N463" i="21" s="1"/>
  <c r="M462" i="21"/>
  <c r="N462" i="21" s="1"/>
  <c r="M461" i="21"/>
  <c r="N461" i="21" s="1"/>
  <c r="M460" i="21"/>
  <c r="N460" i="21" s="1"/>
  <c r="M459" i="21"/>
  <c r="N459" i="21" s="1"/>
  <c r="M458" i="21"/>
  <c r="N458" i="21" s="1"/>
  <c r="M457" i="21"/>
  <c r="N457" i="21" s="1"/>
  <c r="M456" i="21"/>
  <c r="N456" i="21" s="1"/>
  <c r="M455" i="21"/>
  <c r="N455" i="21" s="1"/>
  <c r="M454" i="21"/>
  <c r="N454" i="21" s="1"/>
  <c r="M453" i="21"/>
  <c r="N453" i="21" s="1"/>
  <c r="M452" i="21"/>
  <c r="N452" i="21" s="1"/>
  <c r="M451" i="21"/>
  <c r="N451" i="21" s="1"/>
  <c r="M450" i="21"/>
  <c r="N450" i="21" s="1"/>
  <c r="M449" i="21"/>
  <c r="N449" i="21" s="1"/>
  <c r="M448" i="21"/>
  <c r="N448" i="21" s="1"/>
  <c r="M447" i="21"/>
  <c r="N447" i="21" s="1"/>
  <c r="M446" i="21"/>
  <c r="N446" i="21" s="1"/>
  <c r="M445" i="21"/>
  <c r="N445" i="21" s="1"/>
  <c r="M444" i="21"/>
  <c r="N444" i="21" s="1"/>
  <c r="M443" i="21"/>
  <c r="N443" i="21" s="1"/>
  <c r="M442" i="21"/>
  <c r="N442" i="21" s="1"/>
  <c r="M441" i="21"/>
  <c r="N441" i="21" s="1"/>
  <c r="M440" i="21"/>
  <c r="N440" i="21" s="1"/>
  <c r="M439" i="21"/>
  <c r="N439" i="21" s="1"/>
  <c r="M438" i="21"/>
  <c r="N438" i="21" s="1"/>
  <c r="M437" i="21"/>
  <c r="N437" i="21" s="1"/>
  <c r="M436" i="21"/>
  <c r="N436" i="21" s="1"/>
  <c r="M435" i="21"/>
  <c r="N435" i="21" s="1"/>
  <c r="M434" i="21"/>
  <c r="N434" i="21" s="1"/>
  <c r="M433" i="21"/>
  <c r="N433" i="21" s="1"/>
  <c r="M432" i="21"/>
  <c r="N432" i="21" s="1"/>
  <c r="M431" i="21"/>
  <c r="N431" i="21" s="1"/>
  <c r="M430" i="21"/>
  <c r="N430" i="21" s="1"/>
  <c r="M429" i="21"/>
  <c r="N429" i="21" s="1"/>
  <c r="M428" i="21"/>
  <c r="N428" i="21" s="1"/>
  <c r="M427" i="21"/>
  <c r="N427" i="21" s="1"/>
  <c r="M426" i="21"/>
  <c r="N426" i="21" s="1"/>
  <c r="M425" i="21"/>
  <c r="N425" i="21" s="1"/>
  <c r="M424" i="21"/>
  <c r="N424" i="21" s="1"/>
  <c r="M423" i="21"/>
  <c r="N423" i="21" s="1"/>
  <c r="M422" i="21"/>
  <c r="N422" i="21" s="1"/>
  <c r="M421" i="21"/>
  <c r="N421" i="21" s="1"/>
  <c r="M420" i="21"/>
  <c r="N420" i="21" s="1"/>
  <c r="M419" i="21"/>
  <c r="N419" i="21" s="1"/>
  <c r="M418" i="21"/>
  <c r="N418" i="21" s="1"/>
  <c r="M417" i="21"/>
  <c r="N417" i="21" s="1"/>
  <c r="M416" i="21"/>
  <c r="N416" i="21" s="1"/>
  <c r="M415" i="21"/>
  <c r="N415" i="21" s="1"/>
  <c r="M414" i="21"/>
  <c r="N414" i="21" s="1"/>
  <c r="M413" i="21"/>
  <c r="N413" i="21" s="1"/>
  <c r="M412" i="21"/>
  <c r="N412" i="21" s="1"/>
  <c r="M411" i="21"/>
  <c r="N411" i="21" s="1"/>
  <c r="M410" i="21"/>
  <c r="N410" i="21" s="1"/>
  <c r="M409" i="21"/>
  <c r="N409" i="21" s="1"/>
  <c r="M408" i="21"/>
  <c r="N408" i="21" s="1"/>
  <c r="M407" i="21"/>
  <c r="N407" i="21" s="1"/>
  <c r="M406" i="21"/>
  <c r="N406" i="21" s="1"/>
  <c r="M405" i="21"/>
  <c r="N405" i="21" s="1"/>
  <c r="M404" i="21"/>
  <c r="N404" i="21" s="1"/>
  <c r="M403" i="21"/>
  <c r="N403" i="21" s="1"/>
  <c r="M402" i="21"/>
  <c r="N402" i="21" s="1"/>
  <c r="M401" i="21"/>
  <c r="N401" i="21" s="1"/>
  <c r="M400" i="21"/>
  <c r="N400" i="21" s="1"/>
  <c r="M399" i="21"/>
  <c r="N399" i="21" s="1"/>
  <c r="M398" i="21"/>
  <c r="N398" i="21" s="1"/>
  <c r="M397" i="21"/>
  <c r="N397" i="21" s="1"/>
  <c r="M396" i="21"/>
  <c r="N396" i="21" s="1"/>
  <c r="M395" i="21"/>
  <c r="N395" i="21" s="1"/>
  <c r="M394" i="21"/>
  <c r="N394" i="21" s="1"/>
  <c r="M393" i="21"/>
  <c r="N393" i="21" s="1"/>
  <c r="M392" i="21"/>
  <c r="N392" i="21" s="1"/>
  <c r="M391" i="21"/>
  <c r="N391" i="21" s="1"/>
  <c r="M390" i="21"/>
  <c r="N390" i="21" s="1"/>
  <c r="M389" i="21"/>
  <c r="N389" i="21" s="1"/>
  <c r="M388" i="21"/>
  <c r="N388" i="21" s="1"/>
  <c r="M387" i="21"/>
  <c r="N387" i="21" s="1"/>
  <c r="M386" i="21"/>
  <c r="N386" i="21" s="1"/>
  <c r="M385" i="21"/>
  <c r="N385" i="21" s="1"/>
  <c r="M384" i="21"/>
  <c r="N384" i="21" s="1"/>
  <c r="M383" i="21"/>
  <c r="N383" i="21" s="1"/>
  <c r="M382" i="21"/>
  <c r="N382" i="21" s="1"/>
  <c r="M381" i="21"/>
  <c r="N381" i="21" s="1"/>
  <c r="M380" i="21"/>
  <c r="N380" i="21" s="1"/>
  <c r="M379" i="21"/>
  <c r="N379" i="21" s="1"/>
  <c r="M378" i="21"/>
  <c r="N378" i="21" s="1"/>
  <c r="M377" i="21"/>
  <c r="N377" i="21" s="1"/>
  <c r="M376" i="21"/>
  <c r="N376" i="21" s="1"/>
  <c r="M375" i="21"/>
  <c r="N375" i="21" s="1"/>
  <c r="M374" i="21"/>
  <c r="N374" i="21" s="1"/>
  <c r="M373" i="21"/>
  <c r="N373" i="21" s="1"/>
  <c r="M372" i="21"/>
  <c r="N372" i="21" s="1"/>
  <c r="M371" i="21"/>
  <c r="N371" i="21" s="1"/>
  <c r="M370" i="21"/>
  <c r="N370" i="21" s="1"/>
  <c r="M369" i="21"/>
  <c r="N369" i="21" s="1"/>
  <c r="M368" i="21"/>
  <c r="N368" i="21" s="1"/>
  <c r="M367" i="21"/>
  <c r="N367" i="21" s="1"/>
  <c r="M366" i="21"/>
  <c r="N366" i="21" s="1"/>
  <c r="M365" i="21"/>
  <c r="N365" i="21" s="1"/>
  <c r="M364" i="21"/>
  <c r="N364" i="21" s="1"/>
  <c r="M363" i="21"/>
  <c r="N363" i="21" s="1"/>
  <c r="M362" i="21"/>
  <c r="N362" i="21" s="1"/>
  <c r="M361" i="21"/>
  <c r="N361" i="21" s="1"/>
  <c r="M360" i="21"/>
  <c r="N360" i="21" s="1"/>
  <c r="M359" i="21"/>
  <c r="N359" i="21" s="1"/>
  <c r="M358" i="21"/>
  <c r="N358" i="21" s="1"/>
  <c r="M357" i="21"/>
  <c r="N357" i="21" s="1"/>
  <c r="M356" i="21"/>
  <c r="N356" i="21" s="1"/>
  <c r="M355" i="21"/>
  <c r="N355" i="21" s="1"/>
  <c r="M354" i="21"/>
  <c r="N354" i="21" s="1"/>
  <c r="M353" i="21"/>
  <c r="N353" i="21" s="1"/>
  <c r="M352" i="21"/>
  <c r="N352" i="21" s="1"/>
  <c r="M351" i="21"/>
  <c r="N351" i="21" s="1"/>
  <c r="M350" i="21"/>
  <c r="N350" i="21" s="1"/>
  <c r="M349" i="21"/>
  <c r="N349" i="21" s="1"/>
  <c r="M348" i="21"/>
  <c r="N348" i="21" s="1"/>
  <c r="M347" i="21"/>
  <c r="N347" i="21" s="1"/>
  <c r="M346" i="21"/>
  <c r="N346" i="21" s="1"/>
  <c r="M345" i="21"/>
  <c r="N345" i="21" s="1"/>
  <c r="M344" i="21"/>
  <c r="N344" i="21" s="1"/>
  <c r="M343" i="21"/>
  <c r="N343" i="21" s="1"/>
  <c r="M342" i="21"/>
  <c r="N342" i="21" s="1"/>
  <c r="M341" i="21"/>
  <c r="N341" i="21" s="1"/>
  <c r="M340" i="21"/>
  <c r="N340" i="21" s="1"/>
  <c r="M339" i="21"/>
  <c r="N339" i="21" s="1"/>
  <c r="M338" i="21"/>
  <c r="N338" i="21" s="1"/>
  <c r="M337" i="21"/>
  <c r="N337" i="21" s="1"/>
  <c r="M336" i="21"/>
  <c r="N336" i="21" s="1"/>
  <c r="M335" i="21"/>
  <c r="N335" i="21" s="1"/>
  <c r="M334" i="21"/>
  <c r="N334" i="21" s="1"/>
  <c r="M333" i="21"/>
  <c r="N333" i="21" s="1"/>
  <c r="M332" i="21"/>
  <c r="N332" i="21" s="1"/>
  <c r="M331" i="21"/>
  <c r="N331" i="21" s="1"/>
  <c r="M330" i="21"/>
  <c r="N330" i="21" s="1"/>
  <c r="M329" i="21"/>
  <c r="N329" i="21" s="1"/>
  <c r="M328" i="21"/>
  <c r="N328" i="21" s="1"/>
  <c r="M327" i="21"/>
  <c r="N327" i="21" s="1"/>
  <c r="M326" i="21"/>
  <c r="N326" i="21" s="1"/>
  <c r="M325" i="21"/>
  <c r="N325" i="21" s="1"/>
  <c r="M324" i="21"/>
  <c r="N324" i="21" s="1"/>
  <c r="M323" i="21"/>
  <c r="N323" i="21" s="1"/>
  <c r="M322" i="21"/>
  <c r="N322" i="21" s="1"/>
  <c r="M321" i="21"/>
  <c r="N321" i="21" s="1"/>
  <c r="M320" i="21"/>
  <c r="N320" i="21" s="1"/>
  <c r="M319" i="21"/>
  <c r="N319" i="21" s="1"/>
  <c r="M318" i="21"/>
  <c r="N318" i="21" s="1"/>
  <c r="M317" i="21"/>
  <c r="N317" i="21" s="1"/>
  <c r="M316" i="21"/>
  <c r="N316" i="21" s="1"/>
  <c r="M849" i="21"/>
  <c r="N849" i="21" s="1"/>
  <c r="M817" i="21"/>
  <c r="N817" i="21" s="1"/>
  <c r="M785" i="21"/>
  <c r="N785" i="21" s="1"/>
  <c r="M841" i="21"/>
  <c r="N841" i="21" s="1"/>
  <c r="M809" i="21"/>
  <c r="N809" i="21" s="1"/>
  <c r="M777" i="21"/>
  <c r="N777" i="21" s="1"/>
  <c r="M833" i="21"/>
  <c r="N833" i="21" s="1"/>
  <c r="M801" i="21"/>
  <c r="N801" i="21" s="1"/>
  <c r="M315" i="21"/>
  <c r="N315" i="21" s="1"/>
  <c r="M314" i="21"/>
  <c r="N314" i="21" s="1"/>
  <c r="M313" i="21"/>
  <c r="N313" i="21" s="1"/>
  <c r="M312" i="21"/>
  <c r="N312" i="21" s="1"/>
  <c r="M311" i="21"/>
  <c r="N311" i="21" s="1"/>
  <c r="M310" i="21"/>
  <c r="N310" i="21" s="1"/>
  <c r="M309" i="21"/>
  <c r="N309" i="21" s="1"/>
  <c r="M308" i="21"/>
  <c r="N308" i="21" s="1"/>
  <c r="M307" i="21"/>
  <c r="N307" i="21" s="1"/>
  <c r="M306" i="21"/>
  <c r="N306" i="21" s="1"/>
  <c r="M305" i="21"/>
  <c r="N305" i="21" s="1"/>
  <c r="M304" i="21"/>
  <c r="N304" i="21" s="1"/>
  <c r="M303" i="21"/>
  <c r="N303" i="21" s="1"/>
  <c r="M302" i="21"/>
  <c r="N302" i="21" s="1"/>
  <c r="M301" i="21"/>
  <c r="N301" i="21" s="1"/>
  <c r="M300" i="21"/>
  <c r="N300" i="21" s="1"/>
  <c r="M299" i="21"/>
  <c r="N299" i="21" s="1"/>
  <c r="M298" i="21"/>
  <c r="N298" i="21" s="1"/>
  <c r="M297" i="21"/>
  <c r="N297" i="21" s="1"/>
  <c r="M296" i="21"/>
  <c r="N296" i="21" s="1"/>
  <c r="M295" i="21"/>
  <c r="N295" i="21" s="1"/>
  <c r="M294" i="21"/>
  <c r="N294" i="21" s="1"/>
  <c r="M293" i="21"/>
  <c r="N293" i="21" s="1"/>
  <c r="M292" i="21"/>
  <c r="N292" i="21" s="1"/>
  <c r="M291" i="21"/>
  <c r="N291" i="21" s="1"/>
  <c r="M290" i="21"/>
  <c r="N290" i="21" s="1"/>
  <c r="M289" i="21"/>
  <c r="N289" i="21" s="1"/>
  <c r="M288" i="21"/>
  <c r="N288" i="21" s="1"/>
  <c r="M287" i="21"/>
  <c r="N287" i="21" s="1"/>
  <c r="M286" i="21"/>
  <c r="N286" i="21" s="1"/>
  <c r="M285" i="21"/>
  <c r="N285" i="21" s="1"/>
  <c r="M284" i="21"/>
  <c r="N284" i="21" s="1"/>
  <c r="M283" i="21"/>
  <c r="N283" i="21" s="1"/>
  <c r="M282" i="21"/>
  <c r="N282" i="21" s="1"/>
  <c r="M281" i="21"/>
  <c r="N281" i="21" s="1"/>
  <c r="M280" i="21"/>
  <c r="N280" i="21" s="1"/>
  <c r="M279" i="21"/>
  <c r="N279" i="21" s="1"/>
  <c r="M278" i="21"/>
  <c r="N278" i="21" s="1"/>
  <c r="M277" i="21"/>
  <c r="N277" i="21" s="1"/>
  <c r="M276" i="21"/>
  <c r="N276" i="21" s="1"/>
  <c r="M275" i="21"/>
  <c r="N275" i="21" s="1"/>
  <c r="M274" i="21"/>
  <c r="N274" i="21" s="1"/>
  <c r="M273" i="21"/>
  <c r="N273" i="21" s="1"/>
  <c r="M272" i="21"/>
  <c r="N272" i="21" s="1"/>
  <c r="M271" i="21"/>
  <c r="N271" i="21" s="1"/>
  <c r="M270" i="21"/>
  <c r="N270" i="21" s="1"/>
  <c r="M269" i="21"/>
  <c r="N269" i="21" s="1"/>
  <c r="M268" i="21"/>
  <c r="N268" i="21" s="1"/>
  <c r="M267" i="21"/>
  <c r="N267" i="21" s="1"/>
  <c r="M266" i="21"/>
  <c r="N266" i="21" s="1"/>
  <c r="M265" i="21"/>
  <c r="N265" i="21" s="1"/>
  <c r="M264" i="21"/>
  <c r="N264" i="21" s="1"/>
  <c r="M263" i="21"/>
  <c r="N263" i="21" s="1"/>
  <c r="M262" i="21"/>
  <c r="N262" i="21" s="1"/>
  <c r="M261" i="21"/>
  <c r="N261" i="21" s="1"/>
  <c r="M260" i="21"/>
  <c r="N260" i="21" s="1"/>
  <c r="M259" i="21"/>
  <c r="N259" i="21" s="1"/>
  <c r="M258" i="21"/>
  <c r="N258" i="21" s="1"/>
  <c r="M257" i="21"/>
  <c r="N257" i="21" s="1"/>
  <c r="M256" i="21"/>
  <c r="N256" i="21" s="1"/>
  <c r="M255" i="21"/>
  <c r="N255" i="21" s="1"/>
  <c r="M254" i="21"/>
  <c r="N254" i="21" s="1"/>
  <c r="M253" i="21"/>
  <c r="N253" i="21" s="1"/>
  <c r="M252" i="21"/>
  <c r="N252" i="21" s="1"/>
  <c r="M251" i="21"/>
  <c r="N251" i="21" s="1"/>
  <c r="M250" i="21"/>
  <c r="N250" i="21" s="1"/>
  <c r="M249" i="21"/>
  <c r="N249" i="21" s="1"/>
  <c r="M248" i="21"/>
  <c r="N248" i="21" s="1"/>
  <c r="M247" i="21"/>
  <c r="N247" i="21" s="1"/>
  <c r="M246" i="21"/>
  <c r="N246" i="21" s="1"/>
  <c r="M245" i="21"/>
  <c r="N245" i="21" s="1"/>
  <c r="M244" i="21"/>
  <c r="N244" i="21" s="1"/>
  <c r="M243" i="21"/>
  <c r="N243" i="21" s="1"/>
  <c r="M242" i="21"/>
  <c r="N242" i="21" s="1"/>
  <c r="M241" i="21"/>
  <c r="N241" i="21" s="1"/>
  <c r="M240" i="21"/>
  <c r="N240" i="21" s="1"/>
  <c r="M239" i="21"/>
  <c r="N239" i="21" s="1"/>
  <c r="M238" i="21"/>
  <c r="N238" i="21" s="1"/>
  <c r="M237" i="21"/>
  <c r="N237" i="21" s="1"/>
  <c r="M236" i="21"/>
  <c r="N236" i="21" s="1"/>
  <c r="M235" i="21"/>
  <c r="N235" i="21" s="1"/>
  <c r="M234" i="21"/>
  <c r="N234" i="21" s="1"/>
  <c r="M233" i="21"/>
  <c r="N233" i="21" s="1"/>
  <c r="M232" i="21"/>
  <c r="N232" i="21" s="1"/>
  <c r="M231" i="21"/>
  <c r="N231" i="21" s="1"/>
  <c r="M230" i="21"/>
  <c r="N230" i="21" s="1"/>
  <c r="M229" i="21"/>
  <c r="N229" i="21" s="1"/>
  <c r="M228" i="21"/>
  <c r="N228" i="21" s="1"/>
  <c r="M227" i="21"/>
  <c r="N227" i="21" s="1"/>
  <c r="M226" i="21"/>
  <c r="N226" i="21" s="1"/>
  <c r="M225" i="21"/>
  <c r="N225" i="21" s="1"/>
  <c r="M224" i="21"/>
  <c r="N224" i="21" s="1"/>
  <c r="M223" i="21"/>
  <c r="N223" i="21" s="1"/>
  <c r="M222" i="21"/>
  <c r="N222" i="21" s="1"/>
  <c r="M221" i="21"/>
  <c r="N221" i="21" s="1"/>
  <c r="M220" i="21"/>
  <c r="N220" i="21" s="1"/>
  <c r="M219" i="21"/>
  <c r="N219" i="21" s="1"/>
  <c r="M218" i="21"/>
  <c r="N218" i="21" s="1"/>
  <c r="M217" i="21"/>
  <c r="N217" i="21" s="1"/>
  <c r="M216" i="21"/>
  <c r="N216" i="21" s="1"/>
  <c r="M215" i="21"/>
  <c r="N215" i="21" s="1"/>
  <c r="M214" i="21"/>
  <c r="N214" i="21" s="1"/>
  <c r="M213" i="21"/>
  <c r="N213" i="21" s="1"/>
  <c r="M212" i="21"/>
  <c r="N212" i="21" s="1"/>
  <c r="M211" i="21"/>
  <c r="N211" i="21" s="1"/>
  <c r="M210" i="21"/>
  <c r="N210" i="21" s="1"/>
  <c r="M209" i="21"/>
  <c r="N209" i="21" s="1"/>
  <c r="M208" i="21"/>
  <c r="N208" i="21" s="1"/>
  <c r="M207" i="21"/>
  <c r="N207" i="21" s="1"/>
  <c r="M206" i="21"/>
  <c r="N206" i="21" s="1"/>
  <c r="M205" i="21"/>
  <c r="N205" i="21" s="1"/>
  <c r="M204" i="21"/>
  <c r="N204" i="21" s="1"/>
  <c r="M203" i="21"/>
  <c r="N203" i="21" s="1"/>
  <c r="M202" i="21"/>
  <c r="N202" i="21" s="1"/>
  <c r="M201" i="21"/>
  <c r="N201" i="21" s="1"/>
  <c r="M200" i="21"/>
  <c r="N200" i="21" s="1"/>
  <c r="M199" i="21"/>
  <c r="N199" i="21" s="1"/>
  <c r="M198" i="21"/>
  <c r="N198" i="21" s="1"/>
  <c r="M197" i="21"/>
  <c r="N197" i="21" s="1"/>
  <c r="M196" i="21"/>
  <c r="N196" i="21" s="1"/>
  <c r="M195" i="21"/>
  <c r="N195" i="21" s="1"/>
  <c r="M194" i="21"/>
  <c r="N194" i="21" s="1"/>
  <c r="M193" i="21"/>
  <c r="N193" i="21" s="1"/>
  <c r="M192" i="21"/>
  <c r="N192" i="21" s="1"/>
  <c r="M191" i="21"/>
  <c r="N191" i="21" s="1"/>
  <c r="M190" i="21"/>
  <c r="N190" i="21" s="1"/>
  <c r="M189" i="21"/>
  <c r="N189" i="21" s="1"/>
  <c r="M188" i="21"/>
  <c r="N188" i="21" s="1"/>
  <c r="M187" i="21"/>
  <c r="N187" i="21" s="1"/>
  <c r="M186" i="21"/>
  <c r="N186" i="21" s="1"/>
  <c r="M185" i="21"/>
  <c r="N185" i="21" s="1"/>
  <c r="M184" i="21"/>
  <c r="N184" i="21" s="1"/>
  <c r="M183" i="21"/>
  <c r="N183" i="21" s="1"/>
  <c r="M182" i="21"/>
  <c r="N182" i="21" s="1"/>
  <c r="M181" i="21"/>
  <c r="N181" i="21" s="1"/>
  <c r="M180" i="21"/>
  <c r="N180" i="21" s="1"/>
  <c r="M179" i="21"/>
  <c r="N179" i="21" s="1"/>
  <c r="M178" i="21"/>
  <c r="N178" i="21" s="1"/>
  <c r="M177" i="21"/>
  <c r="N177" i="21" s="1"/>
  <c r="M176" i="21"/>
  <c r="N176" i="21" s="1"/>
  <c r="M175" i="21"/>
  <c r="N175" i="21" s="1"/>
  <c r="M174" i="21"/>
  <c r="N174" i="21" s="1"/>
  <c r="M173" i="21"/>
  <c r="N173" i="21" s="1"/>
  <c r="M172" i="21"/>
  <c r="N172" i="21" s="1"/>
  <c r="M171" i="21"/>
  <c r="N171" i="21" s="1"/>
  <c r="M170" i="21"/>
  <c r="N170" i="21" s="1"/>
  <c r="M169" i="21"/>
  <c r="N169" i="21" s="1"/>
  <c r="M168" i="21"/>
  <c r="N168" i="21" s="1"/>
  <c r="M167" i="21"/>
  <c r="N167" i="21" s="1"/>
  <c r="M166" i="21"/>
  <c r="N166" i="21" s="1"/>
  <c r="M165" i="21"/>
  <c r="N165" i="21" s="1"/>
  <c r="M164" i="21"/>
  <c r="N164" i="21" s="1"/>
  <c r="M163" i="21"/>
  <c r="N163" i="21" s="1"/>
  <c r="M162" i="21"/>
  <c r="N162" i="21" s="1"/>
  <c r="M161" i="21"/>
  <c r="N161" i="21" s="1"/>
  <c r="M160" i="21"/>
  <c r="N160" i="21" s="1"/>
  <c r="M159" i="21"/>
  <c r="N159" i="21" s="1"/>
  <c r="M158" i="21"/>
  <c r="N158" i="21" s="1"/>
  <c r="M157" i="21"/>
  <c r="N157" i="21" s="1"/>
  <c r="M156" i="21"/>
  <c r="N156" i="21" s="1"/>
  <c r="M155" i="21"/>
  <c r="N155" i="21" s="1"/>
  <c r="M154" i="21"/>
  <c r="N154" i="21" s="1"/>
  <c r="M153" i="21"/>
  <c r="N153" i="21" s="1"/>
  <c r="M152" i="21"/>
  <c r="N152" i="21" s="1"/>
  <c r="M151" i="21"/>
  <c r="N151" i="21" s="1"/>
  <c r="L3" i="18"/>
  <c r="O152" i="21" l="1"/>
  <c r="O160" i="21"/>
  <c r="O156" i="21"/>
  <c r="O164" i="21"/>
  <c r="O172" i="21"/>
  <c r="O180" i="21"/>
  <c r="O188" i="21"/>
  <c r="O196" i="21"/>
  <c r="O208" i="21"/>
  <c r="O168" i="21"/>
  <c r="O176" i="21"/>
  <c r="O184" i="21"/>
  <c r="O192" i="21"/>
  <c r="O200" i="21"/>
  <c r="O204" i="21"/>
  <c r="O212" i="21"/>
  <c r="O216" i="21"/>
  <c r="O220" i="21"/>
  <c r="O224" i="21"/>
  <c r="O228" i="21"/>
  <c r="O232" i="21"/>
  <c r="O236" i="21"/>
  <c r="O240" i="21"/>
  <c r="O244" i="21"/>
  <c r="O248" i="21"/>
  <c r="O252" i="21"/>
  <c r="O256" i="21"/>
  <c r="O268" i="21"/>
  <c r="O276" i="21"/>
  <c r="O288" i="21"/>
  <c r="O308" i="21"/>
  <c r="O801" i="21"/>
  <c r="O841" i="21"/>
  <c r="O320" i="21"/>
  <c r="O324" i="21"/>
  <c r="O332" i="21"/>
  <c r="O352" i="21"/>
  <c r="O360" i="21"/>
  <c r="O364" i="21"/>
  <c r="O372" i="21"/>
  <c r="O380" i="21"/>
  <c r="O396" i="21"/>
  <c r="O404" i="21"/>
  <c r="O408" i="21"/>
  <c r="O416" i="21"/>
  <c r="O420" i="21"/>
  <c r="O428" i="21"/>
  <c r="O432" i="21"/>
  <c r="O440" i="21"/>
  <c r="O452" i="21"/>
  <c r="O460" i="21"/>
  <c r="O464" i="21"/>
  <c r="O472" i="21"/>
  <c r="O480" i="21"/>
  <c r="O488" i="21"/>
  <c r="O496" i="21"/>
  <c r="O504" i="21"/>
  <c r="O512" i="21"/>
  <c r="O520" i="21"/>
  <c r="O528" i="21"/>
  <c r="O532" i="21"/>
  <c r="O540" i="21"/>
  <c r="O548" i="21"/>
  <c r="O592" i="21"/>
  <c r="O600" i="21"/>
  <c r="O608" i="21"/>
  <c r="O793" i="21"/>
  <c r="O638" i="21"/>
  <c r="O642" i="21"/>
  <c r="O831" i="21"/>
  <c r="O781" i="21"/>
  <c r="O851" i="21"/>
  <c r="O650" i="21"/>
  <c r="O654" i="21"/>
  <c r="O662" i="21"/>
  <c r="O682" i="21"/>
  <c r="O690" i="21"/>
  <c r="O698" i="21"/>
  <c r="O702" i="21"/>
  <c r="O710" i="21"/>
  <c r="O714" i="21"/>
  <c r="O726" i="21"/>
  <c r="O95" i="21"/>
  <c r="O153" i="21"/>
  <c r="O157" i="21"/>
  <c r="O161" i="21"/>
  <c r="O165" i="21"/>
  <c r="O169" i="21"/>
  <c r="O173" i="21"/>
  <c r="O177" i="21"/>
  <c r="O181" i="21"/>
  <c r="O185" i="21"/>
  <c r="O189" i="21"/>
  <c r="O193" i="21"/>
  <c r="O197" i="21"/>
  <c r="O201" i="21"/>
  <c r="O205" i="21"/>
  <c r="O209" i="21"/>
  <c r="O213" i="21"/>
  <c r="O217" i="21"/>
  <c r="O221" i="21"/>
  <c r="O225" i="21"/>
  <c r="O229" i="21"/>
  <c r="O233" i="21"/>
  <c r="O237" i="21"/>
  <c r="O241" i="21"/>
  <c r="O245" i="21"/>
  <c r="O249" i="21"/>
  <c r="O253" i="21"/>
  <c r="O257" i="21"/>
  <c r="O261" i="21"/>
  <c r="O265" i="21"/>
  <c r="O269" i="21"/>
  <c r="O273" i="21"/>
  <c r="O277" i="21"/>
  <c r="O281" i="21"/>
  <c r="O285" i="21"/>
  <c r="O289" i="21"/>
  <c r="O293" i="21"/>
  <c r="O297" i="21"/>
  <c r="O301" i="21"/>
  <c r="O305" i="21"/>
  <c r="O309" i="21"/>
  <c r="O313" i="21"/>
  <c r="O833" i="21"/>
  <c r="O785" i="21"/>
  <c r="O317" i="21"/>
  <c r="O321" i="21"/>
  <c r="O325" i="21"/>
  <c r="O329" i="21"/>
  <c r="O333" i="21"/>
  <c r="O337" i="21"/>
  <c r="O341" i="21"/>
  <c r="O345" i="21"/>
  <c r="O349" i="21"/>
  <c r="O353" i="21"/>
  <c r="O357" i="21"/>
  <c r="O361" i="21"/>
  <c r="O365" i="21"/>
  <c r="O369" i="21"/>
  <c r="O373" i="21"/>
  <c r="O377" i="21"/>
  <c r="O381" i="21"/>
  <c r="O385" i="21"/>
  <c r="O389" i="21"/>
  <c r="O393" i="21"/>
  <c r="O397" i="21"/>
  <c r="O401" i="21"/>
  <c r="O405" i="21"/>
  <c r="O409" i="21"/>
  <c r="O413" i="21"/>
  <c r="O417" i="21"/>
  <c r="O421" i="21"/>
  <c r="O425" i="21"/>
  <c r="O429" i="21"/>
  <c r="O433" i="21"/>
  <c r="O437" i="21"/>
  <c r="O441" i="21"/>
  <c r="O445" i="21"/>
  <c r="O449" i="21"/>
  <c r="O453" i="21"/>
  <c r="O457" i="21"/>
  <c r="O461" i="21"/>
  <c r="O465" i="21"/>
  <c r="O469" i="21"/>
  <c r="O473" i="21"/>
  <c r="O477" i="21"/>
  <c r="O481" i="21"/>
  <c r="O485" i="21"/>
  <c r="O489" i="21"/>
  <c r="O493" i="21"/>
  <c r="O497" i="21"/>
  <c r="O501" i="21"/>
  <c r="O505" i="21"/>
  <c r="O509" i="21"/>
  <c r="O513" i="21"/>
  <c r="O517" i="21"/>
  <c r="O521" i="21"/>
  <c r="O525" i="21"/>
  <c r="O529" i="21"/>
  <c r="O533" i="21"/>
  <c r="O537" i="21"/>
  <c r="O541" i="21"/>
  <c r="O545" i="21"/>
  <c r="O549" i="21"/>
  <c r="O553" i="21"/>
  <c r="O557" i="21"/>
  <c r="O561" i="21"/>
  <c r="O565" i="21"/>
  <c r="O569" i="21"/>
  <c r="O573" i="21"/>
  <c r="O577" i="21"/>
  <c r="O581" i="21"/>
  <c r="O585" i="21"/>
  <c r="O589" i="21"/>
  <c r="O593" i="21"/>
  <c r="O597" i="21"/>
  <c r="O601" i="21"/>
  <c r="O605" i="21"/>
  <c r="O609" i="21"/>
  <c r="O613" i="21"/>
  <c r="O617" i="21"/>
  <c r="O621" i="21"/>
  <c r="O625" i="21"/>
  <c r="O629" i="21"/>
  <c r="O825" i="21"/>
  <c r="O635" i="21"/>
  <c r="O639" i="21"/>
  <c r="O775" i="21"/>
  <c r="O807" i="21"/>
  <c r="O839" i="21"/>
  <c r="O789" i="21"/>
  <c r="O821" i="21"/>
  <c r="O853" i="21"/>
  <c r="O795" i="21"/>
  <c r="O827" i="21"/>
  <c r="O643" i="21"/>
  <c r="O647" i="21"/>
  <c r="O651" i="21"/>
  <c r="O655" i="21"/>
  <c r="O659" i="21"/>
  <c r="O663" i="21"/>
  <c r="O667" i="21"/>
  <c r="O671" i="21"/>
  <c r="O675" i="21"/>
  <c r="O679" i="21"/>
  <c r="O683" i="21"/>
  <c r="O687" i="21"/>
  <c r="O691" i="21"/>
  <c r="O695" i="21"/>
  <c r="O699" i="21"/>
  <c r="O703" i="21"/>
  <c r="O707" i="21"/>
  <c r="O711" i="21"/>
  <c r="O715" i="21"/>
  <c r="O719" i="21"/>
  <c r="O723" i="21"/>
  <c r="O727" i="21"/>
  <c r="O731" i="21"/>
  <c r="O735" i="21"/>
  <c r="O739" i="21"/>
  <c r="O743" i="21"/>
  <c r="O747" i="21"/>
  <c r="O751" i="21"/>
  <c r="O755" i="21"/>
  <c r="O759" i="21"/>
  <c r="O763" i="21"/>
  <c r="O767" i="21"/>
  <c r="O772" i="21"/>
  <c r="O780" i="21"/>
  <c r="O788" i="21"/>
  <c r="O796" i="21"/>
  <c r="O804" i="21"/>
  <c r="O812" i="21"/>
  <c r="O820" i="21"/>
  <c r="O828" i="21"/>
  <c r="O836" i="21"/>
  <c r="O844" i="21"/>
  <c r="O852" i="21"/>
  <c r="O54" i="21"/>
  <c r="O38" i="21"/>
  <c r="O22" i="21"/>
  <c r="O6" i="21"/>
  <c r="O122" i="21"/>
  <c r="O100" i="21"/>
  <c r="O80" i="21"/>
  <c r="O60" i="21"/>
  <c r="O44" i="21"/>
  <c r="O28" i="21"/>
  <c r="O12" i="21"/>
  <c r="O146" i="21"/>
  <c r="O130" i="21"/>
  <c r="O108" i="21"/>
  <c r="O86" i="21"/>
  <c r="O149" i="21"/>
  <c r="O141" i="21"/>
  <c r="O133" i="21"/>
  <c r="O125" i="21"/>
  <c r="O117" i="21"/>
  <c r="O109" i="21"/>
  <c r="O101" i="21"/>
  <c r="O93" i="21"/>
  <c r="O85" i="21"/>
  <c r="O77" i="21"/>
  <c r="O69" i="21"/>
  <c r="O132" i="21"/>
  <c r="O104" i="21"/>
  <c r="O72" i="21"/>
  <c r="O39" i="21"/>
  <c r="O7" i="21"/>
  <c r="O45" i="21"/>
  <c r="O57" i="21"/>
  <c r="O25" i="21"/>
  <c r="O43" i="21"/>
  <c r="O37" i="21"/>
  <c r="O260" i="21"/>
  <c r="O264" i="21"/>
  <c r="O272" i="21"/>
  <c r="O280" i="21"/>
  <c r="O284" i="21"/>
  <c r="O292" i="21"/>
  <c r="O296" i="21"/>
  <c r="O300" i="21"/>
  <c r="O304" i="21"/>
  <c r="O312" i="21"/>
  <c r="O316" i="21"/>
  <c r="O328" i="21"/>
  <c r="O336" i="21"/>
  <c r="O340" i="21"/>
  <c r="O344" i="21"/>
  <c r="O348" i="21"/>
  <c r="O356" i="21"/>
  <c r="O368" i="21"/>
  <c r="O376" i="21"/>
  <c r="O384" i="21"/>
  <c r="O388" i="21"/>
  <c r="O392" i="21"/>
  <c r="O400" i="21"/>
  <c r="O412" i="21"/>
  <c r="O424" i="21"/>
  <c r="O436" i="21"/>
  <c r="O444" i="21"/>
  <c r="O448" i="21"/>
  <c r="O456" i="21"/>
  <c r="O468" i="21"/>
  <c r="O476" i="21"/>
  <c r="O484" i="21"/>
  <c r="O492" i="21"/>
  <c r="O500" i="21"/>
  <c r="O508" i="21"/>
  <c r="O516" i="21"/>
  <c r="O524" i="21"/>
  <c r="O536" i="21"/>
  <c r="O544" i="21"/>
  <c r="O552" i="21"/>
  <c r="O556" i="21"/>
  <c r="O560" i="21"/>
  <c r="O564" i="21"/>
  <c r="O568" i="21"/>
  <c r="O572" i="21"/>
  <c r="O576" i="21"/>
  <c r="O580" i="21"/>
  <c r="O584" i="21"/>
  <c r="O588" i="21"/>
  <c r="O596" i="21"/>
  <c r="O604" i="21"/>
  <c r="O612" i="21"/>
  <c r="O616" i="21"/>
  <c r="O620" i="21"/>
  <c r="O624" i="21"/>
  <c r="O628" i="21"/>
  <c r="O634" i="21"/>
  <c r="O799" i="21"/>
  <c r="O813" i="21"/>
  <c r="O845" i="21"/>
  <c r="O787" i="21"/>
  <c r="O819" i="21"/>
  <c r="O646" i="21"/>
  <c r="O658" i="21"/>
  <c r="O666" i="21"/>
  <c r="O670" i="21"/>
  <c r="O674" i="21"/>
  <c r="O678" i="21"/>
  <c r="O686" i="21"/>
  <c r="O694" i="21"/>
  <c r="O706" i="21"/>
  <c r="O718" i="21"/>
  <c r="O722" i="21"/>
  <c r="O730" i="21"/>
  <c r="O734" i="21"/>
  <c r="O738" i="21"/>
  <c r="O742" i="21"/>
  <c r="O746" i="21"/>
  <c r="O750" i="21"/>
  <c r="O754" i="21"/>
  <c r="O758" i="21"/>
  <c r="O762" i="21"/>
  <c r="O766" i="21"/>
  <c r="O770" i="21"/>
  <c r="O778" i="21"/>
  <c r="O786" i="21"/>
  <c r="O794" i="21"/>
  <c r="O802" i="21"/>
  <c r="O810" i="21"/>
  <c r="O818" i="21"/>
  <c r="O826" i="21"/>
  <c r="O834" i="21"/>
  <c r="O842" i="21"/>
  <c r="O850" i="21"/>
  <c r="O58" i="21"/>
  <c r="O42" i="21"/>
  <c r="O26" i="21"/>
  <c r="O10" i="21"/>
  <c r="O128" i="21"/>
  <c r="O106" i="21"/>
  <c r="O84" i="21"/>
  <c r="O64" i="21"/>
  <c r="O48" i="21"/>
  <c r="O32" i="21"/>
  <c r="O16" i="21"/>
  <c r="O148" i="21"/>
  <c r="O136" i="21"/>
  <c r="O114" i="21"/>
  <c r="O92" i="21"/>
  <c r="O70" i="21"/>
  <c r="O143" i="21"/>
  <c r="O135" i="21"/>
  <c r="O127" i="21"/>
  <c r="O119" i="21"/>
  <c r="O111" i="21"/>
  <c r="O103" i="21"/>
  <c r="O87" i="21"/>
  <c r="O79" i="21"/>
  <c r="O71" i="21"/>
  <c r="O142" i="21"/>
  <c r="O110" i="21"/>
  <c r="O78" i="21"/>
  <c r="O47" i="21"/>
  <c r="O15" i="21"/>
  <c r="O19" i="21"/>
  <c r="O63" i="21"/>
  <c r="O33" i="21"/>
  <c r="O51" i="21"/>
  <c r="O53" i="21"/>
  <c r="O154" i="21"/>
  <c r="O158" i="21"/>
  <c r="O162" i="21"/>
  <c r="O166" i="21"/>
  <c r="O170" i="21"/>
  <c r="O174" i="21"/>
  <c r="O178" i="21"/>
  <c r="O182" i="21"/>
  <c r="O186" i="21"/>
  <c r="O190" i="21"/>
  <c r="O194" i="21"/>
  <c r="O198" i="21"/>
  <c r="O202" i="21"/>
  <c r="O206" i="21"/>
  <c r="O210" i="21"/>
  <c r="O214" i="21"/>
  <c r="O218" i="21"/>
  <c r="O222" i="21"/>
  <c r="O226" i="21"/>
  <c r="O230" i="21"/>
  <c r="O234" i="21"/>
  <c r="O238" i="21"/>
  <c r="O242" i="21"/>
  <c r="O246" i="21"/>
  <c r="O250" i="21"/>
  <c r="O254" i="21"/>
  <c r="O258" i="21"/>
  <c r="O262" i="21"/>
  <c r="O266" i="21"/>
  <c r="O270" i="21"/>
  <c r="O274" i="21"/>
  <c r="O278" i="21"/>
  <c r="O282" i="21"/>
  <c r="O286" i="21"/>
  <c r="O290" i="21"/>
  <c r="O294" i="21"/>
  <c r="O298" i="21"/>
  <c r="O302" i="21"/>
  <c r="O306" i="21"/>
  <c r="O310" i="21"/>
  <c r="O314" i="21"/>
  <c r="O777" i="21"/>
  <c r="O817" i="21"/>
  <c r="O318" i="21"/>
  <c r="O322" i="21"/>
  <c r="O326" i="21"/>
  <c r="O330" i="21"/>
  <c r="O334" i="21"/>
  <c r="O338" i="21"/>
  <c r="O342" i="21"/>
  <c r="O346" i="21"/>
  <c r="O350" i="21"/>
  <c r="O354" i="21"/>
  <c r="O358" i="21"/>
  <c r="O362" i="21"/>
  <c r="O366" i="21"/>
  <c r="O370" i="21"/>
  <c r="O374" i="21"/>
  <c r="O378" i="21"/>
  <c r="O382" i="21"/>
  <c r="O386" i="21"/>
  <c r="O390" i="21"/>
  <c r="O394" i="21"/>
  <c r="O398" i="21"/>
  <c r="O402" i="21"/>
  <c r="O406" i="21"/>
  <c r="O410" i="21"/>
  <c r="O414" i="21"/>
  <c r="O418" i="21"/>
  <c r="O422" i="21"/>
  <c r="O426" i="21"/>
  <c r="O430" i="21"/>
  <c r="O434" i="21"/>
  <c r="O438" i="21"/>
  <c r="O442" i="21"/>
  <c r="O446" i="21"/>
  <c r="O450" i="21"/>
  <c r="O454" i="21"/>
  <c r="O458" i="21"/>
  <c r="O462" i="21"/>
  <c r="O466" i="21"/>
  <c r="O470" i="21"/>
  <c r="O474" i="21"/>
  <c r="O478" i="21"/>
  <c r="O482" i="21"/>
  <c r="O486" i="21"/>
  <c r="O490" i="21"/>
  <c r="O494" i="21"/>
  <c r="O498" i="21"/>
  <c r="O502" i="21"/>
  <c r="O506" i="21"/>
  <c r="O510" i="21"/>
  <c r="O514" i="21"/>
  <c r="O518" i="21"/>
  <c r="O522" i="21"/>
  <c r="O526" i="21"/>
  <c r="O530" i="21"/>
  <c r="O534" i="21"/>
  <c r="O538" i="21"/>
  <c r="O542" i="21"/>
  <c r="O546" i="21"/>
  <c r="O550" i="21"/>
  <c r="O554" i="21"/>
  <c r="O558" i="21"/>
  <c r="O562" i="21"/>
  <c r="O566" i="21"/>
  <c r="O570" i="21"/>
  <c r="O574" i="21"/>
  <c r="O578" i="21"/>
  <c r="O582" i="21"/>
  <c r="O586" i="21"/>
  <c r="O590" i="21"/>
  <c r="O594" i="21"/>
  <c r="O598" i="21"/>
  <c r="O602" i="21"/>
  <c r="O606" i="21"/>
  <c r="O610" i="21"/>
  <c r="O614" i="21"/>
  <c r="O618" i="21"/>
  <c r="O622" i="21"/>
  <c r="O626" i="21"/>
  <c r="O630" i="21"/>
  <c r="O632" i="21"/>
  <c r="O636" i="21"/>
  <c r="O640" i="21"/>
  <c r="O783" i="21"/>
  <c r="O815" i="21"/>
  <c r="O847" i="21"/>
  <c r="O797" i="21"/>
  <c r="O829" i="21"/>
  <c r="O771" i="21"/>
  <c r="O803" i="21"/>
  <c r="O835" i="21"/>
  <c r="O644" i="21"/>
  <c r="O648" i="21"/>
  <c r="O652" i="21"/>
  <c r="O656" i="21"/>
  <c r="O660" i="21"/>
  <c r="O664" i="21"/>
  <c r="O668" i="21"/>
  <c r="O672" i="21"/>
  <c r="O676" i="21"/>
  <c r="O680" i="21"/>
  <c r="O684" i="21"/>
  <c r="O688" i="21"/>
  <c r="O692" i="21"/>
  <c r="O696" i="21"/>
  <c r="O700" i="21"/>
  <c r="O704" i="21"/>
  <c r="O708" i="21"/>
  <c r="O712" i="21"/>
  <c r="O716" i="21"/>
  <c r="O720" i="21"/>
  <c r="O724" i="21"/>
  <c r="O728" i="21"/>
  <c r="O732" i="21"/>
  <c r="O736" i="21"/>
  <c r="O740" i="21"/>
  <c r="O744" i="21"/>
  <c r="O748" i="21"/>
  <c r="O752" i="21"/>
  <c r="O756" i="21"/>
  <c r="O760" i="21"/>
  <c r="O764" i="21"/>
  <c r="O768" i="21"/>
  <c r="O774" i="21"/>
  <c r="O782" i="21"/>
  <c r="O790" i="21"/>
  <c r="O798" i="21"/>
  <c r="O806" i="21"/>
  <c r="O814" i="21"/>
  <c r="O822" i="21"/>
  <c r="O830" i="21"/>
  <c r="O838" i="21"/>
  <c r="O846" i="21"/>
  <c r="O854" i="21"/>
  <c r="O50" i="21"/>
  <c r="O34" i="21"/>
  <c r="O18" i="21"/>
  <c r="O138" i="21"/>
  <c r="O118" i="21"/>
  <c r="O96" i="21"/>
  <c r="O74" i="21"/>
  <c r="O56" i="21"/>
  <c r="O40" i="21"/>
  <c r="O24" i="21"/>
  <c r="O8" i="21"/>
  <c r="O144" i="21"/>
  <c r="O126" i="21"/>
  <c r="O102" i="21"/>
  <c r="O82" i="21"/>
  <c r="O147" i="21"/>
  <c r="O139" i="21"/>
  <c r="O131" i="21"/>
  <c r="O123" i="21"/>
  <c r="O115" i="21"/>
  <c r="O107" i="21"/>
  <c r="O99" i="21"/>
  <c r="O91" i="21"/>
  <c r="O83" i="21"/>
  <c r="O75" i="21"/>
  <c r="O65" i="21"/>
  <c r="O124" i="21"/>
  <c r="O94" i="21"/>
  <c r="O67" i="21"/>
  <c r="O31" i="21"/>
  <c r="O59" i="21"/>
  <c r="O29" i="21"/>
  <c r="O49" i="21"/>
  <c r="O17" i="21"/>
  <c r="O27" i="21"/>
  <c r="O13" i="21"/>
  <c r="O151" i="21"/>
  <c r="O155" i="21"/>
  <c r="O159" i="21"/>
  <c r="O163" i="21"/>
  <c r="O167" i="21"/>
  <c r="O171" i="21"/>
  <c r="O175" i="21"/>
  <c r="O179" i="21"/>
  <c r="O183" i="21"/>
  <c r="O187" i="21"/>
  <c r="O191" i="21"/>
  <c r="O195" i="21"/>
  <c r="O199" i="21"/>
  <c r="O203" i="21"/>
  <c r="O207" i="21"/>
  <c r="O211" i="21"/>
  <c r="O215" i="21"/>
  <c r="O219" i="21"/>
  <c r="O223" i="21"/>
  <c r="O227" i="21"/>
  <c r="O231" i="21"/>
  <c r="O235" i="21"/>
  <c r="O239" i="21"/>
  <c r="O243" i="21"/>
  <c r="O247" i="21"/>
  <c r="O251" i="21"/>
  <c r="O255" i="21"/>
  <c r="O259" i="21"/>
  <c r="O263" i="21"/>
  <c r="O267" i="21"/>
  <c r="O271" i="21"/>
  <c r="O275" i="21"/>
  <c r="O279" i="21"/>
  <c r="O283" i="21"/>
  <c r="O287" i="21"/>
  <c r="O291" i="21"/>
  <c r="O295" i="21"/>
  <c r="O299" i="21"/>
  <c r="O303" i="21"/>
  <c r="O307" i="21"/>
  <c r="O311" i="21"/>
  <c r="O315" i="21"/>
  <c r="O809" i="21"/>
  <c r="O849" i="21"/>
  <c r="O319" i="21"/>
  <c r="O323" i="21"/>
  <c r="O327" i="21"/>
  <c r="O331" i="21"/>
  <c r="O335" i="21"/>
  <c r="O339" i="21"/>
  <c r="O343" i="21"/>
  <c r="O347" i="21"/>
  <c r="O351" i="21"/>
  <c r="O355" i="21"/>
  <c r="O359" i="21"/>
  <c r="O363" i="21"/>
  <c r="O367" i="21"/>
  <c r="O371" i="21"/>
  <c r="O375" i="21"/>
  <c r="O379" i="21"/>
  <c r="O383" i="21"/>
  <c r="O387" i="21"/>
  <c r="O391" i="21"/>
  <c r="O395" i="21"/>
  <c r="O399" i="21"/>
  <c r="O403" i="21"/>
  <c r="O407" i="21"/>
  <c r="O411" i="21"/>
  <c r="O415" i="21"/>
  <c r="O419" i="21"/>
  <c r="O423" i="21"/>
  <c r="O427" i="21"/>
  <c r="O431" i="21"/>
  <c r="O435" i="21"/>
  <c r="O439" i="21"/>
  <c r="O443" i="21"/>
  <c r="O447" i="21"/>
  <c r="O451" i="21"/>
  <c r="O455" i="21"/>
  <c r="O459" i="21"/>
  <c r="O463" i="21"/>
  <c r="O467" i="21"/>
  <c r="O471" i="21"/>
  <c r="O475" i="21"/>
  <c r="O479" i="21"/>
  <c r="O483" i="21"/>
  <c r="O487" i="21"/>
  <c r="O491" i="21"/>
  <c r="O495" i="21"/>
  <c r="O499" i="21"/>
  <c r="O503" i="21"/>
  <c r="O507" i="21"/>
  <c r="O511" i="21"/>
  <c r="O515" i="21"/>
  <c r="O519" i="21"/>
  <c r="O523" i="21"/>
  <c r="O527" i="21"/>
  <c r="O531" i="21"/>
  <c r="O535" i="21"/>
  <c r="O539" i="21"/>
  <c r="O543" i="21"/>
  <c r="O547" i="21"/>
  <c r="O551" i="21"/>
  <c r="O555" i="21"/>
  <c r="O559" i="21"/>
  <c r="O563" i="21"/>
  <c r="O567" i="21"/>
  <c r="O571" i="21"/>
  <c r="O575" i="21"/>
  <c r="O579" i="21"/>
  <c r="O583" i="21"/>
  <c r="O587" i="21"/>
  <c r="O591" i="21"/>
  <c r="O595" i="21"/>
  <c r="O599" i="21"/>
  <c r="O603" i="21"/>
  <c r="O607" i="21"/>
  <c r="O611" i="21"/>
  <c r="O615" i="21"/>
  <c r="O619" i="21"/>
  <c r="O623" i="21"/>
  <c r="O627" i="21"/>
  <c r="O631" i="21"/>
  <c r="O633" i="21"/>
  <c r="O637" i="21"/>
  <c r="O641" i="21"/>
  <c r="O791" i="21"/>
  <c r="O823" i="21"/>
  <c r="O773" i="21"/>
  <c r="O805" i="21"/>
  <c r="O837" i="21"/>
  <c r="O779" i="21"/>
  <c r="O811" i="21"/>
  <c r="O843" i="21"/>
  <c r="O645" i="21"/>
  <c r="O649" i="21"/>
  <c r="O653" i="21"/>
  <c r="O657" i="21"/>
  <c r="O661" i="21"/>
  <c r="O665" i="21"/>
  <c r="O669" i="21"/>
  <c r="O673" i="21"/>
  <c r="O677" i="21"/>
  <c r="O681" i="21"/>
  <c r="O685" i="21"/>
  <c r="O689" i="21"/>
  <c r="O693" i="21"/>
  <c r="O697" i="21"/>
  <c r="O701" i="21"/>
  <c r="O705" i="21"/>
  <c r="O709" i="21"/>
  <c r="O713" i="21"/>
  <c r="O717" i="21"/>
  <c r="O721" i="21"/>
  <c r="O725" i="21"/>
  <c r="O729" i="21"/>
  <c r="O733" i="21"/>
  <c r="O737" i="21"/>
  <c r="O741" i="21"/>
  <c r="O745" i="21"/>
  <c r="O749" i="21"/>
  <c r="O753" i="21"/>
  <c r="O757" i="21"/>
  <c r="O761" i="21"/>
  <c r="O765" i="21"/>
  <c r="O769" i="21"/>
  <c r="O776" i="21"/>
  <c r="O784" i="21"/>
  <c r="O792" i="21"/>
  <c r="O800" i="21"/>
  <c r="O808" i="21"/>
  <c r="O816" i="21"/>
  <c r="O824" i="21"/>
  <c r="O832" i="21"/>
  <c r="O840" i="21"/>
  <c r="O848" i="21"/>
  <c r="O62" i="21"/>
  <c r="O46" i="21"/>
  <c r="O30" i="21"/>
  <c r="O14" i="21"/>
  <c r="O134" i="21"/>
  <c r="O112" i="21"/>
  <c r="O90" i="21"/>
  <c r="O68" i="21"/>
  <c r="O52" i="21"/>
  <c r="O36" i="21"/>
  <c r="O20" i="21"/>
  <c r="O150" i="21"/>
  <c r="O140" i="21"/>
  <c r="O120" i="21"/>
  <c r="O98" i="21"/>
  <c r="O76" i="21"/>
  <c r="O145" i="21"/>
  <c r="O137" i="21"/>
  <c r="O129" i="21"/>
  <c r="O121" i="21"/>
  <c r="O113" i="21"/>
  <c r="O105" i="21"/>
  <c r="O97" i="21"/>
  <c r="O89" i="21"/>
  <c r="O81" i="21"/>
  <c r="O73" i="21"/>
  <c r="O61" i="21"/>
  <c r="O116" i="21"/>
  <c r="O88" i="21"/>
  <c r="O55" i="21"/>
  <c r="O23" i="21"/>
  <c r="O35" i="21"/>
  <c r="O21" i="21"/>
  <c r="O41" i="21"/>
  <c r="O9" i="21"/>
  <c r="O11" i="21"/>
  <c r="O66" i="21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582" i="18"/>
  <c r="D583" i="18"/>
  <c r="D584" i="18"/>
  <c r="D585" i="18"/>
  <c r="D586" i="18"/>
  <c r="D587" i="18"/>
  <c r="D588" i="18"/>
  <c r="D589" i="18"/>
  <c r="D590" i="18"/>
  <c r="D591" i="18"/>
  <c r="D592" i="18"/>
  <c r="D593" i="18"/>
  <c r="D594" i="18"/>
  <c r="D595" i="18"/>
  <c r="D596" i="18"/>
  <c r="D597" i="18"/>
  <c r="D598" i="18"/>
  <c r="D599" i="18"/>
  <c r="D600" i="18"/>
  <c r="D601" i="18"/>
  <c r="D602" i="18"/>
  <c r="D603" i="18"/>
  <c r="D604" i="18"/>
  <c r="D605" i="18"/>
  <c r="D606" i="18"/>
  <c r="D607" i="18"/>
  <c r="D608" i="18"/>
  <c r="D609" i="18"/>
  <c r="D610" i="18"/>
  <c r="D611" i="18"/>
  <c r="D612" i="18"/>
  <c r="D613" i="18"/>
  <c r="D614" i="18"/>
  <c r="D615" i="18"/>
  <c r="D616" i="18"/>
  <c r="D617" i="18"/>
  <c r="D618" i="18"/>
  <c r="D619" i="18"/>
  <c r="D620" i="18"/>
  <c r="D621" i="18"/>
  <c r="D622" i="18"/>
  <c r="D623" i="18"/>
  <c r="D624" i="18"/>
  <c r="D625" i="18"/>
  <c r="D626" i="18"/>
  <c r="D627" i="18"/>
  <c r="D628" i="18"/>
  <c r="D629" i="18"/>
  <c r="D630" i="18"/>
  <c r="D631" i="18"/>
  <c r="D632" i="18"/>
  <c r="D633" i="18"/>
  <c r="D634" i="18"/>
  <c r="D635" i="18"/>
  <c r="D636" i="18"/>
  <c r="D637" i="18"/>
  <c r="D638" i="18"/>
  <c r="D639" i="18"/>
  <c r="D640" i="18"/>
  <c r="D641" i="18"/>
  <c r="D642" i="18"/>
  <c r="D643" i="18"/>
  <c r="D644" i="18"/>
  <c r="D645" i="18"/>
  <c r="D646" i="18"/>
  <c r="D647" i="18"/>
  <c r="D648" i="18"/>
  <c r="D649" i="18"/>
  <c r="D650" i="18"/>
  <c r="D651" i="18"/>
  <c r="D652" i="18"/>
  <c r="D653" i="18"/>
  <c r="D654" i="18"/>
  <c r="D655" i="18"/>
  <c r="D656" i="18"/>
  <c r="D657" i="18"/>
  <c r="D658" i="18"/>
  <c r="D659" i="18"/>
  <c r="D660" i="18"/>
  <c r="D661" i="18"/>
  <c r="D662" i="18"/>
  <c r="D663" i="18"/>
  <c r="D664" i="18"/>
  <c r="D665" i="18"/>
  <c r="D666" i="18"/>
  <c r="D667" i="18"/>
  <c r="D668" i="18"/>
  <c r="D669" i="18"/>
  <c r="D670" i="18"/>
  <c r="D671" i="18"/>
  <c r="D672" i="18"/>
  <c r="D673" i="18"/>
  <c r="D674" i="18"/>
  <c r="D675" i="18"/>
  <c r="D676" i="18"/>
  <c r="D677" i="18"/>
  <c r="D678" i="18"/>
  <c r="D679" i="18"/>
  <c r="D680" i="18"/>
  <c r="D681" i="18"/>
  <c r="D682" i="18"/>
  <c r="D683" i="18"/>
  <c r="D684" i="18"/>
  <c r="D685" i="18"/>
  <c r="D686" i="18"/>
  <c r="D687" i="18"/>
  <c r="D688" i="18"/>
  <c r="D689" i="18"/>
  <c r="D690" i="18"/>
  <c r="D691" i="18"/>
  <c r="D692" i="18"/>
  <c r="D693" i="18"/>
  <c r="D694" i="18"/>
  <c r="D695" i="18"/>
  <c r="D696" i="18"/>
  <c r="D697" i="18"/>
  <c r="D698" i="18"/>
  <c r="D699" i="18"/>
  <c r="D700" i="18"/>
  <c r="D701" i="18"/>
  <c r="D702" i="18"/>
  <c r="D703" i="18"/>
  <c r="D704" i="18"/>
  <c r="D705" i="18"/>
  <c r="D706" i="18"/>
  <c r="D707" i="18"/>
  <c r="D708" i="18"/>
  <c r="D709" i="18"/>
  <c r="D710" i="18"/>
  <c r="D711" i="18"/>
  <c r="D712" i="18"/>
  <c r="D713" i="18"/>
  <c r="D714" i="18"/>
  <c r="D715" i="18"/>
  <c r="D716" i="18"/>
  <c r="D717" i="18"/>
  <c r="D718" i="18"/>
  <c r="D719" i="18"/>
  <c r="D720" i="18"/>
  <c r="D721" i="18"/>
  <c r="D722" i="18"/>
  <c r="D723" i="18"/>
  <c r="D724" i="18"/>
  <c r="D725" i="18"/>
  <c r="D726" i="18"/>
  <c r="D727" i="18"/>
  <c r="D728" i="18"/>
  <c r="D729" i="18"/>
  <c r="D730" i="18"/>
  <c r="D731" i="18"/>
  <c r="D732" i="18"/>
  <c r="D733" i="18"/>
  <c r="D734" i="18"/>
  <c r="D735" i="18"/>
  <c r="D736" i="18"/>
  <c r="D737" i="18"/>
  <c r="D738" i="18"/>
  <c r="D739" i="18"/>
  <c r="D740" i="18"/>
  <c r="D741" i="18"/>
  <c r="D742" i="18"/>
  <c r="D743" i="18"/>
  <c r="D744" i="18"/>
  <c r="D745" i="18"/>
  <c r="D746" i="18"/>
  <c r="D747" i="18"/>
  <c r="D748" i="18"/>
  <c r="D749" i="18"/>
  <c r="D750" i="18"/>
  <c r="D751" i="18"/>
  <c r="D752" i="18"/>
  <c r="D753" i="18"/>
  <c r="D754" i="18"/>
  <c r="D755" i="18"/>
  <c r="D756" i="18"/>
  <c r="D757" i="18"/>
  <c r="D758" i="18"/>
  <c r="D759" i="18"/>
  <c r="D760" i="18"/>
  <c r="D761" i="18"/>
  <c r="D762" i="18"/>
  <c r="D763" i="18"/>
  <c r="D764" i="18"/>
  <c r="D765" i="18"/>
  <c r="D766" i="18"/>
  <c r="D767" i="18"/>
  <c r="D768" i="18"/>
  <c r="D769" i="18"/>
  <c r="D770" i="18"/>
  <c r="D771" i="18"/>
  <c r="D772" i="18"/>
  <c r="D773" i="18"/>
  <c r="D774" i="18"/>
  <c r="D775" i="18"/>
  <c r="D776" i="18"/>
  <c r="D777" i="18"/>
  <c r="D778" i="18"/>
  <c r="D779" i="18"/>
  <c r="D780" i="18"/>
  <c r="D781" i="18"/>
  <c r="D782" i="18"/>
  <c r="D783" i="18"/>
  <c r="D784" i="18"/>
  <c r="D785" i="18"/>
  <c r="D786" i="18"/>
  <c r="D787" i="18"/>
  <c r="D788" i="18"/>
  <c r="D789" i="18"/>
  <c r="D790" i="18"/>
  <c r="D791" i="18"/>
  <c r="D792" i="18"/>
  <c r="D793" i="18"/>
  <c r="D794" i="18"/>
  <c r="D795" i="18"/>
  <c r="D796" i="18"/>
  <c r="D797" i="18"/>
  <c r="D798" i="18"/>
  <c r="D799" i="18"/>
  <c r="D800" i="18"/>
  <c r="D801" i="18"/>
  <c r="D802" i="18"/>
  <c r="D803" i="18"/>
  <c r="D804" i="18"/>
  <c r="D805" i="18"/>
  <c r="D806" i="18"/>
  <c r="D807" i="18"/>
  <c r="D808" i="18"/>
  <c r="D809" i="18"/>
  <c r="D810" i="18"/>
  <c r="D811" i="18"/>
  <c r="D812" i="18"/>
  <c r="D813" i="18"/>
  <c r="D814" i="18"/>
  <c r="D815" i="18"/>
  <c r="D816" i="18"/>
  <c r="D817" i="18"/>
  <c r="D818" i="18"/>
  <c r="D819" i="18"/>
  <c r="D820" i="18"/>
  <c r="D821" i="18"/>
  <c r="D822" i="18"/>
  <c r="D823" i="18"/>
  <c r="D824" i="18"/>
  <c r="D825" i="18"/>
  <c r="D826" i="18"/>
  <c r="D827" i="18"/>
  <c r="D828" i="18"/>
  <c r="D829" i="18"/>
  <c r="D830" i="18"/>
  <c r="D831" i="18"/>
  <c r="D832" i="18"/>
  <c r="D833" i="18"/>
  <c r="D834" i="18"/>
  <c r="D835" i="18"/>
  <c r="D836" i="18"/>
  <c r="D837" i="18"/>
  <c r="D838" i="18"/>
  <c r="D839" i="18"/>
  <c r="D840" i="18"/>
  <c r="D841" i="18"/>
  <c r="D842" i="18"/>
  <c r="D843" i="18"/>
  <c r="D844" i="18"/>
  <c r="D845" i="18"/>
  <c r="D846" i="18"/>
  <c r="D847" i="18"/>
  <c r="D848" i="18"/>
  <c r="D849" i="18"/>
  <c r="D850" i="18"/>
  <c r="D851" i="18"/>
  <c r="D852" i="18"/>
  <c r="D853" i="18"/>
  <c r="D854" i="18"/>
  <c r="D6" i="18"/>
  <c r="E1" i="18"/>
  <c r="G3" i="18"/>
  <c r="G2" i="18"/>
  <c r="G1" i="18"/>
  <c r="M7" i="18" l="1"/>
  <c r="N7" i="18" s="1"/>
  <c r="M458" i="18"/>
  <c r="N458" i="18" s="1"/>
  <c r="M850" i="18"/>
  <c r="N850" i="18" s="1"/>
  <c r="M818" i="18"/>
  <c r="N818" i="18" s="1"/>
  <c r="M786" i="18"/>
  <c r="N786" i="18" s="1"/>
  <c r="M754" i="18"/>
  <c r="N754" i="18" s="1"/>
  <c r="M722" i="18"/>
  <c r="N722" i="18" s="1"/>
  <c r="M690" i="18"/>
  <c r="N690" i="18" s="1"/>
  <c r="M658" i="18"/>
  <c r="N658" i="18" s="1"/>
  <c r="M626" i="18"/>
  <c r="N626" i="18" s="1"/>
  <c r="M594" i="18"/>
  <c r="N594" i="18" s="1"/>
  <c r="M562" i="18"/>
  <c r="N562" i="18" s="1"/>
  <c r="M530" i="18"/>
  <c r="N530" i="18" s="1"/>
  <c r="M498" i="18"/>
  <c r="N498" i="18" s="1"/>
  <c r="M466" i="18"/>
  <c r="N466" i="18" s="1"/>
  <c r="M842" i="18"/>
  <c r="N842" i="18" s="1"/>
  <c r="M810" i="18"/>
  <c r="N810" i="18" s="1"/>
  <c r="M778" i="18"/>
  <c r="N778" i="18" s="1"/>
  <c r="M746" i="18"/>
  <c r="N746" i="18" s="1"/>
  <c r="M714" i="18"/>
  <c r="N714" i="18" s="1"/>
  <c r="M682" i="18"/>
  <c r="N682" i="18" s="1"/>
  <c r="M650" i="18"/>
  <c r="N650" i="18" s="1"/>
  <c r="M618" i="18"/>
  <c r="N618" i="18" s="1"/>
  <c r="M586" i="18"/>
  <c r="N586" i="18" s="1"/>
  <c r="M554" i="18"/>
  <c r="N554" i="18" s="1"/>
  <c r="M522" i="18"/>
  <c r="N522" i="18" s="1"/>
  <c r="M490" i="18"/>
  <c r="N490" i="18" s="1"/>
  <c r="M13" i="18"/>
  <c r="N13" i="18" s="1"/>
  <c r="M834" i="18"/>
  <c r="N834" i="18" s="1"/>
  <c r="M802" i="18"/>
  <c r="N802" i="18" s="1"/>
  <c r="M770" i="18"/>
  <c r="N770" i="18" s="1"/>
  <c r="M738" i="18"/>
  <c r="N738" i="18" s="1"/>
  <c r="M706" i="18"/>
  <c r="N706" i="18" s="1"/>
  <c r="M674" i="18"/>
  <c r="N674" i="18" s="1"/>
  <c r="M642" i="18"/>
  <c r="N642" i="18" s="1"/>
  <c r="M610" i="18"/>
  <c r="N610" i="18" s="1"/>
  <c r="M578" i="18"/>
  <c r="N578" i="18" s="1"/>
  <c r="M546" i="18"/>
  <c r="N546" i="18" s="1"/>
  <c r="M514" i="18"/>
  <c r="N514" i="18" s="1"/>
  <c r="M482" i="18"/>
  <c r="N482" i="18" s="1"/>
  <c r="M450" i="18"/>
  <c r="N450" i="18" s="1"/>
  <c r="M826" i="18"/>
  <c r="N826" i="18" s="1"/>
  <c r="M794" i="18"/>
  <c r="N794" i="18" s="1"/>
  <c r="M762" i="18"/>
  <c r="N762" i="18" s="1"/>
  <c r="M730" i="18"/>
  <c r="N730" i="18" s="1"/>
  <c r="M698" i="18"/>
  <c r="N698" i="18" s="1"/>
  <c r="M666" i="18"/>
  <c r="N666" i="18" s="1"/>
  <c r="M634" i="18"/>
  <c r="N634" i="18" s="1"/>
  <c r="M602" i="18"/>
  <c r="N602" i="18" s="1"/>
  <c r="M570" i="18"/>
  <c r="N570" i="18" s="1"/>
  <c r="M538" i="18"/>
  <c r="N538" i="18" s="1"/>
  <c r="M506" i="18"/>
  <c r="N506" i="18" s="1"/>
  <c r="M474" i="18"/>
  <c r="N474" i="18" s="1"/>
  <c r="M442" i="18"/>
  <c r="N442" i="18" s="1"/>
  <c r="M433" i="18"/>
  <c r="N433" i="18" s="1"/>
  <c r="M423" i="18"/>
  <c r="N423" i="18" s="1"/>
  <c r="M412" i="18"/>
  <c r="N412" i="18" s="1"/>
  <c r="M401" i="18"/>
  <c r="N401" i="18" s="1"/>
  <c r="M391" i="18"/>
  <c r="N391" i="18" s="1"/>
  <c r="M380" i="18"/>
  <c r="N380" i="18" s="1"/>
  <c r="M369" i="18"/>
  <c r="N369" i="18" s="1"/>
  <c r="M359" i="18"/>
  <c r="N359" i="18" s="1"/>
  <c r="M348" i="18"/>
  <c r="N348" i="18" s="1"/>
  <c r="M337" i="18"/>
  <c r="N337" i="18" s="1"/>
  <c r="M327" i="18"/>
  <c r="N327" i="18" s="1"/>
  <c r="M316" i="18"/>
  <c r="N316" i="18" s="1"/>
  <c r="M305" i="18"/>
  <c r="N305" i="18" s="1"/>
  <c r="M295" i="18"/>
  <c r="N295" i="18" s="1"/>
  <c r="M284" i="18"/>
  <c r="N284" i="18" s="1"/>
  <c r="M273" i="18"/>
  <c r="N273" i="18" s="1"/>
  <c r="M263" i="18"/>
  <c r="N263" i="18" s="1"/>
  <c r="M252" i="18"/>
  <c r="N252" i="18" s="1"/>
  <c r="M241" i="18"/>
  <c r="N241" i="18" s="1"/>
  <c r="M231" i="18"/>
  <c r="N231" i="18" s="1"/>
  <c r="M220" i="18"/>
  <c r="N220" i="18" s="1"/>
  <c r="M209" i="18"/>
  <c r="N209" i="18" s="1"/>
  <c r="M199" i="18"/>
  <c r="N199" i="18" s="1"/>
  <c r="M188" i="18"/>
  <c r="N188" i="18" s="1"/>
  <c r="M177" i="18"/>
  <c r="N177" i="18" s="1"/>
  <c r="M167" i="18"/>
  <c r="N167" i="18" s="1"/>
  <c r="M156" i="18"/>
  <c r="N156" i="18" s="1"/>
  <c r="M145" i="18"/>
  <c r="N145" i="18" s="1"/>
  <c r="M135" i="18"/>
  <c r="N135" i="18" s="1"/>
  <c r="M124" i="18"/>
  <c r="N124" i="18" s="1"/>
  <c r="M113" i="18"/>
  <c r="N113" i="18" s="1"/>
  <c r="M103" i="18"/>
  <c r="N103" i="18" s="1"/>
  <c r="M92" i="18"/>
  <c r="N92" i="18" s="1"/>
  <c r="M81" i="18"/>
  <c r="N81" i="18" s="1"/>
  <c r="M71" i="18"/>
  <c r="N71" i="18" s="1"/>
  <c r="M60" i="18"/>
  <c r="N60" i="18" s="1"/>
  <c r="M49" i="18"/>
  <c r="N49" i="18" s="1"/>
  <c r="M39" i="18"/>
  <c r="N39" i="18" s="1"/>
  <c r="M28" i="18"/>
  <c r="N28" i="18" s="1"/>
  <c r="M17" i="18"/>
  <c r="N17" i="18" s="1"/>
  <c r="M6" i="18"/>
  <c r="N6" i="18" s="1"/>
  <c r="M847" i="18"/>
  <c r="N847" i="18" s="1"/>
  <c r="M839" i="18"/>
  <c r="N839" i="18" s="1"/>
  <c r="M831" i="18"/>
  <c r="N831" i="18" s="1"/>
  <c r="M823" i="18"/>
  <c r="N823" i="18" s="1"/>
  <c r="M815" i="18"/>
  <c r="N815" i="18" s="1"/>
  <c r="M807" i="18"/>
  <c r="N807" i="18" s="1"/>
  <c r="M799" i="18"/>
  <c r="N799" i="18" s="1"/>
  <c r="M791" i="18"/>
  <c r="N791" i="18" s="1"/>
  <c r="M783" i="18"/>
  <c r="N783" i="18" s="1"/>
  <c r="M775" i="18"/>
  <c r="N775" i="18" s="1"/>
  <c r="M767" i="18"/>
  <c r="N767" i="18" s="1"/>
  <c r="M759" i="18"/>
  <c r="N759" i="18" s="1"/>
  <c r="M751" i="18"/>
  <c r="N751" i="18" s="1"/>
  <c r="M743" i="18"/>
  <c r="N743" i="18" s="1"/>
  <c r="M735" i="18"/>
  <c r="N735" i="18" s="1"/>
  <c r="M727" i="18"/>
  <c r="N727" i="18" s="1"/>
  <c r="M719" i="18"/>
  <c r="N719" i="18" s="1"/>
  <c r="M711" i="18"/>
  <c r="N711" i="18" s="1"/>
  <c r="M703" i="18"/>
  <c r="N703" i="18" s="1"/>
  <c r="M695" i="18"/>
  <c r="N695" i="18" s="1"/>
  <c r="M687" i="18"/>
  <c r="N687" i="18" s="1"/>
  <c r="M679" i="18"/>
  <c r="N679" i="18" s="1"/>
  <c r="M671" i="18"/>
  <c r="N671" i="18" s="1"/>
  <c r="M663" i="18"/>
  <c r="N663" i="18" s="1"/>
  <c r="M655" i="18"/>
  <c r="N655" i="18" s="1"/>
  <c r="M647" i="18"/>
  <c r="N647" i="18" s="1"/>
  <c r="M639" i="18"/>
  <c r="N639" i="18" s="1"/>
  <c r="M631" i="18"/>
  <c r="N631" i="18" s="1"/>
  <c r="M623" i="18"/>
  <c r="N623" i="18" s="1"/>
  <c r="M615" i="18"/>
  <c r="N615" i="18" s="1"/>
  <c r="M607" i="18"/>
  <c r="N607" i="18" s="1"/>
  <c r="M599" i="18"/>
  <c r="N599" i="18" s="1"/>
  <c r="M591" i="18"/>
  <c r="N591" i="18" s="1"/>
  <c r="M583" i="18"/>
  <c r="N583" i="18" s="1"/>
  <c r="M575" i="18"/>
  <c r="N575" i="18" s="1"/>
  <c r="M567" i="18"/>
  <c r="N567" i="18" s="1"/>
  <c r="M559" i="18"/>
  <c r="N559" i="18" s="1"/>
  <c r="M551" i="18"/>
  <c r="N551" i="18" s="1"/>
  <c r="M543" i="18"/>
  <c r="N543" i="18" s="1"/>
  <c r="M535" i="18"/>
  <c r="N535" i="18" s="1"/>
  <c r="M527" i="18"/>
  <c r="N527" i="18" s="1"/>
  <c r="M519" i="18"/>
  <c r="N519" i="18" s="1"/>
  <c r="M511" i="18"/>
  <c r="N511" i="18" s="1"/>
  <c r="M503" i="18"/>
  <c r="N503" i="18" s="1"/>
  <c r="M495" i="18"/>
  <c r="N495" i="18" s="1"/>
  <c r="M487" i="18"/>
  <c r="N487" i="18" s="1"/>
  <c r="M479" i="18"/>
  <c r="N479" i="18" s="1"/>
  <c r="M471" i="18"/>
  <c r="N471" i="18" s="1"/>
  <c r="M463" i="18"/>
  <c r="N463" i="18" s="1"/>
  <c r="M455" i="18"/>
  <c r="N455" i="18" s="1"/>
  <c r="M447" i="18"/>
  <c r="N447" i="18" s="1"/>
  <c r="M439" i="18"/>
  <c r="N439" i="18" s="1"/>
  <c r="M429" i="18"/>
  <c r="N429" i="18" s="1"/>
  <c r="M419" i="18"/>
  <c r="N419" i="18" s="1"/>
  <c r="M408" i="18"/>
  <c r="N408" i="18" s="1"/>
  <c r="M397" i="18"/>
  <c r="N397" i="18" s="1"/>
  <c r="M387" i="18"/>
  <c r="N387" i="18" s="1"/>
  <c r="M376" i="18"/>
  <c r="N376" i="18" s="1"/>
  <c r="M365" i="18"/>
  <c r="N365" i="18" s="1"/>
  <c r="M355" i="18"/>
  <c r="N355" i="18" s="1"/>
  <c r="M344" i="18"/>
  <c r="N344" i="18" s="1"/>
  <c r="M333" i="18"/>
  <c r="N333" i="18" s="1"/>
  <c r="M323" i="18"/>
  <c r="N323" i="18" s="1"/>
  <c r="M312" i="18"/>
  <c r="N312" i="18" s="1"/>
  <c r="M301" i="18"/>
  <c r="N301" i="18" s="1"/>
  <c r="M291" i="18"/>
  <c r="N291" i="18" s="1"/>
  <c r="M280" i="18"/>
  <c r="N280" i="18" s="1"/>
  <c r="M269" i="18"/>
  <c r="N269" i="18" s="1"/>
  <c r="M259" i="18"/>
  <c r="N259" i="18" s="1"/>
  <c r="M248" i="18"/>
  <c r="N248" i="18" s="1"/>
  <c r="M237" i="18"/>
  <c r="N237" i="18" s="1"/>
  <c r="M227" i="18"/>
  <c r="N227" i="18" s="1"/>
  <c r="M216" i="18"/>
  <c r="N216" i="18" s="1"/>
  <c r="M205" i="18"/>
  <c r="N205" i="18" s="1"/>
  <c r="M195" i="18"/>
  <c r="N195" i="18" s="1"/>
  <c r="M184" i="18"/>
  <c r="N184" i="18" s="1"/>
  <c r="M173" i="18"/>
  <c r="N173" i="18" s="1"/>
  <c r="M163" i="18"/>
  <c r="N163" i="18" s="1"/>
  <c r="M152" i="18"/>
  <c r="N152" i="18" s="1"/>
  <c r="M141" i="18"/>
  <c r="N141" i="18" s="1"/>
  <c r="M131" i="18"/>
  <c r="N131" i="18" s="1"/>
  <c r="M120" i="18"/>
  <c r="N120" i="18" s="1"/>
  <c r="M109" i="18"/>
  <c r="N109" i="18" s="1"/>
  <c r="M99" i="18"/>
  <c r="N99" i="18" s="1"/>
  <c r="M88" i="18"/>
  <c r="N88" i="18" s="1"/>
  <c r="M77" i="18"/>
  <c r="N77" i="18" s="1"/>
  <c r="M67" i="18"/>
  <c r="N67" i="18" s="1"/>
  <c r="M56" i="18"/>
  <c r="N56" i="18" s="1"/>
  <c r="M45" i="18"/>
  <c r="N45" i="18" s="1"/>
  <c r="M35" i="18"/>
  <c r="N35" i="18" s="1"/>
  <c r="M24" i="18"/>
  <c r="N24" i="18" s="1"/>
  <c r="M10" i="18"/>
  <c r="N10" i="18" s="1"/>
  <c r="M14" i="18"/>
  <c r="N14" i="18" s="1"/>
  <c r="M18" i="18"/>
  <c r="N18" i="18" s="1"/>
  <c r="M22" i="18"/>
  <c r="N22" i="18" s="1"/>
  <c r="M26" i="18"/>
  <c r="N26" i="18" s="1"/>
  <c r="M30" i="18"/>
  <c r="N30" i="18" s="1"/>
  <c r="M34" i="18"/>
  <c r="N34" i="18" s="1"/>
  <c r="M38" i="18"/>
  <c r="N38" i="18" s="1"/>
  <c r="M42" i="18"/>
  <c r="N42" i="18" s="1"/>
  <c r="M46" i="18"/>
  <c r="N46" i="18" s="1"/>
  <c r="M50" i="18"/>
  <c r="N50" i="18" s="1"/>
  <c r="M54" i="18"/>
  <c r="N54" i="18" s="1"/>
  <c r="M58" i="18"/>
  <c r="N58" i="18" s="1"/>
  <c r="M62" i="18"/>
  <c r="N62" i="18" s="1"/>
  <c r="M66" i="18"/>
  <c r="N66" i="18" s="1"/>
  <c r="M70" i="18"/>
  <c r="N70" i="18" s="1"/>
  <c r="M74" i="18"/>
  <c r="N74" i="18" s="1"/>
  <c r="M78" i="18"/>
  <c r="N78" i="18" s="1"/>
  <c r="M82" i="18"/>
  <c r="N82" i="18" s="1"/>
  <c r="M86" i="18"/>
  <c r="N86" i="18" s="1"/>
  <c r="M90" i="18"/>
  <c r="N90" i="18" s="1"/>
  <c r="M94" i="18"/>
  <c r="N94" i="18" s="1"/>
  <c r="M98" i="18"/>
  <c r="N98" i="18" s="1"/>
  <c r="M102" i="18"/>
  <c r="N102" i="18" s="1"/>
  <c r="M106" i="18"/>
  <c r="N106" i="18" s="1"/>
  <c r="M110" i="18"/>
  <c r="N110" i="18" s="1"/>
  <c r="M114" i="18"/>
  <c r="N114" i="18" s="1"/>
  <c r="M118" i="18"/>
  <c r="N118" i="18" s="1"/>
  <c r="M122" i="18"/>
  <c r="N122" i="18" s="1"/>
  <c r="M126" i="18"/>
  <c r="N126" i="18" s="1"/>
  <c r="M130" i="18"/>
  <c r="N130" i="18" s="1"/>
  <c r="M134" i="18"/>
  <c r="N134" i="18" s="1"/>
  <c r="M138" i="18"/>
  <c r="N138" i="18" s="1"/>
  <c r="M142" i="18"/>
  <c r="N142" i="18" s="1"/>
  <c r="M146" i="18"/>
  <c r="N146" i="18" s="1"/>
  <c r="M150" i="18"/>
  <c r="N150" i="18" s="1"/>
  <c r="M154" i="18"/>
  <c r="N154" i="18" s="1"/>
  <c r="M158" i="18"/>
  <c r="N158" i="18" s="1"/>
  <c r="M162" i="18"/>
  <c r="N162" i="18" s="1"/>
  <c r="M166" i="18"/>
  <c r="N166" i="18" s="1"/>
  <c r="M170" i="18"/>
  <c r="N170" i="18" s="1"/>
  <c r="M174" i="18"/>
  <c r="N174" i="18" s="1"/>
  <c r="M178" i="18"/>
  <c r="N178" i="18" s="1"/>
  <c r="M182" i="18"/>
  <c r="N182" i="18" s="1"/>
  <c r="M186" i="18"/>
  <c r="N186" i="18" s="1"/>
  <c r="M190" i="18"/>
  <c r="N190" i="18" s="1"/>
  <c r="M194" i="18"/>
  <c r="N194" i="18" s="1"/>
  <c r="M198" i="18"/>
  <c r="N198" i="18" s="1"/>
  <c r="M202" i="18"/>
  <c r="N202" i="18" s="1"/>
  <c r="M206" i="18"/>
  <c r="N206" i="18" s="1"/>
  <c r="M210" i="18"/>
  <c r="N210" i="18" s="1"/>
  <c r="M214" i="18"/>
  <c r="N214" i="18" s="1"/>
  <c r="M218" i="18"/>
  <c r="N218" i="18" s="1"/>
  <c r="M222" i="18"/>
  <c r="N222" i="18" s="1"/>
  <c r="M226" i="18"/>
  <c r="N226" i="18" s="1"/>
  <c r="M230" i="18"/>
  <c r="N230" i="18" s="1"/>
  <c r="M234" i="18"/>
  <c r="N234" i="18" s="1"/>
  <c r="M238" i="18"/>
  <c r="N238" i="18" s="1"/>
  <c r="M242" i="18"/>
  <c r="N242" i="18" s="1"/>
  <c r="M246" i="18"/>
  <c r="N246" i="18" s="1"/>
  <c r="M250" i="18"/>
  <c r="N250" i="18" s="1"/>
  <c r="M254" i="18"/>
  <c r="N254" i="18" s="1"/>
  <c r="M258" i="18"/>
  <c r="N258" i="18" s="1"/>
  <c r="M262" i="18"/>
  <c r="N262" i="18" s="1"/>
  <c r="M266" i="18"/>
  <c r="N266" i="18" s="1"/>
  <c r="M270" i="18"/>
  <c r="N270" i="18" s="1"/>
  <c r="M274" i="18"/>
  <c r="N274" i="18" s="1"/>
  <c r="M278" i="18"/>
  <c r="N278" i="18" s="1"/>
  <c r="M282" i="18"/>
  <c r="N282" i="18" s="1"/>
  <c r="M286" i="18"/>
  <c r="N286" i="18" s="1"/>
  <c r="M290" i="18"/>
  <c r="N290" i="18" s="1"/>
  <c r="M294" i="18"/>
  <c r="N294" i="18" s="1"/>
  <c r="M298" i="18"/>
  <c r="N298" i="18" s="1"/>
  <c r="M302" i="18"/>
  <c r="N302" i="18" s="1"/>
  <c r="M306" i="18"/>
  <c r="N306" i="18" s="1"/>
  <c r="M310" i="18"/>
  <c r="N310" i="18" s="1"/>
  <c r="M314" i="18"/>
  <c r="N314" i="18" s="1"/>
  <c r="M318" i="18"/>
  <c r="N318" i="18" s="1"/>
  <c r="M322" i="18"/>
  <c r="N322" i="18" s="1"/>
  <c r="M326" i="18"/>
  <c r="N326" i="18" s="1"/>
  <c r="M330" i="18"/>
  <c r="N330" i="18" s="1"/>
  <c r="M334" i="18"/>
  <c r="N334" i="18" s="1"/>
  <c r="M338" i="18"/>
  <c r="N338" i="18" s="1"/>
  <c r="M342" i="18"/>
  <c r="N342" i="18" s="1"/>
  <c r="M346" i="18"/>
  <c r="N346" i="18" s="1"/>
  <c r="M350" i="18"/>
  <c r="N350" i="18" s="1"/>
  <c r="M354" i="18"/>
  <c r="N354" i="18" s="1"/>
  <c r="M358" i="18"/>
  <c r="N358" i="18" s="1"/>
  <c r="M362" i="18"/>
  <c r="N362" i="18" s="1"/>
  <c r="M366" i="18"/>
  <c r="N366" i="18" s="1"/>
  <c r="M370" i="18"/>
  <c r="N370" i="18" s="1"/>
  <c r="M374" i="18"/>
  <c r="N374" i="18" s="1"/>
  <c r="M378" i="18"/>
  <c r="N378" i="18" s="1"/>
  <c r="M382" i="18"/>
  <c r="N382" i="18" s="1"/>
  <c r="M386" i="18"/>
  <c r="N386" i="18" s="1"/>
  <c r="M390" i="18"/>
  <c r="N390" i="18" s="1"/>
  <c r="M394" i="18"/>
  <c r="N394" i="18" s="1"/>
  <c r="M398" i="18"/>
  <c r="N398" i="18" s="1"/>
  <c r="M402" i="18"/>
  <c r="N402" i="18" s="1"/>
  <c r="M406" i="18"/>
  <c r="N406" i="18" s="1"/>
  <c r="M410" i="18"/>
  <c r="N410" i="18" s="1"/>
  <c r="M414" i="18"/>
  <c r="N414" i="18" s="1"/>
  <c r="M418" i="18"/>
  <c r="N418" i="18" s="1"/>
  <c r="M422" i="18"/>
  <c r="N422" i="18" s="1"/>
  <c r="M426" i="18"/>
  <c r="N426" i="18" s="1"/>
  <c r="M430" i="18"/>
  <c r="N430" i="18" s="1"/>
  <c r="M434" i="18"/>
  <c r="N434" i="18" s="1"/>
  <c r="M9" i="18"/>
  <c r="N9" i="18" s="1"/>
  <c r="M15" i="18"/>
  <c r="N15" i="18" s="1"/>
  <c r="M20" i="18"/>
  <c r="N20" i="18" s="1"/>
  <c r="M25" i="18"/>
  <c r="N25" i="18" s="1"/>
  <c r="M31" i="18"/>
  <c r="N31" i="18" s="1"/>
  <c r="M36" i="18"/>
  <c r="N36" i="18" s="1"/>
  <c r="M41" i="18"/>
  <c r="N41" i="18" s="1"/>
  <c r="M47" i="18"/>
  <c r="N47" i="18" s="1"/>
  <c r="M52" i="18"/>
  <c r="N52" i="18" s="1"/>
  <c r="M57" i="18"/>
  <c r="N57" i="18" s="1"/>
  <c r="M63" i="18"/>
  <c r="N63" i="18" s="1"/>
  <c r="M68" i="18"/>
  <c r="N68" i="18" s="1"/>
  <c r="M73" i="18"/>
  <c r="N73" i="18" s="1"/>
  <c r="M79" i="18"/>
  <c r="N79" i="18" s="1"/>
  <c r="M84" i="18"/>
  <c r="N84" i="18" s="1"/>
  <c r="M89" i="18"/>
  <c r="N89" i="18" s="1"/>
  <c r="M95" i="18"/>
  <c r="N95" i="18" s="1"/>
  <c r="M100" i="18"/>
  <c r="N100" i="18" s="1"/>
  <c r="M105" i="18"/>
  <c r="N105" i="18" s="1"/>
  <c r="M111" i="18"/>
  <c r="N111" i="18" s="1"/>
  <c r="M116" i="18"/>
  <c r="N116" i="18" s="1"/>
  <c r="M121" i="18"/>
  <c r="N121" i="18" s="1"/>
  <c r="M127" i="18"/>
  <c r="N127" i="18" s="1"/>
  <c r="M132" i="18"/>
  <c r="N132" i="18" s="1"/>
  <c r="M137" i="18"/>
  <c r="N137" i="18" s="1"/>
  <c r="M143" i="18"/>
  <c r="N143" i="18" s="1"/>
  <c r="M148" i="18"/>
  <c r="N148" i="18" s="1"/>
  <c r="M153" i="18"/>
  <c r="N153" i="18" s="1"/>
  <c r="M159" i="18"/>
  <c r="N159" i="18" s="1"/>
  <c r="M164" i="18"/>
  <c r="N164" i="18" s="1"/>
  <c r="M169" i="18"/>
  <c r="N169" i="18" s="1"/>
  <c r="M175" i="18"/>
  <c r="N175" i="18" s="1"/>
  <c r="M180" i="18"/>
  <c r="N180" i="18" s="1"/>
  <c r="M185" i="18"/>
  <c r="N185" i="18" s="1"/>
  <c r="M191" i="18"/>
  <c r="N191" i="18" s="1"/>
  <c r="M196" i="18"/>
  <c r="N196" i="18" s="1"/>
  <c r="M201" i="18"/>
  <c r="N201" i="18" s="1"/>
  <c r="M207" i="18"/>
  <c r="N207" i="18" s="1"/>
  <c r="M212" i="18"/>
  <c r="N212" i="18" s="1"/>
  <c r="M217" i="18"/>
  <c r="N217" i="18" s="1"/>
  <c r="M223" i="18"/>
  <c r="N223" i="18" s="1"/>
  <c r="M228" i="18"/>
  <c r="N228" i="18" s="1"/>
  <c r="M233" i="18"/>
  <c r="N233" i="18" s="1"/>
  <c r="M239" i="18"/>
  <c r="N239" i="18" s="1"/>
  <c r="M244" i="18"/>
  <c r="N244" i="18" s="1"/>
  <c r="M249" i="18"/>
  <c r="N249" i="18" s="1"/>
  <c r="M255" i="18"/>
  <c r="N255" i="18" s="1"/>
  <c r="M260" i="18"/>
  <c r="N260" i="18" s="1"/>
  <c r="M265" i="18"/>
  <c r="N265" i="18" s="1"/>
  <c r="M271" i="18"/>
  <c r="N271" i="18" s="1"/>
  <c r="M276" i="18"/>
  <c r="N276" i="18" s="1"/>
  <c r="M281" i="18"/>
  <c r="N281" i="18" s="1"/>
  <c r="M287" i="18"/>
  <c r="N287" i="18" s="1"/>
  <c r="M292" i="18"/>
  <c r="N292" i="18" s="1"/>
  <c r="M297" i="18"/>
  <c r="N297" i="18" s="1"/>
  <c r="M303" i="18"/>
  <c r="N303" i="18" s="1"/>
  <c r="M308" i="18"/>
  <c r="N308" i="18" s="1"/>
  <c r="M313" i="18"/>
  <c r="N313" i="18" s="1"/>
  <c r="M319" i="18"/>
  <c r="N319" i="18" s="1"/>
  <c r="M324" i="18"/>
  <c r="N324" i="18" s="1"/>
  <c r="M329" i="18"/>
  <c r="N329" i="18" s="1"/>
  <c r="M335" i="18"/>
  <c r="N335" i="18" s="1"/>
  <c r="M340" i="18"/>
  <c r="N340" i="18" s="1"/>
  <c r="M345" i="18"/>
  <c r="N345" i="18" s="1"/>
  <c r="M351" i="18"/>
  <c r="N351" i="18" s="1"/>
  <c r="M356" i="18"/>
  <c r="N356" i="18" s="1"/>
  <c r="M361" i="18"/>
  <c r="N361" i="18" s="1"/>
  <c r="M367" i="18"/>
  <c r="N367" i="18" s="1"/>
  <c r="M372" i="18"/>
  <c r="N372" i="18" s="1"/>
  <c r="M377" i="18"/>
  <c r="N377" i="18" s="1"/>
  <c r="M383" i="18"/>
  <c r="N383" i="18" s="1"/>
  <c r="M388" i="18"/>
  <c r="N388" i="18" s="1"/>
  <c r="M393" i="18"/>
  <c r="N393" i="18" s="1"/>
  <c r="M399" i="18"/>
  <c r="N399" i="18" s="1"/>
  <c r="M404" i="18"/>
  <c r="N404" i="18" s="1"/>
  <c r="M409" i="18"/>
  <c r="N409" i="18" s="1"/>
  <c r="M415" i="18"/>
  <c r="N415" i="18" s="1"/>
  <c r="M420" i="18"/>
  <c r="N420" i="18" s="1"/>
  <c r="M425" i="18"/>
  <c r="N425" i="18" s="1"/>
  <c r="M431" i="18"/>
  <c r="N431" i="18" s="1"/>
  <c r="M436" i="18"/>
  <c r="N436" i="18" s="1"/>
  <c r="M440" i="18"/>
  <c r="N440" i="18" s="1"/>
  <c r="M444" i="18"/>
  <c r="N444" i="18" s="1"/>
  <c r="M448" i="18"/>
  <c r="N448" i="18" s="1"/>
  <c r="M452" i="18"/>
  <c r="N452" i="18" s="1"/>
  <c r="M456" i="18"/>
  <c r="N456" i="18" s="1"/>
  <c r="M460" i="18"/>
  <c r="N460" i="18" s="1"/>
  <c r="M464" i="18"/>
  <c r="N464" i="18" s="1"/>
  <c r="M468" i="18"/>
  <c r="N468" i="18" s="1"/>
  <c r="M472" i="18"/>
  <c r="N472" i="18" s="1"/>
  <c r="M476" i="18"/>
  <c r="N476" i="18" s="1"/>
  <c r="M480" i="18"/>
  <c r="N480" i="18" s="1"/>
  <c r="M484" i="18"/>
  <c r="N484" i="18" s="1"/>
  <c r="M488" i="18"/>
  <c r="N488" i="18" s="1"/>
  <c r="M492" i="18"/>
  <c r="N492" i="18" s="1"/>
  <c r="M496" i="18"/>
  <c r="N496" i="18" s="1"/>
  <c r="M500" i="18"/>
  <c r="N500" i="18" s="1"/>
  <c r="M504" i="18"/>
  <c r="N504" i="18" s="1"/>
  <c r="M508" i="18"/>
  <c r="N508" i="18" s="1"/>
  <c r="M512" i="18"/>
  <c r="N512" i="18" s="1"/>
  <c r="M516" i="18"/>
  <c r="N516" i="18" s="1"/>
  <c r="M520" i="18"/>
  <c r="N520" i="18" s="1"/>
  <c r="M524" i="18"/>
  <c r="N524" i="18" s="1"/>
  <c r="M528" i="18"/>
  <c r="N528" i="18" s="1"/>
  <c r="M532" i="18"/>
  <c r="N532" i="18" s="1"/>
  <c r="M536" i="18"/>
  <c r="N536" i="18" s="1"/>
  <c r="M540" i="18"/>
  <c r="N540" i="18" s="1"/>
  <c r="M544" i="18"/>
  <c r="N544" i="18" s="1"/>
  <c r="M548" i="18"/>
  <c r="N548" i="18" s="1"/>
  <c r="M552" i="18"/>
  <c r="N552" i="18" s="1"/>
  <c r="M556" i="18"/>
  <c r="N556" i="18" s="1"/>
  <c r="M560" i="18"/>
  <c r="N560" i="18" s="1"/>
  <c r="M564" i="18"/>
  <c r="N564" i="18" s="1"/>
  <c r="M568" i="18"/>
  <c r="N568" i="18" s="1"/>
  <c r="M572" i="18"/>
  <c r="N572" i="18" s="1"/>
  <c r="M576" i="18"/>
  <c r="N576" i="18" s="1"/>
  <c r="M580" i="18"/>
  <c r="N580" i="18" s="1"/>
  <c r="M584" i="18"/>
  <c r="N584" i="18" s="1"/>
  <c r="M588" i="18"/>
  <c r="N588" i="18" s="1"/>
  <c r="M592" i="18"/>
  <c r="N592" i="18" s="1"/>
  <c r="M596" i="18"/>
  <c r="N596" i="18" s="1"/>
  <c r="M600" i="18"/>
  <c r="N600" i="18" s="1"/>
  <c r="M604" i="18"/>
  <c r="N604" i="18" s="1"/>
  <c r="M608" i="18"/>
  <c r="N608" i="18" s="1"/>
  <c r="M612" i="18"/>
  <c r="N612" i="18" s="1"/>
  <c r="M616" i="18"/>
  <c r="N616" i="18" s="1"/>
  <c r="M620" i="18"/>
  <c r="N620" i="18" s="1"/>
  <c r="M624" i="18"/>
  <c r="N624" i="18" s="1"/>
  <c r="M628" i="18"/>
  <c r="N628" i="18" s="1"/>
  <c r="M632" i="18"/>
  <c r="N632" i="18" s="1"/>
  <c r="M636" i="18"/>
  <c r="N636" i="18" s="1"/>
  <c r="M640" i="18"/>
  <c r="N640" i="18" s="1"/>
  <c r="M644" i="18"/>
  <c r="N644" i="18" s="1"/>
  <c r="M648" i="18"/>
  <c r="N648" i="18" s="1"/>
  <c r="M652" i="18"/>
  <c r="N652" i="18" s="1"/>
  <c r="M656" i="18"/>
  <c r="N656" i="18" s="1"/>
  <c r="M660" i="18"/>
  <c r="N660" i="18" s="1"/>
  <c r="M664" i="18"/>
  <c r="N664" i="18" s="1"/>
  <c r="M668" i="18"/>
  <c r="N668" i="18" s="1"/>
  <c r="M672" i="18"/>
  <c r="N672" i="18" s="1"/>
  <c r="M676" i="18"/>
  <c r="N676" i="18" s="1"/>
  <c r="M680" i="18"/>
  <c r="N680" i="18" s="1"/>
  <c r="M684" i="18"/>
  <c r="N684" i="18" s="1"/>
  <c r="M688" i="18"/>
  <c r="N688" i="18" s="1"/>
  <c r="M692" i="18"/>
  <c r="N692" i="18" s="1"/>
  <c r="M696" i="18"/>
  <c r="N696" i="18" s="1"/>
  <c r="M700" i="18"/>
  <c r="N700" i="18" s="1"/>
  <c r="M704" i="18"/>
  <c r="N704" i="18" s="1"/>
  <c r="M708" i="18"/>
  <c r="N708" i="18" s="1"/>
  <c r="M712" i="18"/>
  <c r="N712" i="18" s="1"/>
  <c r="M716" i="18"/>
  <c r="N716" i="18" s="1"/>
  <c r="M720" i="18"/>
  <c r="N720" i="18" s="1"/>
  <c r="M724" i="18"/>
  <c r="N724" i="18" s="1"/>
  <c r="M728" i="18"/>
  <c r="N728" i="18" s="1"/>
  <c r="M732" i="18"/>
  <c r="N732" i="18" s="1"/>
  <c r="M736" i="18"/>
  <c r="N736" i="18" s="1"/>
  <c r="M740" i="18"/>
  <c r="N740" i="18" s="1"/>
  <c r="M744" i="18"/>
  <c r="N744" i="18" s="1"/>
  <c r="M748" i="18"/>
  <c r="N748" i="18" s="1"/>
  <c r="M752" i="18"/>
  <c r="N752" i="18" s="1"/>
  <c r="M756" i="18"/>
  <c r="N756" i="18" s="1"/>
  <c r="M760" i="18"/>
  <c r="N760" i="18" s="1"/>
  <c r="M764" i="18"/>
  <c r="N764" i="18" s="1"/>
  <c r="M768" i="18"/>
  <c r="N768" i="18" s="1"/>
  <c r="M772" i="18"/>
  <c r="N772" i="18" s="1"/>
  <c r="M776" i="18"/>
  <c r="N776" i="18" s="1"/>
  <c r="M780" i="18"/>
  <c r="N780" i="18" s="1"/>
  <c r="M784" i="18"/>
  <c r="N784" i="18" s="1"/>
  <c r="M788" i="18"/>
  <c r="N788" i="18" s="1"/>
  <c r="M792" i="18"/>
  <c r="N792" i="18" s="1"/>
  <c r="M796" i="18"/>
  <c r="N796" i="18" s="1"/>
  <c r="M800" i="18"/>
  <c r="N800" i="18" s="1"/>
  <c r="M804" i="18"/>
  <c r="N804" i="18" s="1"/>
  <c r="M808" i="18"/>
  <c r="N808" i="18" s="1"/>
  <c r="M812" i="18"/>
  <c r="N812" i="18" s="1"/>
  <c r="M816" i="18"/>
  <c r="N816" i="18" s="1"/>
  <c r="M820" i="18"/>
  <c r="N820" i="18" s="1"/>
  <c r="M824" i="18"/>
  <c r="N824" i="18" s="1"/>
  <c r="M828" i="18"/>
  <c r="N828" i="18" s="1"/>
  <c r="M832" i="18"/>
  <c r="N832" i="18" s="1"/>
  <c r="M836" i="18"/>
  <c r="N836" i="18" s="1"/>
  <c r="M840" i="18"/>
  <c r="N840" i="18" s="1"/>
  <c r="M844" i="18"/>
  <c r="N844" i="18" s="1"/>
  <c r="M848" i="18"/>
  <c r="N848" i="18" s="1"/>
  <c r="M852" i="18"/>
  <c r="N852" i="18" s="1"/>
  <c r="M11" i="18"/>
  <c r="N11" i="18" s="1"/>
  <c r="M16" i="18"/>
  <c r="N16" i="18" s="1"/>
  <c r="M21" i="18"/>
  <c r="N21" i="18" s="1"/>
  <c r="M27" i="18"/>
  <c r="N27" i="18" s="1"/>
  <c r="M32" i="18"/>
  <c r="N32" i="18" s="1"/>
  <c r="M37" i="18"/>
  <c r="N37" i="18" s="1"/>
  <c r="M43" i="18"/>
  <c r="N43" i="18" s="1"/>
  <c r="M48" i="18"/>
  <c r="N48" i="18" s="1"/>
  <c r="M53" i="18"/>
  <c r="N53" i="18" s="1"/>
  <c r="M59" i="18"/>
  <c r="N59" i="18" s="1"/>
  <c r="M64" i="18"/>
  <c r="N64" i="18" s="1"/>
  <c r="M69" i="18"/>
  <c r="N69" i="18" s="1"/>
  <c r="M75" i="18"/>
  <c r="N75" i="18" s="1"/>
  <c r="M80" i="18"/>
  <c r="N80" i="18" s="1"/>
  <c r="M85" i="18"/>
  <c r="N85" i="18" s="1"/>
  <c r="M91" i="18"/>
  <c r="N91" i="18" s="1"/>
  <c r="M96" i="18"/>
  <c r="N96" i="18" s="1"/>
  <c r="M101" i="18"/>
  <c r="N101" i="18" s="1"/>
  <c r="M107" i="18"/>
  <c r="N107" i="18" s="1"/>
  <c r="M112" i="18"/>
  <c r="N112" i="18" s="1"/>
  <c r="M117" i="18"/>
  <c r="N117" i="18" s="1"/>
  <c r="M123" i="18"/>
  <c r="N123" i="18" s="1"/>
  <c r="M128" i="18"/>
  <c r="N128" i="18" s="1"/>
  <c r="M133" i="18"/>
  <c r="N133" i="18" s="1"/>
  <c r="M139" i="18"/>
  <c r="N139" i="18" s="1"/>
  <c r="M144" i="18"/>
  <c r="N144" i="18" s="1"/>
  <c r="M149" i="18"/>
  <c r="N149" i="18" s="1"/>
  <c r="M155" i="18"/>
  <c r="N155" i="18" s="1"/>
  <c r="M160" i="18"/>
  <c r="N160" i="18" s="1"/>
  <c r="M165" i="18"/>
  <c r="N165" i="18" s="1"/>
  <c r="M171" i="18"/>
  <c r="N171" i="18" s="1"/>
  <c r="M176" i="18"/>
  <c r="N176" i="18" s="1"/>
  <c r="M181" i="18"/>
  <c r="N181" i="18" s="1"/>
  <c r="M187" i="18"/>
  <c r="N187" i="18" s="1"/>
  <c r="M192" i="18"/>
  <c r="N192" i="18" s="1"/>
  <c r="M197" i="18"/>
  <c r="N197" i="18" s="1"/>
  <c r="M203" i="18"/>
  <c r="N203" i="18" s="1"/>
  <c r="M208" i="18"/>
  <c r="N208" i="18" s="1"/>
  <c r="M213" i="18"/>
  <c r="N213" i="18" s="1"/>
  <c r="M219" i="18"/>
  <c r="N219" i="18" s="1"/>
  <c r="M224" i="18"/>
  <c r="N224" i="18" s="1"/>
  <c r="M229" i="18"/>
  <c r="N229" i="18" s="1"/>
  <c r="M235" i="18"/>
  <c r="N235" i="18" s="1"/>
  <c r="M240" i="18"/>
  <c r="N240" i="18" s="1"/>
  <c r="M245" i="18"/>
  <c r="N245" i="18" s="1"/>
  <c r="M251" i="18"/>
  <c r="N251" i="18" s="1"/>
  <c r="M256" i="18"/>
  <c r="N256" i="18" s="1"/>
  <c r="M261" i="18"/>
  <c r="N261" i="18" s="1"/>
  <c r="M267" i="18"/>
  <c r="N267" i="18" s="1"/>
  <c r="M272" i="18"/>
  <c r="N272" i="18" s="1"/>
  <c r="M277" i="18"/>
  <c r="N277" i="18" s="1"/>
  <c r="M283" i="18"/>
  <c r="N283" i="18" s="1"/>
  <c r="M288" i="18"/>
  <c r="N288" i="18" s="1"/>
  <c r="M293" i="18"/>
  <c r="N293" i="18" s="1"/>
  <c r="M299" i="18"/>
  <c r="N299" i="18" s="1"/>
  <c r="M304" i="18"/>
  <c r="N304" i="18" s="1"/>
  <c r="M309" i="18"/>
  <c r="N309" i="18" s="1"/>
  <c r="M315" i="18"/>
  <c r="N315" i="18" s="1"/>
  <c r="M320" i="18"/>
  <c r="N320" i="18" s="1"/>
  <c r="M325" i="18"/>
  <c r="N325" i="18" s="1"/>
  <c r="M331" i="18"/>
  <c r="N331" i="18" s="1"/>
  <c r="M336" i="18"/>
  <c r="N336" i="18" s="1"/>
  <c r="M341" i="18"/>
  <c r="N341" i="18" s="1"/>
  <c r="M347" i="18"/>
  <c r="N347" i="18" s="1"/>
  <c r="M352" i="18"/>
  <c r="N352" i="18" s="1"/>
  <c r="M357" i="18"/>
  <c r="N357" i="18" s="1"/>
  <c r="M363" i="18"/>
  <c r="N363" i="18" s="1"/>
  <c r="M368" i="18"/>
  <c r="N368" i="18" s="1"/>
  <c r="M373" i="18"/>
  <c r="N373" i="18" s="1"/>
  <c r="M379" i="18"/>
  <c r="N379" i="18" s="1"/>
  <c r="M384" i="18"/>
  <c r="N384" i="18" s="1"/>
  <c r="M389" i="18"/>
  <c r="N389" i="18" s="1"/>
  <c r="M395" i="18"/>
  <c r="N395" i="18" s="1"/>
  <c r="M400" i="18"/>
  <c r="N400" i="18" s="1"/>
  <c r="M405" i="18"/>
  <c r="N405" i="18" s="1"/>
  <c r="M411" i="18"/>
  <c r="N411" i="18" s="1"/>
  <c r="M416" i="18"/>
  <c r="N416" i="18" s="1"/>
  <c r="M421" i="18"/>
  <c r="N421" i="18" s="1"/>
  <c r="M427" i="18"/>
  <c r="N427" i="18" s="1"/>
  <c r="M432" i="18"/>
  <c r="N432" i="18" s="1"/>
  <c r="M437" i="18"/>
  <c r="N437" i="18" s="1"/>
  <c r="M441" i="18"/>
  <c r="N441" i="18" s="1"/>
  <c r="M445" i="18"/>
  <c r="N445" i="18" s="1"/>
  <c r="M449" i="18"/>
  <c r="N449" i="18" s="1"/>
  <c r="M453" i="18"/>
  <c r="N453" i="18" s="1"/>
  <c r="M457" i="18"/>
  <c r="N457" i="18" s="1"/>
  <c r="M461" i="18"/>
  <c r="N461" i="18" s="1"/>
  <c r="M465" i="18"/>
  <c r="N465" i="18" s="1"/>
  <c r="M469" i="18"/>
  <c r="N469" i="18" s="1"/>
  <c r="M473" i="18"/>
  <c r="N473" i="18" s="1"/>
  <c r="M477" i="18"/>
  <c r="N477" i="18" s="1"/>
  <c r="M481" i="18"/>
  <c r="N481" i="18" s="1"/>
  <c r="M485" i="18"/>
  <c r="N485" i="18" s="1"/>
  <c r="M489" i="18"/>
  <c r="N489" i="18" s="1"/>
  <c r="M493" i="18"/>
  <c r="N493" i="18" s="1"/>
  <c r="M497" i="18"/>
  <c r="N497" i="18" s="1"/>
  <c r="M501" i="18"/>
  <c r="N501" i="18" s="1"/>
  <c r="M505" i="18"/>
  <c r="N505" i="18" s="1"/>
  <c r="M509" i="18"/>
  <c r="N509" i="18" s="1"/>
  <c r="M513" i="18"/>
  <c r="N513" i="18" s="1"/>
  <c r="M517" i="18"/>
  <c r="N517" i="18" s="1"/>
  <c r="M521" i="18"/>
  <c r="N521" i="18" s="1"/>
  <c r="M525" i="18"/>
  <c r="N525" i="18" s="1"/>
  <c r="M529" i="18"/>
  <c r="N529" i="18" s="1"/>
  <c r="M533" i="18"/>
  <c r="N533" i="18" s="1"/>
  <c r="M537" i="18"/>
  <c r="N537" i="18" s="1"/>
  <c r="M541" i="18"/>
  <c r="N541" i="18" s="1"/>
  <c r="M545" i="18"/>
  <c r="N545" i="18" s="1"/>
  <c r="M549" i="18"/>
  <c r="N549" i="18" s="1"/>
  <c r="M553" i="18"/>
  <c r="N553" i="18" s="1"/>
  <c r="M557" i="18"/>
  <c r="N557" i="18" s="1"/>
  <c r="M561" i="18"/>
  <c r="N561" i="18" s="1"/>
  <c r="M565" i="18"/>
  <c r="N565" i="18" s="1"/>
  <c r="M569" i="18"/>
  <c r="N569" i="18" s="1"/>
  <c r="M573" i="18"/>
  <c r="N573" i="18" s="1"/>
  <c r="M577" i="18"/>
  <c r="N577" i="18" s="1"/>
  <c r="M581" i="18"/>
  <c r="N581" i="18" s="1"/>
  <c r="M585" i="18"/>
  <c r="N585" i="18" s="1"/>
  <c r="M589" i="18"/>
  <c r="N589" i="18" s="1"/>
  <c r="M593" i="18"/>
  <c r="N593" i="18" s="1"/>
  <c r="M597" i="18"/>
  <c r="N597" i="18" s="1"/>
  <c r="M601" i="18"/>
  <c r="N601" i="18" s="1"/>
  <c r="M605" i="18"/>
  <c r="N605" i="18" s="1"/>
  <c r="M609" i="18"/>
  <c r="N609" i="18" s="1"/>
  <c r="M613" i="18"/>
  <c r="N613" i="18" s="1"/>
  <c r="M617" i="18"/>
  <c r="N617" i="18" s="1"/>
  <c r="M621" i="18"/>
  <c r="N621" i="18" s="1"/>
  <c r="M625" i="18"/>
  <c r="N625" i="18" s="1"/>
  <c r="M629" i="18"/>
  <c r="N629" i="18" s="1"/>
  <c r="M633" i="18"/>
  <c r="N633" i="18" s="1"/>
  <c r="M637" i="18"/>
  <c r="N637" i="18" s="1"/>
  <c r="M641" i="18"/>
  <c r="N641" i="18" s="1"/>
  <c r="M645" i="18"/>
  <c r="N645" i="18" s="1"/>
  <c r="M649" i="18"/>
  <c r="N649" i="18" s="1"/>
  <c r="M653" i="18"/>
  <c r="N653" i="18" s="1"/>
  <c r="M657" i="18"/>
  <c r="N657" i="18" s="1"/>
  <c r="M661" i="18"/>
  <c r="N661" i="18" s="1"/>
  <c r="M665" i="18"/>
  <c r="N665" i="18" s="1"/>
  <c r="M669" i="18"/>
  <c r="N669" i="18" s="1"/>
  <c r="M673" i="18"/>
  <c r="N673" i="18" s="1"/>
  <c r="M677" i="18"/>
  <c r="N677" i="18" s="1"/>
  <c r="M681" i="18"/>
  <c r="N681" i="18" s="1"/>
  <c r="M685" i="18"/>
  <c r="N685" i="18" s="1"/>
  <c r="M689" i="18"/>
  <c r="N689" i="18" s="1"/>
  <c r="M693" i="18"/>
  <c r="N693" i="18" s="1"/>
  <c r="M697" i="18"/>
  <c r="N697" i="18" s="1"/>
  <c r="M701" i="18"/>
  <c r="N701" i="18" s="1"/>
  <c r="M705" i="18"/>
  <c r="N705" i="18" s="1"/>
  <c r="M709" i="18"/>
  <c r="N709" i="18" s="1"/>
  <c r="M713" i="18"/>
  <c r="N713" i="18" s="1"/>
  <c r="M717" i="18"/>
  <c r="N717" i="18" s="1"/>
  <c r="M721" i="18"/>
  <c r="N721" i="18" s="1"/>
  <c r="M725" i="18"/>
  <c r="N725" i="18" s="1"/>
  <c r="M729" i="18"/>
  <c r="N729" i="18" s="1"/>
  <c r="M733" i="18"/>
  <c r="N733" i="18" s="1"/>
  <c r="M737" i="18"/>
  <c r="N737" i="18" s="1"/>
  <c r="M741" i="18"/>
  <c r="N741" i="18" s="1"/>
  <c r="M745" i="18"/>
  <c r="N745" i="18" s="1"/>
  <c r="M749" i="18"/>
  <c r="N749" i="18" s="1"/>
  <c r="M753" i="18"/>
  <c r="N753" i="18" s="1"/>
  <c r="M757" i="18"/>
  <c r="N757" i="18" s="1"/>
  <c r="M761" i="18"/>
  <c r="N761" i="18" s="1"/>
  <c r="M765" i="18"/>
  <c r="N765" i="18" s="1"/>
  <c r="M769" i="18"/>
  <c r="N769" i="18" s="1"/>
  <c r="M773" i="18"/>
  <c r="N773" i="18" s="1"/>
  <c r="M777" i="18"/>
  <c r="N777" i="18" s="1"/>
  <c r="M781" i="18"/>
  <c r="N781" i="18" s="1"/>
  <c r="M785" i="18"/>
  <c r="N785" i="18" s="1"/>
  <c r="M789" i="18"/>
  <c r="N789" i="18" s="1"/>
  <c r="M793" i="18"/>
  <c r="N793" i="18" s="1"/>
  <c r="M797" i="18"/>
  <c r="N797" i="18" s="1"/>
  <c r="M801" i="18"/>
  <c r="N801" i="18" s="1"/>
  <c r="M805" i="18"/>
  <c r="N805" i="18" s="1"/>
  <c r="M809" i="18"/>
  <c r="N809" i="18" s="1"/>
  <c r="M813" i="18"/>
  <c r="N813" i="18" s="1"/>
  <c r="M817" i="18"/>
  <c r="N817" i="18" s="1"/>
  <c r="M821" i="18"/>
  <c r="N821" i="18" s="1"/>
  <c r="M825" i="18"/>
  <c r="N825" i="18" s="1"/>
  <c r="M829" i="18"/>
  <c r="N829" i="18" s="1"/>
  <c r="M833" i="18"/>
  <c r="N833" i="18" s="1"/>
  <c r="M837" i="18"/>
  <c r="N837" i="18" s="1"/>
  <c r="M841" i="18"/>
  <c r="N841" i="18" s="1"/>
  <c r="M845" i="18"/>
  <c r="N845" i="18" s="1"/>
  <c r="M849" i="18"/>
  <c r="N849" i="18" s="1"/>
  <c r="M853" i="18"/>
  <c r="N853" i="18" s="1"/>
  <c r="M854" i="18"/>
  <c r="N854" i="18" s="1"/>
  <c r="M846" i="18"/>
  <c r="N846" i="18" s="1"/>
  <c r="M838" i="18"/>
  <c r="N838" i="18" s="1"/>
  <c r="M830" i="18"/>
  <c r="N830" i="18" s="1"/>
  <c r="M822" i="18"/>
  <c r="N822" i="18" s="1"/>
  <c r="M814" i="18"/>
  <c r="N814" i="18" s="1"/>
  <c r="M806" i="18"/>
  <c r="N806" i="18" s="1"/>
  <c r="M798" i="18"/>
  <c r="N798" i="18" s="1"/>
  <c r="M790" i="18"/>
  <c r="N790" i="18" s="1"/>
  <c r="M782" i="18"/>
  <c r="N782" i="18" s="1"/>
  <c r="M774" i="18"/>
  <c r="N774" i="18" s="1"/>
  <c r="M766" i="18"/>
  <c r="N766" i="18" s="1"/>
  <c r="M758" i="18"/>
  <c r="N758" i="18" s="1"/>
  <c r="M750" i="18"/>
  <c r="N750" i="18" s="1"/>
  <c r="M742" i="18"/>
  <c r="N742" i="18" s="1"/>
  <c r="M734" i="18"/>
  <c r="N734" i="18" s="1"/>
  <c r="M726" i="18"/>
  <c r="N726" i="18" s="1"/>
  <c r="M718" i="18"/>
  <c r="N718" i="18" s="1"/>
  <c r="M710" i="18"/>
  <c r="N710" i="18" s="1"/>
  <c r="M702" i="18"/>
  <c r="N702" i="18" s="1"/>
  <c r="M694" i="18"/>
  <c r="N694" i="18" s="1"/>
  <c r="M686" i="18"/>
  <c r="N686" i="18" s="1"/>
  <c r="M678" i="18"/>
  <c r="N678" i="18" s="1"/>
  <c r="M670" i="18"/>
  <c r="N670" i="18" s="1"/>
  <c r="M662" i="18"/>
  <c r="N662" i="18" s="1"/>
  <c r="M654" i="18"/>
  <c r="N654" i="18" s="1"/>
  <c r="M646" i="18"/>
  <c r="N646" i="18" s="1"/>
  <c r="M638" i="18"/>
  <c r="N638" i="18" s="1"/>
  <c r="M630" i="18"/>
  <c r="N630" i="18" s="1"/>
  <c r="M622" i="18"/>
  <c r="N622" i="18" s="1"/>
  <c r="M614" i="18"/>
  <c r="N614" i="18" s="1"/>
  <c r="M606" i="18"/>
  <c r="N606" i="18" s="1"/>
  <c r="M598" i="18"/>
  <c r="N598" i="18" s="1"/>
  <c r="M590" i="18"/>
  <c r="N590" i="18" s="1"/>
  <c r="M582" i="18"/>
  <c r="N582" i="18" s="1"/>
  <c r="M574" i="18"/>
  <c r="N574" i="18" s="1"/>
  <c r="M566" i="18"/>
  <c r="N566" i="18" s="1"/>
  <c r="M558" i="18"/>
  <c r="N558" i="18" s="1"/>
  <c r="M550" i="18"/>
  <c r="N550" i="18" s="1"/>
  <c r="M542" i="18"/>
  <c r="N542" i="18" s="1"/>
  <c r="M534" i="18"/>
  <c r="N534" i="18" s="1"/>
  <c r="M526" i="18"/>
  <c r="N526" i="18" s="1"/>
  <c r="M518" i="18"/>
  <c r="N518" i="18" s="1"/>
  <c r="M510" i="18"/>
  <c r="N510" i="18" s="1"/>
  <c r="M502" i="18"/>
  <c r="N502" i="18" s="1"/>
  <c r="M494" i="18"/>
  <c r="N494" i="18" s="1"/>
  <c r="M486" i="18"/>
  <c r="N486" i="18" s="1"/>
  <c r="M478" i="18"/>
  <c r="N478" i="18" s="1"/>
  <c r="M470" i="18"/>
  <c r="N470" i="18" s="1"/>
  <c r="M462" i="18"/>
  <c r="N462" i="18" s="1"/>
  <c r="M454" i="18"/>
  <c r="N454" i="18" s="1"/>
  <c r="M446" i="18"/>
  <c r="N446" i="18" s="1"/>
  <c r="M438" i="18"/>
  <c r="N438" i="18" s="1"/>
  <c r="M428" i="18"/>
  <c r="N428" i="18" s="1"/>
  <c r="M417" i="18"/>
  <c r="N417" i="18" s="1"/>
  <c r="M407" i="18"/>
  <c r="N407" i="18" s="1"/>
  <c r="M396" i="18"/>
  <c r="N396" i="18" s="1"/>
  <c r="M385" i="18"/>
  <c r="N385" i="18" s="1"/>
  <c r="M375" i="18"/>
  <c r="N375" i="18" s="1"/>
  <c r="M364" i="18"/>
  <c r="N364" i="18" s="1"/>
  <c r="M353" i="18"/>
  <c r="N353" i="18" s="1"/>
  <c r="M343" i="18"/>
  <c r="N343" i="18" s="1"/>
  <c r="M332" i="18"/>
  <c r="N332" i="18" s="1"/>
  <c r="M321" i="18"/>
  <c r="N321" i="18" s="1"/>
  <c r="M311" i="18"/>
  <c r="N311" i="18" s="1"/>
  <c r="M300" i="18"/>
  <c r="N300" i="18" s="1"/>
  <c r="M289" i="18"/>
  <c r="N289" i="18" s="1"/>
  <c r="M279" i="18"/>
  <c r="N279" i="18" s="1"/>
  <c r="M268" i="18"/>
  <c r="N268" i="18" s="1"/>
  <c r="M257" i="18"/>
  <c r="N257" i="18" s="1"/>
  <c r="M247" i="18"/>
  <c r="N247" i="18" s="1"/>
  <c r="M236" i="18"/>
  <c r="N236" i="18" s="1"/>
  <c r="M225" i="18"/>
  <c r="N225" i="18" s="1"/>
  <c r="M215" i="18"/>
  <c r="N215" i="18" s="1"/>
  <c r="M204" i="18"/>
  <c r="N204" i="18" s="1"/>
  <c r="M193" i="18"/>
  <c r="N193" i="18" s="1"/>
  <c r="M183" i="18"/>
  <c r="N183" i="18" s="1"/>
  <c r="M172" i="18"/>
  <c r="N172" i="18" s="1"/>
  <c r="M161" i="18"/>
  <c r="N161" i="18" s="1"/>
  <c r="M151" i="18"/>
  <c r="N151" i="18" s="1"/>
  <c r="M140" i="18"/>
  <c r="N140" i="18" s="1"/>
  <c r="M129" i="18"/>
  <c r="N129" i="18" s="1"/>
  <c r="M119" i="18"/>
  <c r="N119" i="18" s="1"/>
  <c r="M108" i="18"/>
  <c r="N108" i="18" s="1"/>
  <c r="M97" i="18"/>
  <c r="N97" i="18" s="1"/>
  <c r="M87" i="18"/>
  <c r="N87" i="18" s="1"/>
  <c r="M76" i="18"/>
  <c r="N76" i="18" s="1"/>
  <c r="M65" i="18"/>
  <c r="N65" i="18" s="1"/>
  <c r="M55" i="18"/>
  <c r="N55" i="18" s="1"/>
  <c r="M44" i="18"/>
  <c r="N44" i="18" s="1"/>
  <c r="M33" i="18"/>
  <c r="N33" i="18" s="1"/>
  <c r="M23" i="18"/>
  <c r="N23" i="18" s="1"/>
  <c r="M12" i="18"/>
  <c r="N12" i="18" s="1"/>
  <c r="M851" i="18"/>
  <c r="N851" i="18" s="1"/>
  <c r="M843" i="18"/>
  <c r="N843" i="18" s="1"/>
  <c r="M835" i="18"/>
  <c r="N835" i="18" s="1"/>
  <c r="M827" i="18"/>
  <c r="N827" i="18" s="1"/>
  <c r="M819" i="18"/>
  <c r="N819" i="18" s="1"/>
  <c r="M811" i="18"/>
  <c r="N811" i="18" s="1"/>
  <c r="M803" i="18"/>
  <c r="N803" i="18" s="1"/>
  <c r="M795" i="18"/>
  <c r="N795" i="18" s="1"/>
  <c r="M787" i="18"/>
  <c r="N787" i="18" s="1"/>
  <c r="M779" i="18"/>
  <c r="N779" i="18" s="1"/>
  <c r="M771" i="18"/>
  <c r="N771" i="18" s="1"/>
  <c r="M763" i="18"/>
  <c r="N763" i="18" s="1"/>
  <c r="M755" i="18"/>
  <c r="N755" i="18" s="1"/>
  <c r="M747" i="18"/>
  <c r="N747" i="18" s="1"/>
  <c r="M739" i="18"/>
  <c r="N739" i="18" s="1"/>
  <c r="M731" i="18"/>
  <c r="N731" i="18" s="1"/>
  <c r="M723" i="18"/>
  <c r="N723" i="18" s="1"/>
  <c r="M715" i="18"/>
  <c r="N715" i="18" s="1"/>
  <c r="M707" i="18"/>
  <c r="N707" i="18" s="1"/>
  <c r="M699" i="18"/>
  <c r="N699" i="18" s="1"/>
  <c r="M691" i="18"/>
  <c r="N691" i="18" s="1"/>
  <c r="M683" i="18"/>
  <c r="N683" i="18" s="1"/>
  <c r="M675" i="18"/>
  <c r="N675" i="18" s="1"/>
  <c r="M667" i="18"/>
  <c r="N667" i="18" s="1"/>
  <c r="M659" i="18"/>
  <c r="N659" i="18" s="1"/>
  <c r="M651" i="18"/>
  <c r="N651" i="18" s="1"/>
  <c r="M643" i="18"/>
  <c r="N643" i="18" s="1"/>
  <c r="M635" i="18"/>
  <c r="N635" i="18" s="1"/>
  <c r="M627" i="18"/>
  <c r="N627" i="18" s="1"/>
  <c r="M619" i="18"/>
  <c r="N619" i="18" s="1"/>
  <c r="M611" i="18"/>
  <c r="N611" i="18" s="1"/>
  <c r="M603" i="18"/>
  <c r="N603" i="18" s="1"/>
  <c r="M595" i="18"/>
  <c r="N595" i="18" s="1"/>
  <c r="M587" i="18"/>
  <c r="N587" i="18" s="1"/>
  <c r="M579" i="18"/>
  <c r="N579" i="18" s="1"/>
  <c r="M571" i="18"/>
  <c r="N571" i="18" s="1"/>
  <c r="M563" i="18"/>
  <c r="N563" i="18" s="1"/>
  <c r="M555" i="18"/>
  <c r="N555" i="18" s="1"/>
  <c r="M547" i="18"/>
  <c r="N547" i="18" s="1"/>
  <c r="M539" i="18"/>
  <c r="N539" i="18" s="1"/>
  <c r="M531" i="18"/>
  <c r="N531" i="18" s="1"/>
  <c r="M523" i="18"/>
  <c r="N523" i="18" s="1"/>
  <c r="M515" i="18"/>
  <c r="N515" i="18" s="1"/>
  <c r="M507" i="18"/>
  <c r="N507" i="18" s="1"/>
  <c r="M499" i="18"/>
  <c r="N499" i="18" s="1"/>
  <c r="M491" i="18"/>
  <c r="N491" i="18" s="1"/>
  <c r="M483" i="18"/>
  <c r="N483" i="18" s="1"/>
  <c r="M475" i="18"/>
  <c r="N475" i="18" s="1"/>
  <c r="M467" i="18"/>
  <c r="N467" i="18" s="1"/>
  <c r="M459" i="18"/>
  <c r="N459" i="18" s="1"/>
  <c r="M451" i="18"/>
  <c r="N451" i="18" s="1"/>
  <c r="M443" i="18"/>
  <c r="N443" i="18" s="1"/>
  <c r="M435" i="18"/>
  <c r="N435" i="18" s="1"/>
  <c r="M424" i="18"/>
  <c r="N424" i="18" s="1"/>
  <c r="M413" i="18"/>
  <c r="N413" i="18" s="1"/>
  <c r="M403" i="18"/>
  <c r="N403" i="18" s="1"/>
  <c r="M392" i="18"/>
  <c r="N392" i="18" s="1"/>
  <c r="M381" i="18"/>
  <c r="N381" i="18" s="1"/>
  <c r="M371" i="18"/>
  <c r="N371" i="18" s="1"/>
  <c r="M360" i="18"/>
  <c r="N360" i="18" s="1"/>
  <c r="M349" i="18"/>
  <c r="N349" i="18" s="1"/>
  <c r="M339" i="18"/>
  <c r="N339" i="18" s="1"/>
  <c r="M328" i="18"/>
  <c r="N328" i="18" s="1"/>
  <c r="M317" i="18"/>
  <c r="N317" i="18" s="1"/>
  <c r="M307" i="18"/>
  <c r="N307" i="18" s="1"/>
  <c r="M296" i="18"/>
  <c r="N296" i="18" s="1"/>
  <c r="M285" i="18"/>
  <c r="N285" i="18" s="1"/>
  <c r="M275" i="18"/>
  <c r="N275" i="18" s="1"/>
  <c r="M264" i="18"/>
  <c r="N264" i="18" s="1"/>
  <c r="M253" i="18"/>
  <c r="N253" i="18" s="1"/>
  <c r="M243" i="18"/>
  <c r="N243" i="18" s="1"/>
  <c r="M232" i="18"/>
  <c r="N232" i="18" s="1"/>
  <c r="M221" i="18"/>
  <c r="N221" i="18" s="1"/>
  <c r="M211" i="18"/>
  <c r="N211" i="18" s="1"/>
  <c r="M200" i="18"/>
  <c r="N200" i="18" s="1"/>
  <c r="M189" i="18"/>
  <c r="N189" i="18" s="1"/>
  <c r="M179" i="18"/>
  <c r="N179" i="18" s="1"/>
  <c r="M168" i="18"/>
  <c r="N168" i="18" s="1"/>
  <c r="M157" i="18"/>
  <c r="N157" i="18" s="1"/>
  <c r="M147" i="18"/>
  <c r="N147" i="18" s="1"/>
  <c r="M136" i="18"/>
  <c r="N136" i="18" s="1"/>
  <c r="M125" i="18"/>
  <c r="N125" i="18" s="1"/>
  <c r="M115" i="18"/>
  <c r="N115" i="18" s="1"/>
  <c r="M104" i="18"/>
  <c r="N104" i="18" s="1"/>
  <c r="M93" i="18"/>
  <c r="N93" i="18" s="1"/>
  <c r="M83" i="18"/>
  <c r="N83" i="18" s="1"/>
  <c r="M72" i="18"/>
  <c r="N72" i="18" s="1"/>
  <c r="M61" i="18"/>
  <c r="N61" i="18" s="1"/>
  <c r="M51" i="18"/>
  <c r="N51" i="18" s="1"/>
  <c r="M40" i="18"/>
  <c r="N40" i="18" s="1"/>
  <c r="M29" i="18"/>
  <c r="N29" i="18" s="1"/>
  <c r="M19" i="18"/>
  <c r="N19" i="18" s="1"/>
  <c r="M8" i="18"/>
  <c r="N8" i="18" s="1"/>
  <c r="O634" i="18" l="1"/>
  <c r="O8" i="18"/>
  <c r="O93" i="18"/>
  <c r="O179" i="18"/>
  <c r="O264" i="18"/>
  <c r="O349" i="18"/>
  <c r="O435" i="18"/>
  <c r="O499" i="18"/>
  <c r="O563" i="18"/>
  <c r="O627" i="18"/>
  <c r="O691" i="18"/>
  <c r="O13" i="18"/>
  <c r="O61" i="18"/>
  <c r="O189" i="18"/>
  <c r="O275" i="18"/>
  <c r="O403" i="18"/>
  <c r="O507" i="18"/>
  <c r="O571" i="18"/>
  <c r="O667" i="18"/>
  <c r="O763" i="18"/>
  <c r="O827" i="18"/>
  <c r="O97" i="18"/>
  <c r="O183" i="18"/>
  <c r="O311" i="18"/>
  <c r="O438" i="18"/>
  <c r="O502" i="18"/>
  <c r="O630" i="18"/>
  <c r="O726" i="18"/>
  <c r="O790" i="18"/>
  <c r="O841" i="18"/>
  <c r="O793" i="18"/>
  <c r="O745" i="18"/>
  <c r="O713" i="18"/>
  <c r="O665" i="18"/>
  <c r="O633" i="18"/>
  <c r="O585" i="18"/>
  <c r="O537" i="18"/>
  <c r="O505" i="18"/>
  <c r="O457" i="18"/>
  <c r="O400" i="18"/>
  <c r="O379" i="18"/>
  <c r="O315" i="18"/>
  <c r="O251" i="18"/>
  <c r="O187" i="18"/>
  <c r="O123" i="18"/>
  <c r="O80" i="18"/>
  <c r="O16" i="18"/>
  <c r="O828" i="18"/>
  <c r="O780" i="18"/>
  <c r="O748" i="18"/>
  <c r="O716" i="18"/>
  <c r="O684" i="18"/>
  <c r="O652" i="18"/>
  <c r="O620" i="18"/>
  <c r="O604" i="18"/>
  <c r="O588" i="18"/>
  <c r="O572" i="18"/>
  <c r="O556" i="18"/>
  <c r="O540" i="18"/>
  <c r="O524" i="18"/>
  <c r="O508" i="18"/>
  <c r="O492" i="18"/>
  <c r="O476" i="18"/>
  <c r="O460" i="18"/>
  <c r="O444" i="18"/>
  <c r="O425" i="18"/>
  <c r="O404" i="18"/>
  <c r="O383" i="18"/>
  <c r="O361" i="18"/>
  <c r="O340" i="18"/>
  <c r="O319" i="18"/>
  <c r="O297" i="18"/>
  <c r="O276" i="18"/>
  <c r="O255" i="18"/>
  <c r="O233" i="18"/>
  <c r="O169" i="18"/>
  <c r="O148" i="18"/>
  <c r="O127" i="18"/>
  <c r="O105" i="18"/>
  <c r="O84" i="18"/>
  <c r="O63" i="18"/>
  <c r="O41" i="18"/>
  <c r="O20" i="18"/>
  <c r="O430" i="18"/>
  <c r="O414" i="18"/>
  <c r="O398" i="18"/>
  <c r="O382" i="18"/>
  <c r="O366" i="18"/>
  <c r="O350" i="18"/>
  <c r="O334" i="18"/>
  <c r="O318" i="18"/>
  <c r="O302" i="18"/>
  <c r="O286" i="18"/>
  <c r="O270" i="18"/>
  <c r="O254" i="18"/>
  <c r="O238" i="18"/>
  <c r="O222" i="18"/>
  <c r="O206" i="18"/>
  <c r="O190" i="18"/>
  <c r="O174" i="18"/>
  <c r="O158" i="18"/>
  <c r="O142" i="18"/>
  <c r="O126" i="18"/>
  <c r="O110" i="18"/>
  <c r="O94" i="18"/>
  <c r="O78" i="18"/>
  <c r="O62" i="18"/>
  <c r="O46" i="18"/>
  <c r="O30" i="18"/>
  <c r="O14" i="18"/>
  <c r="O45" i="18"/>
  <c r="O88" i="18"/>
  <c r="O131" i="18"/>
  <c r="O173" i="18"/>
  <c r="O216" i="18"/>
  <c r="O259" i="18"/>
  <c r="O301" i="18"/>
  <c r="O344" i="18"/>
  <c r="O387" i="18"/>
  <c r="O429" i="18"/>
  <c r="O463" i="18"/>
  <c r="O495" i="18"/>
  <c r="O527" i="18"/>
  <c r="O559" i="18"/>
  <c r="O591" i="18"/>
  <c r="O623" i="18"/>
  <c r="O655" i="18"/>
  <c r="O687" i="18"/>
  <c r="O719" i="18"/>
  <c r="O751" i="18"/>
  <c r="O783" i="18"/>
  <c r="O815" i="18"/>
  <c r="O847" i="18"/>
  <c r="O39" i="18"/>
  <c r="O81" i="18"/>
  <c r="O124" i="18"/>
  <c r="O167" i="18"/>
  <c r="O209" i="18"/>
  <c r="O252" i="18"/>
  <c r="O295" i="18"/>
  <c r="O337" i="18"/>
  <c r="O380" i="18"/>
  <c r="O423" i="18"/>
  <c r="O762" i="18"/>
  <c r="O490" i="18"/>
  <c r="O594" i="18"/>
  <c r="O19" i="18"/>
  <c r="O147" i="18"/>
  <c r="O317" i="18"/>
  <c r="O475" i="18"/>
  <c r="O635" i="18"/>
  <c r="O731" i="18"/>
  <c r="O55" i="18"/>
  <c r="O268" i="18"/>
  <c r="O396" i="18"/>
  <c r="O566" i="18"/>
  <c r="O662" i="18"/>
  <c r="O822" i="18"/>
  <c r="O825" i="18"/>
  <c r="O761" i="18"/>
  <c r="O697" i="18"/>
  <c r="O617" i="18"/>
  <c r="O569" i="18"/>
  <c r="O489" i="18"/>
  <c r="O441" i="18"/>
  <c r="O336" i="18"/>
  <c r="O272" i="18"/>
  <c r="O208" i="18"/>
  <c r="O144" i="18"/>
  <c r="O37" i="18"/>
  <c r="O796" i="18"/>
  <c r="O212" i="18"/>
  <c r="O29" i="18"/>
  <c r="O72" i="18"/>
  <c r="O115" i="18"/>
  <c r="O157" i="18"/>
  <c r="O200" i="18"/>
  <c r="O243" i="18"/>
  <c r="O285" i="18"/>
  <c r="O328" i="18"/>
  <c r="O371" i="18"/>
  <c r="O413" i="18"/>
  <c r="O451" i="18"/>
  <c r="O483" i="18"/>
  <c r="O515" i="18"/>
  <c r="O547" i="18"/>
  <c r="O579" i="18"/>
  <c r="O611" i="18"/>
  <c r="O643" i="18"/>
  <c r="O675" i="18"/>
  <c r="O707" i="18"/>
  <c r="O739" i="18"/>
  <c r="O771" i="18"/>
  <c r="O803" i="18"/>
  <c r="O835" i="18"/>
  <c r="O23" i="18"/>
  <c r="O65" i="18"/>
  <c r="O108" i="18"/>
  <c r="O151" i="18"/>
  <c r="O193" i="18"/>
  <c r="O236" i="18"/>
  <c r="O279" i="18"/>
  <c r="O321" i="18"/>
  <c r="O364" i="18"/>
  <c r="O407" i="18"/>
  <c r="O446" i="18"/>
  <c r="O478" i="18"/>
  <c r="O510" i="18"/>
  <c r="O542" i="18"/>
  <c r="O574" i="18"/>
  <c r="O606" i="18"/>
  <c r="O638" i="18"/>
  <c r="O670" i="18"/>
  <c r="O702" i="18"/>
  <c r="O482" i="18"/>
  <c r="O618" i="18"/>
  <c r="O722" i="18"/>
  <c r="O51" i="18"/>
  <c r="O136" i="18"/>
  <c r="O221" i="18"/>
  <c r="O307" i="18"/>
  <c r="O392" i="18"/>
  <c r="O467" i="18"/>
  <c r="O531" i="18"/>
  <c r="O595" i="18"/>
  <c r="O659" i="18"/>
  <c r="O738" i="18"/>
  <c r="O104" i="18"/>
  <c r="O232" i="18"/>
  <c r="O360" i="18"/>
  <c r="O443" i="18"/>
  <c r="O539" i="18"/>
  <c r="O603" i="18"/>
  <c r="O699" i="18"/>
  <c r="O795" i="18"/>
  <c r="O12" i="18"/>
  <c r="O140" i="18"/>
  <c r="O225" i="18"/>
  <c r="O353" i="18"/>
  <c r="O470" i="18"/>
  <c r="O534" i="18"/>
  <c r="O598" i="18"/>
  <c r="O694" i="18"/>
  <c r="O758" i="18"/>
  <c r="O854" i="18"/>
  <c r="O809" i="18"/>
  <c r="O777" i="18"/>
  <c r="O729" i="18"/>
  <c r="O681" i="18"/>
  <c r="O649" i="18"/>
  <c r="O601" i="18"/>
  <c r="O553" i="18"/>
  <c r="O521" i="18"/>
  <c r="O473" i="18"/>
  <c r="O421" i="18"/>
  <c r="O357" i="18"/>
  <c r="O293" i="18"/>
  <c r="O229" i="18"/>
  <c r="O165" i="18"/>
  <c r="O101" i="18"/>
  <c r="O59" i="18"/>
  <c r="O844" i="18"/>
  <c r="O812" i="18"/>
  <c r="O764" i="18"/>
  <c r="O732" i="18"/>
  <c r="O700" i="18"/>
  <c r="O668" i="18"/>
  <c r="O636" i="18"/>
  <c r="O191" i="18"/>
  <c r="O506" i="18"/>
  <c r="O610" i="18"/>
  <c r="O746" i="18"/>
  <c r="O850" i="18"/>
  <c r="O734" i="18"/>
  <c r="O766" i="18"/>
  <c r="O798" i="18"/>
  <c r="O830" i="18"/>
  <c r="O853" i="18"/>
  <c r="O837" i="18"/>
  <c r="O821" i="18"/>
  <c r="O805" i="18"/>
  <c r="O789" i="18"/>
  <c r="O773" i="18"/>
  <c r="O757" i="18"/>
  <c r="O741" i="18"/>
  <c r="O725" i="18"/>
  <c r="O709" i="18"/>
  <c r="O693" i="18"/>
  <c r="O677" i="18"/>
  <c r="O661" i="18"/>
  <c r="O645" i="18"/>
  <c r="O629" i="18"/>
  <c r="O613" i="18"/>
  <c r="O597" i="18"/>
  <c r="O581" i="18"/>
  <c r="O565" i="18"/>
  <c r="O549" i="18"/>
  <c r="O533" i="18"/>
  <c r="O517" i="18"/>
  <c r="O501" i="18"/>
  <c r="O485" i="18"/>
  <c r="O469" i="18"/>
  <c r="O453" i="18"/>
  <c r="O437" i="18"/>
  <c r="O416" i="18"/>
  <c r="O395" i="18"/>
  <c r="O373" i="18"/>
  <c r="O352" i="18"/>
  <c r="O331" i="18"/>
  <c r="O309" i="18"/>
  <c r="O288" i="18"/>
  <c r="O267" i="18"/>
  <c r="O245" i="18"/>
  <c r="O224" i="18"/>
  <c r="O203" i="18"/>
  <c r="O181" i="18"/>
  <c r="O160" i="18"/>
  <c r="O139" i="18"/>
  <c r="O117" i="18"/>
  <c r="O96" i="18"/>
  <c r="O75" i="18"/>
  <c r="O53" i="18"/>
  <c r="O32" i="18"/>
  <c r="O11" i="18"/>
  <c r="O840" i="18"/>
  <c r="O824" i="18"/>
  <c r="O808" i="18"/>
  <c r="O792" i="18"/>
  <c r="O776" i="18"/>
  <c r="O760" i="18"/>
  <c r="O744" i="18"/>
  <c r="O728" i="18"/>
  <c r="O712" i="18"/>
  <c r="O696" i="18"/>
  <c r="O680" i="18"/>
  <c r="O664" i="18"/>
  <c r="O648" i="18"/>
  <c r="O632" i="18"/>
  <c r="O616" i="18"/>
  <c r="O600" i="18"/>
  <c r="O584" i="18"/>
  <c r="O568" i="18"/>
  <c r="O552" i="18"/>
  <c r="O536" i="18"/>
  <c r="O520" i="18"/>
  <c r="O504" i="18"/>
  <c r="O488" i="18"/>
  <c r="O472" i="18"/>
  <c r="O456" i="18"/>
  <c r="O440" i="18"/>
  <c r="O420" i="18"/>
  <c r="O399" i="18"/>
  <c r="O377" i="18"/>
  <c r="O356" i="18"/>
  <c r="O335" i="18"/>
  <c r="O313" i="18"/>
  <c r="O292" i="18"/>
  <c r="O271" i="18"/>
  <c r="O249" i="18"/>
  <c r="O228" i="18"/>
  <c r="O207" i="18"/>
  <c r="O185" i="18"/>
  <c r="O164" i="18"/>
  <c r="O143" i="18"/>
  <c r="O121" i="18"/>
  <c r="O100" i="18"/>
  <c r="O79" i="18"/>
  <c r="O57" i="18"/>
  <c r="O36" i="18"/>
  <c r="O15" i="18"/>
  <c r="O426" i="18"/>
  <c r="O410" i="18"/>
  <c r="O394" i="18"/>
  <c r="O378" i="18"/>
  <c r="O362" i="18"/>
  <c r="O346" i="18"/>
  <c r="O330" i="18"/>
  <c r="O314" i="18"/>
  <c r="O298" i="18"/>
  <c r="O282" i="18"/>
  <c r="O266" i="18"/>
  <c r="O250" i="18"/>
  <c r="O234" i="18"/>
  <c r="O218" i="18"/>
  <c r="O202" i="18"/>
  <c r="O186" i="18"/>
  <c r="O170" i="18"/>
  <c r="O154" i="18"/>
  <c r="O138" i="18"/>
  <c r="O122" i="18"/>
  <c r="O106" i="18"/>
  <c r="O90" i="18"/>
  <c r="O74" i="18"/>
  <c r="O58" i="18"/>
  <c r="O42" i="18"/>
  <c r="O26" i="18"/>
  <c r="O10" i="18"/>
  <c r="O56" i="18"/>
  <c r="O99" i="18"/>
  <c r="O141" i="18"/>
  <c r="O184" i="18"/>
  <c r="O227" i="18"/>
  <c r="O269" i="18"/>
  <c r="O312" i="18"/>
  <c r="O355" i="18"/>
  <c r="O397" i="18"/>
  <c r="O439" i="18"/>
  <c r="O471" i="18"/>
  <c r="O503" i="18"/>
  <c r="O535" i="18"/>
  <c r="O567" i="18"/>
  <c r="O599" i="18"/>
  <c r="O631" i="18"/>
  <c r="O663" i="18"/>
  <c r="O695" i="18"/>
  <c r="O727" i="18"/>
  <c r="O759" i="18"/>
  <c r="O791" i="18"/>
  <c r="O823" i="18"/>
  <c r="O6" i="18"/>
  <c r="O49" i="18"/>
  <c r="O92" i="18"/>
  <c r="O135" i="18"/>
  <c r="O177" i="18"/>
  <c r="O220" i="18"/>
  <c r="O263" i="18"/>
  <c r="O305" i="18"/>
  <c r="O348" i="18"/>
  <c r="O391" i="18"/>
  <c r="O433" i="18"/>
  <c r="O538" i="18"/>
  <c r="O666" i="18"/>
  <c r="O794" i="18"/>
  <c r="O514" i="18"/>
  <c r="O642" i="18"/>
  <c r="O770" i="18"/>
  <c r="O522" i="18"/>
  <c r="O650" i="18"/>
  <c r="O778" i="18"/>
  <c r="O498" i="18"/>
  <c r="O626" i="18"/>
  <c r="O754" i="18"/>
  <c r="O7" i="18"/>
  <c r="O40" i="18"/>
  <c r="O83" i="18"/>
  <c r="O125" i="18"/>
  <c r="O168" i="18"/>
  <c r="O211" i="18"/>
  <c r="O253" i="18"/>
  <c r="O296" i="18"/>
  <c r="O339" i="18"/>
  <c r="O381" i="18"/>
  <c r="O424" i="18"/>
  <c r="O459" i="18"/>
  <c r="O491" i="18"/>
  <c r="O523" i="18"/>
  <c r="O555" i="18"/>
  <c r="O587" i="18"/>
  <c r="O619" i="18"/>
  <c r="O651" i="18"/>
  <c r="O683" i="18"/>
  <c r="O715" i="18"/>
  <c r="O747" i="18"/>
  <c r="O779" i="18"/>
  <c r="O811" i="18"/>
  <c r="O843" i="18"/>
  <c r="O33" i="18"/>
  <c r="O76" i="18"/>
  <c r="O119" i="18"/>
  <c r="O161" i="18"/>
  <c r="O204" i="18"/>
  <c r="O247" i="18"/>
  <c r="O289" i="18"/>
  <c r="O332" i="18"/>
  <c r="O375" i="18"/>
  <c r="O417" i="18"/>
  <c r="O454" i="18"/>
  <c r="O486" i="18"/>
  <c r="O518" i="18"/>
  <c r="O550" i="18"/>
  <c r="O582" i="18"/>
  <c r="O614" i="18"/>
  <c r="O646" i="18"/>
  <c r="O678" i="18"/>
  <c r="O710" i="18"/>
  <c r="O742" i="18"/>
  <c r="O774" i="18"/>
  <c r="O806" i="18"/>
  <c r="O838" i="18"/>
  <c r="O849" i="18"/>
  <c r="O833" i="18"/>
  <c r="O817" i="18"/>
  <c r="O801" i="18"/>
  <c r="O785" i="18"/>
  <c r="O769" i="18"/>
  <c r="O753" i="18"/>
  <c r="O737" i="18"/>
  <c r="O721" i="18"/>
  <c r="O705" i="18"/>
  <c r="O689" i="18"/>
  <c r="O673" i="18"/>
  <c r="O657" i="18"/>
  <c r="O641" i="18"/>
  <c r="O625" i="18"/>
  <c r="O609" i="18"/>
  <c r="O593" i="18"/>
  <c r="O577" i="18"/>
  <c r="O561" i="18"/>
  <c r="O545" i="18"/>
  <c r="O529" i="18"/>
  <c r="O513" i="18"/>
  <c r="O497" i="18"/>
  <c r="O481" i="18"/>
  <c r="O465" i="18"/>
  <c r="O449" i="18"/>
  <c r="O432" i="18"/>
  <c r="O411" i="18"/>
  <c r="O389" i="18"/>
  <c r="O368" i="18"/>
  <c r="O347" i="18"/>
  <c r="O325" i="18"/>
  <c r="O304" i="18"/>
  <c r="O283" i="18"/>
  <c r="O261" i="18"/>
  <c r="O240" i="18"/>
  <c r="O219" i="18"/>
  <c r="O197" i="18"/>
  <c r="O176" i="18"/>
  <c r="O155" i="18"/>
  <c r="O133" i="18"/>
  <c r="O112" i="18"/>
  <c r="O91" i="18"/>
  <c r="O69" i="18"/>
  <c r="O48" i="18"/>
  <c r="O27" i="18"/>
  <c r="O852" i="18"/>
  <c r="O836" i="18"/>
  <c r="O820" i="18"/>
  <c r="O804" i="18"/>
  <c r="O788" i="18"/>
  <c r="O772" i="18"/>
  <c r="O756" i="18"/>
  <c r="O740" i="18"/>
  <c r="O724" i="18"/>
  <c r="O708" i="18"/>
  <c r="O692" i="18"/>
  <c r="O676" i="18"/>
  <c r="O660" i="18"/>
  <c r="O644" i="18"/>
  <c r="O628" i="18"/>
  <c r="O612" i="18"/>
  <c r="O596" i="18"/>
  <c r="O580" i="18"/>
  <c r="O564" i="18"/>
  <c r="O548" i="18"/>
  <c r="O532" i="18"/>
  <c r="O516" i="18"/>
  <c r="O500" i="18"/>
  <c r="O484" i="18"/>
  <c r="O468" i="18"/>
  <c r="O452" i="18"/>
  <c r="O436" i="18"/>
  <c r="O415" i="18"/>
  <c r="O393" i="18"/>
  <c r="O372" i="18"/>
  <c r="O351" i="18"/>
  <c r="O329" i="18"/>
  <c r="O308" i="18"/>
  <c r="O287" i="18"/>
  <c r="O265" i="18"/>
  <c r="O244" i="18"/>
  <c r="O223" i="18"/>
  <c r="O201" i="18"/>
  <c r="O180" i="18"/>
  <c r="O159" i="18"/>
  <c r="O137" i="18"/>
  <c r="O116" i="18"/>
  <c r="O95" i="18"/>
  <c r="O73" i="18"/>
  <c r="O52" i="18"/>
  <c r="O31" i="18"/>
  <c r="O9" i="18"/>
  <c r="O422" i="18"/>
  <c r="O406" i="18"/>
  <c r="O390" i="18"/>
  <c r="O374" i="18"/>
  <c r="O358" i="18"/>
  <c r="O342" i="18"/>
  <c r="O326" i="18"/>
  <c r="O310" i="18"/>
  <c r="O294" i="18"/>
  <c r="O278" i="18"/>
  <c r="O262" i="18"/>
  <c r="O246" i="18"/>
  <c r="O230" i="18"/>
  <c r="O214" i="18"/>
  <c r="O198" i="18"/>
  <c r="O182" i="18"/>
  <c r="O166" i="18"/>
  <c r="O150" i="18"/>
  <c r="O134" i="18"/>
  <c r="O118" i="18"/>
  <c r="O102" i="18"/>
  <c r="O86" i="18"/>
  <c r="O70" i="18"/>
  <c r="O54" i="18"/>
  <c r="O38" i="18"/>
  <c r="O22" i="18"/>
  <c r="O24" i="18"/>
  <c r="O67" i="18"/>
  <c r="O109" i="18"/>
  <c r="O152" i="18"/>
  <c r="O195" i="18"/>
  <c r="O237" i="18"/>
  <c r="O280" i="18"/>
  <c r="O323" i="18"/>
  <c r="O365" i="18"/>
  <c r="O408" i="18"/>
  <c r="O447" i="18"/>
  <c r="O479" i="18"/>
  <c r="O511" i="18"/>
  <c r="O543" i="18"/>
  <c r="O575" i="18"/>
  <c r="O607" i="18"/>
  <c r="O639" i="18"/>
  <c r="O671" i="18"/>
  <c r="O703" i="18"/>
  <c r="O735" i="18"/>
  <c r="O767" i="18"/>
  <c r="O799" i="18"/>
  <c r="O831" i="18"/>
  <c r="O17" i="18"/>
  <c r="O60" i="18"/>
  <c r="O103" i="18"/>
  <c r="O145" i="18"/>
  <c r="O188" i="18"/>
  <c r="O231" i="18"/>
  <c r="O273" i="18"/>
  <c r="O316" i="18"/>
  <c r="O359" i="18"/>
  <c r="O401" i="18"/>
  <c r="O442" i="18"/>
  <c r="O570" i="18"/>
  <c r="O698" i="18"/>
  <c r="O826" i="18"/>
  <c r="O546" i="18"/>
  <c r="O674" i="18"/>
  <c r="O802" i="18"/>
  <c r="O554" i="18"/>
  <c r="O682" i="18"/>
  <c r="O810" i="18"/>
  <c r="O530" i="18"/>
  <c r="O658" i="18"/>
  <c r="O786" i="18"/>
  <c r="O458" i="18"/>
  <c r="O723" i="18"/>
  <c r="O755" i="18"/>
  <c r="O787" i="18"/>
  <c r="O819" i="18"/>
  <c r="O851" i="18"/>
  <c r="O44" i="18"/>
  <c r="O87" i="18"/>
  <c r="O129" i="18"/>
  <c r="O172" i="18"/>
  <c r="O215" i="18"/>
  <c r="O257" i="18"/>
  <c r="O300" i="18"/>
  <c r="O343" i="18"/>
  <c r="O385" i="18"/>
  <c r="O428" i="18"/>
  <c r="O462" i="18"/>
  <c r="O494" i="18"/>
  <c r="O526" i="18"/>
  <c r="O558" i="18"/>
  <c r="O590" i="18"/>
  <c r="O622" i="18"/>
  <c r="O654" i="18"/>
  <c r="O686" i="18"/>
  <c r="O718" i="18"/>
  <c r="O750" i="18"/>
  <c r="O782" i="18"/>
  <c r="O814" i="18"/>
  <c r="O846" i="18"/>
  <c r="O845" i="18"/>
  <c r="O829" i="18"/>
  <c r="O813" i="18"/>
  <c r="O797" i="18"/>
  <c r="O781" i="18"/>
  <c r="O765" i="18"/>
  <c r="O749" i="18"/>
  <c r="O733" i="18"/>
  <c r="O717" i="18"/>
  <c r="O701" i="18"/>
  <c r="O685" i="18"/>
  <c r="O669" i="18"/>
  <c r="O653" i="18"/>
  <c r="O637" i="18"/>
  <c r="O621" i="18"/>
  <c r="O605" i="18"/>
  <c r="O589" i="18"/>
  <c r="O573" i="18"/>
  <c r="O557" i="18"/>
  <c r="O541" i="18"/>
  <c r="O525" i="18"/>
  <c r="O509" i="18"/>
  <c r="O493" i="18"/>
  <c r="O477" i="18"/>
  <c r="O461" i="18"/>
  <c r="O445" i="18"/>
  <c r="O427" i="18"/>
  <c r="O405" i="18"/>
  <c r="O384" i="18"/>
  <c r="O363" i="18"/>
  <c r="O341" i="18"/>
  <c r="O320" i="18"/>
  <c r="O299" i="18"/>
  <c r="O277" i="18"/>
  <c r="O256" i="18"/>
  <c r="O235" i="18"/>
  <c r="O213" i="18"/>
  <c r="O192" i="18"/>
  <c r="O171" i="18"/>
  <c r="O149" i="18"/>
  <c r="O128" i="18"/>
  <c r="O107" i="18"/>
  <c r="O85" i="18"/>
  <c r="O64" i="18"/>
  <c r="O43" i="18"/>
  <c r="O21" i="18"/>
  <c r="O848" i="18"/>
  <c r="O832" i="18"/>
  <c r="O816" i="18"/>
  <c r="O800" i="18"/>
  <c r="O784" i="18"/>
  <c r="O768" i="18"/>
  <c r="O752" i="18"/>
  <c r="O736" i="18"/>
  <c r="O720" i="18"/>
  <c r="O704" i="18"/>
  <c r="O688" i="18"/>
  <c r="O672" i="18"/>
  <c r="O656" i="18"/>
  <c r="O640" i="18"/>
  <c r="O624" i="18"/>
  <c r="O608" i="18"/>
  <c r="O592" i="18"/>
  <c r="O576" i="18"/>
  <c r="O560" i="18"/>
  <c r="O544" i="18"/>
  <c r="O528" i="18"/>
  <c r="O512" i="18"/>
  <c r="O496" i="18"/>
  <c r="O480" i="18"/>
  <c r="O464" i="18"/>
  <c r="O448" i="18"/>
  <c r="O431" i="18"/>
  <c r="O409" i="18"/>
  <c r="O388" i="18"/>
  <c r="O367" i="18"/>
  <c r="O345" i="18"/>
  <c r="O324" i="18"/>
  <c r="O303" i="18"/>
  <c r="O281" i="18"/>
  <c r="O260" i="18"/>
  <c r="O239" i="18"/>
  <c r="O217" i="18"/>
  <c r="O196" i="18"/>
  <c r="O175" i="18"/>
  <c r="O153" i="18"/>
  <c r="O132" i="18"/>
  <c r="O111" i="18"/>
  <c r="O89" i="18"/>
  <c r="O68" i="18"/>
  <c r="O47" i="18"/>
  <c r="O25" i="18"/>
  <c r="O434" i="18"/>
  <c r="O418" i="18"/>
  <c r="O402" i="18"/>
  <c r="O386" i="18"/>
  <c r="O370" i="18"/>
  <c r="O354" i="18"/>
  <c r="O338" i="18"/>
  <c r="O322" i="18"/>
  <c r="O306" i="18"/>
  <c r="O290" i="18"/>
  <c r="O274" i="18"/>
  <c r="O258" i="18"/>
  <c r="O242" i="18"/>
  <c r="O226" i="18"/>
  <c r="O210" i="18"/>
  <c r="O194" i="18"/>
  <c r="O178" i="18"/>
  <c r="O162" i="18"/>
  <c r="O146" i="18"/>
  <c r="O130" i="18"/>
  <c r="O114" i="18"/>
  <c r="O98" i="18"/>
  <c r="O82" i="18"/>
  <c r="O66" i="18"/>
  <c r="O50" i="18"/>
  <c r="O34" i="18"/>
  <c r="O18" i="18"/>
  <c r="O35" i="18"/>
  <c r="O77" i="18"/>
  <c r="O120" i="18"/>
  <c r="O163" i="18"/>
  <c r="O205" i="18"/>
  <c r="O248" i="18"/>
  <c r="O291" i="18"/>
  <c r="O333" i="18"/>
  <c r="O376" i="18"/>
  <c r="O419" i="18"/>
  <c r="O455" i="18"/>
  <c r="O487" i="18"/>
  <c r="O519" i="18"/>
  <c r="O551" i="18"/>
  <c r="O583" i="18"/>
  <c r="O615" i="18"/>
  <c r="O647" i="18"/>
  <c r="O679" i="18"/>
  <c r="O711" i="18"/>
  <c r="O743" i="18"/>
  <c r="O775" i="18"/>
  <c r="O807" i="18"/>
  <c r="O839" i="18"/>
  <c r="O28" i="18"/>
  <c r="O71" i="18"/>
  <c r="O113" i="18"/>
  <c r="O156" i="18"/>
  <c r="O199" i="18"/>
  <c r="O241" i="18"/>
  <c r="O284" i="18"/>
  <c r="O327" i="18"/>
  <c r="O369" i="18"/>
  <c r="O412" i="18"/>
  <c r="O474" i="18"/>
  <c r="O602" i="18"/>
  <c r="O730" i="18"/>
  <c r="O450" i="18"/>
  <c r="O578" i="18"/>
  <c r="O706" i="18"/>
  <c r="O834" i="18"/>
  <c r="O586" i="18"/>
  <c r="O714" i="18"/>
  <c r="O842" i="18"/>
  <c r="O562" i="18"/>
  <c r="O690" i="18"/>
  <c r="O818" i="18"/>
  <c r="O466" i="18"/>
</calcChain>
</file>

<file path=xl/sharedStrings.xml><?xml version="1.0" encoding="utf-8"?>
<sst xmlns="http://schemas.openxmlformats.org/spreadsheetml/2006/main" count="6859" uniqueCount="1935">
  <si>
    <t>Adams Central Community Schools</t>
  </si>
  <si>
    <t>0025</t>
  </si>
  <si>
    <t>North Adams Community Schools</t>
  </si>
  <si>
    <t>South Adams Schools</t>
  </si>
  <si>
    <t>Northwest Allen County Schools</t>
  </si>
  <si>
    <t>Fort Wayne Community Schools</t>
  </si>
  <si>
    <t>East Allen County Schools</t>
  </si>
  <si>
    <t>Bartholomew Con School Corp</t>
  </si>
  <si>
    <t>Flat Rock-Hawcreek School Corp</t>
  </si>
  <si>
    <t>Benton Community School Corp</t>
  </si>
  <si>
    <t>Blackford County Schools</t>
  </si>
  <si>
    <t>Western Boone Co Com Sch Dist</t>
  </si>
  <si>
    <t>Zionsville Community Schools</t>
  </si>
  <si>
    <t>Lebanon Community School Corp</t>
  </si>
  <si>
    <t>Brown County School Corporation</t>
  </si>
  <si>
    <t>0755</t>
  </si>
  <si>
    <t>Delphi Community School Corp</t>
  </si>
  <si>
    <t>Pioneer Regional School Corp</t>
  </si>
  <si>
    <t>0815</t>
  </si>
  <si>
    <t>Southeastern School Corp</t>
  </si>
  <si>
    <t>Logansport Community Sch Corp</t>
  </si>
  <si>
    <t>West Clark Community Schools</t>
  </si>
  <si>
    <t>Greater Clark County Schools</t>
  </si>
  <si>
    <t>Clay Community Schools</t>
  </si>
  <si>
    <t>Community Schools of Frankfort</t>
  </si>
  <si>
    <t>Rossville Con School District</t>
  </si>
  <si>
    <t>North Daviess Com Schools</t>
  </si>
  <si>
    <t>1405</t>
  </si>
  <si>
    <t>Sunman-Dearborn Com Sch Corp</t>
  </si>
  <si>
    <t>Greensburg Community Schools</t>
  </si>
  <si>
    <t>DeKalb Co Eastern Com Sch Dist</t>
  </si>
  <si>
    <t>DeKalb Co Ctl United Sch Dist</t>
  </si>
  <si>
    <t>Delaware Community School Corp</t>
  </si>
  <si>
    <t>Wes-Del Community Schools</t>
  </si>
  <si>
    <t>Cowan Community School Corp</t>
  </si>
  <si>
    <t>Yorktown Community Schools</t>
  </si>
  <si>
    <t>Daleville Community Schools</t>
  </si>
  <si>
    <t>Muncie Community Schools</t>
  </si>
  <si>
    <t>Northeast Dubois Co Sch Corp</t>
  </si>
  <si>
    <t>Southeast Dubois Co Sch Corp</t>
  </si>
  <si>
    <t>Southwest Dubois Co Sch Corp</t>
  </si>
  <si>
    <t>Fairfield Community Schools</t>
  </si>
  <si>
    <t>Concord Community Schools</t>
  </si>
  <si>
    <t>Middlebury Community Schools</t>
  </si>
  <si>
    <t>Wa-Nee Community Schools</t>
  </si>
  <si>
    <t>Elkhart Community Schools</t>
  </si>
  <si>
    <t>Goshen Community Schools</t>
  </si>
  <si>
    <t>New Albany-Floyd Co Con Sch</t>
  </si>
  <si>
    <t>Southeast Fountain School Corp</t>
  </si>
  <si>
    <t>2475</t>
  </si>
  <si>
    <t>2645</t>
  </si>
  <si>
    <t>Caston School Corporation</t>
  </si>
  <si>
    <t>2725</t>
  </si>
  <si>
    <t>East Gibson School Corporation</t>
  </si>
  <si>
    <t>2735</t>
  </si>
  <si>
    <t>2815</t>
  </si>
  <si>
    <t>Eastbrook Community Sch Corp</t>
  </si>
  <si>
    <t>Mississinewa Community School Corp</t>
  </si>
  <si>
    <t>2865</t>
  </si>
  <si>
    <t>Marion Community Schools</t>
  </si>
  <si>
    <t>Bloomfield School District</t>
  </si>
  <si>
    <t>Eastern Greene Schools</t>
  </si>
  <si>
    <t>M S D Shakamak Schools</t>
  </si>
  <si>
    <t>3005</t>
  </si>
  <si>
    <t>Hamilton Southeastern Schools</t>
  </si>
  <si>
    <t>Hamilton Heights School Corp</t>
  </si>
  <si>
    <t>Westfield-Washington Schools</t>
  </si>
  <si>
    <t>Sheridan Community Schools</t>
  </si>
  <si>
    <t>Carmel Clay Schools</t>
  </si>
  <si>
    <t>Noblesville Schools</t>
  </si>
  <si>
    <t>Southern Hancock Co Com Sch Corp</t>
  </si>
  <si>
    <t>Greenfield-Central Com Schools</t>
  </si>
  <si>
    <t>3135</t>
  </si>
  <si>
    <t>Eastern Hancock Co Com Sch Corp</t>
  </si>
  <si>
    <t>Lanesville Community School Corp</t>
  </si>
  <si>
    <t>North Harrison Com School Corp</t>
  </si>
  <si>
    <t>South Harrison Com Schools</t>
  </si>
  <si>
    <t>North West Hendricks Schools</t>
  </si>
  <si>
    <t>Avon Community School Corp</t>
  </si>
  <si>
    <t>Danville Community School Corp</t>
  </si>
  <si>
    <t>Mill Creek Community Sch Corp</t>
  </si>
  <si>
    <t>Blue River Valley Schools</t>
  </si>
  <si>
    <t>South Henry School Corp</t>
  </si>
  <si>
    <t>3435</t>
  </si>
  <si>
    <t>Shenandoah School Corporation</t>
  </si>
  <si>
    <t>C A Beard Memorial School Corp</t>
  </si>
  <si>
    <t>Taylor Community School Corp</t>
  </si>
  <si>
    <t>Northwestern School Corp</t>
  </si>
  <si>
    <t>3625</t>
  </si>
  <si>
    <t>Huntington Co Com Sch Corp</t>
  </si>
  <si>
    <t>Medora Community School Corp</t>
  </si>
  <si>
    <t>Seymour Community Schools</t>
  </si>
  <si>
    <t>Brownstown Cnt Com Sch Corp</t>
  </si>
  <si>
    <t>Crothersville Community Schools</t>
  </si>
  <si>
    <t>Kankakee Valley School Corp</t>
  </si>
  <si>
    <t>Rensselaer Central School Corp</t>
  </si>
  <si>
    <t>3945</t>
  </si>
  <si>
    <t>Madison Consolidated Schools</t>
  </si>
  <si>
    <t>Southwestern-Jefferson Co Con</t>
  </si>
  <si>
    <t>Franklin Community School Corp</t>
  </si>
  <si>
    <t>Greenwood Community Sch Corp</t>
  </si>
  <si>
    <t>4325</t>
  </si>
  <si>
    <t>South Knox School Corp</t>
  </si>
  <si>
    <t>Wawasee Community School Corp</t>
  </si>
  <si>
    <t>Warsaw Community Schools</t>
  </si>
  <si>
    <t>Tippecanoe Valley School Corp</t>
  </si>
  <si>
    <t>4455</t>
  </si>
  <si>
    <t>Whitko Community School Corp</t>
  </si>
  <si>
    <t>Westview School Corporation</t>
  </si>
  <si>
    <t>Lakeland School Corporation</t>
  </si>
  <si>
    <t>Hanover Community School Corp</t>
  </si>
  <si>
    <t>River Forest Community Sch Corp</t>
  </si>
  <si>
    <t>Tri-Creek School Corporation</t>
  </si>
  <si>
    <t>School City of East Chicago</t>
  </si>
  <si>
    <t>Lake Station Community Schools</t>
  </si>
  <si>
    <t>Gary Community School Corp</t>
  </si>
  <si>
    <t>Griffith Public Schools</t>
  </si>
  <si>
    <t>School City of Hammond</t>
  </si>
  <si>
    <t>School Town of Highland</t>
  </si>
  <si>
    <t>School City of Hobart</t>
  </si>
  <si>
    <t>School Town of Munster</t>
  </si>
  <si>
    <t>4805</t>
  </si>
  <si>
    <t>New Prairie United School Corp</t>
  </si>
  <si>
    <t>M S D of New Durham Township</t>
  </si>
  <si>
    <t>Michigan City Area Schools</t>
  </si>
  <si>
    <t>South Central Com School Corp</t>
  </si>
  <si>
    <t>LaPorte Community School Corp</t>
  </si>
  <si>
    <t>North Lawrence Com Schools</t>
  </si>
  <si>
    <t>Mitchell Community Schools</t>
  </si>
  <si>
    <t>South Madison Com Sch Corp</t>
  </si>
  <si>
    <t>5265</t>
  </si>
  <si>
    <t>Anderson Community School Corp</t>
  </si>
  <si>
    <t>M S D Decatur Township</t>
  </si>
  <si>
    <t>Franklin Township Com Sch Corp</t>
  </si>
  <si>
    <t>M S D Lawrence Township</t>
  </si>
  <si>
    <t>M S D Pike Township</t>
  </si>
  <si>
    <t>5360</t>
  </si>
  <si>
    <t>M S D Warren Township</t>
  </si>
  <si>
    <t>5370</t>
  </si>
  <si>
    <t>M S D Washington Township</t>
  </si>
  <si>
    <t>5375</t>
  </si>
  <si>
    <t>M S D Wayne Township</t>
  </si>
  <si>
    <t>Beech Grove City Schools</t>
  </si>
  <si>
    <t>Indianapolis Public Schools</t>
  </si>
  <si>
    <t>School Town of Speedway</t>
  </si>
  <si>
    <t>Culver Community Schools Corp</t>
  </si>
  <si>
    <t>Argos Community Schools</t>
  </si>
  <si>
    <t>Bremen Public Schools</t>
  </si>
  <si>
    <t>Plymouth Community School Corp</t>
  </si>
  <si>
    <t>Triton School Corporation</t>
  </si>
  <si>
    <t>Shoals Community School Corp</t>
  </si>
  <si>
    <t>Loogootee Community Sch Corp</t>
  </si>
  <si>
    <t>Maconaquah School Corp</t>
  </si>
  <si>
    <t>North Miami Community Schools</t>
  </si>
  <si>
    <t>Oak Hill United School Corp</t>
  </si>
  <si>
    <t>Peru Community Schools</t>
  </si>
  <si>
    <t>Richland-Bean Blossom C S C</t>
  </si>
  <si>
    <t>North Montgomery Com Sch Corp</t>
  </si>
  <si>
    <t>South Montgomery Com Sch Corp</t>
  </si>
  <si>
    <t>Monroe-Gregg School District</t>
  </si>
  <si>
    <t>Eminence Community School Corp</t>
  </si>
  <si>
    <t>M S D Martinsville Schools</t>
  </si>
  <si>
    <t>Mooresville Con School Corp</t>
  </si>
  <si>
    <t>North Newton School Corp</t>
  </si>
  <si>
    <t>South Newton School Corp</t>
  </si>
  <si>
    <t>Central Noble Com School Corp</t>
  </si>
  <si>
    <t>West Noble School Corporation</t>
  </si>
  <si>
    <t>Rising Sun-Ohio Co Com</t>
  </si>
  <si>
    <t>Orleans Community Schools</t>
  </si>
  <si>
    <t>Paoli Community School Corp</t>
  </si>
  <si>
    <t>Springs Valley Com School Corp</t>
  </si>
  <si>
    <t>Spencer-Owen Community Schools</t>
  </si>
  <si>
    <t>Southwest Parke Com Sch Corp</t>
  </si>
  <si>
    <t>Perry Central Com Schools Corp</t>
  </si>
  <si>
    <t>Cannelton City Schools</t>
  </si>
  <si>
    <t>Tell City-Troy Twp School Corp</t>
  </si>
  <si>
    <t>Pike County School Corp</t>
  </si>
  <si>
    <t>M S D Boone Township</t>
  </si>
  <si>
    <t>Duneland School Corporation</t>
  </si>
  <si>
    <t>6510</t>
  </si>
  <si>
    <t>East Porter County School Corp</t>
  </si>
  <si>
    <t>Porter Township School Corp</t>
  </si>
  <si>
    <t>Union Township School Corp</t>
  </si>
  <si>
    <t>Portage Township Schools</t>
  </si>
  <si>
    <t>Valparaiso Community Schools</t>
  </si>
  <si>
    <t>M S D Mount Vernon</t>
  </si>
  <si>
    <t>M S D North Posey Co Schools</t>
  </si>
  <si>
    <t>West Central School Corp</t>
  </si>
  <si>
    <t>6705</t>
  </si>
  <si>
    <t>South Putnam Community Schools</t>
  </si>
  <si>
    <t>North Putnam Community Schools</t>
  </si>
  <si>
    <t>Cloverdale Community Schools</t>
  </si>
  <si>
    <t>Union School Corporation</t>
  </si>
  <si>
    <t>Randolph Southern School Corp</t>
  </si>
  <si>
    <t>Monroe Central School Corp</t>
  </si>
  <si>
    <t>Randolph Central School Corp</t>
  </si>
  <si>
    <t>6835</t>
  </si>
  <si>
    <t>Randolph Eastern School Corp</t>
  </si>
  <si>
    <t>6865</t>
  </si>
  <si>
    <t>South Ripley Com Sch Corp</t>
  </si>
  <si>
    <t>Jac-Cen-Del Community Sch Corp</t>
  </si>
  <si>
    <t>Milan Community Schools</t>
  </si>
  <si>
    <t>Rush County Schools</t>
  </si>
  <si>
    <t>John Glenn School Corporation</t>
  </si>
  <si>
    <t>School City of Mishawaka</t>
  </si>
  <si>
    <t>Union-North United School Corp</t>
  </si>
  <si>
    <t>Scott County School District 1</t>
  </si>
  <si>
    <t>Scott County School District 2</t>
  </si>
  <si>
    <t>Shelby Eastern Schools</t>
  </si>
  <si>
    <t>Northwestern Con School Corp</t>
  </si>
  <si>
    <t>Southwestern Con Sch Shelby Co</t>
  </si>
  <si>
    <t>7365</t>
  </si>
  <si>
    <t>Shelbyville Central Schools</t>
  </si>
  <si>
    <t>North Spencer County Sch Corp</t>
  </si>
  <si>
    <t>South Spencer County Sch Corp</t>
  </si>
  <si>
    <t>Oregon-Davis School Corp</t>
  </si>
  <si>
    <t>Knox Community School Corp</t>
  </si>
  <si>
    <t>Fremont Community Schools</t>
  </si>
  <si>
    <t>Hamilton Community Schools</t>
  </si>
  <si>
    <t>M S D Steuben County</t>
  </si>
  <si>
    <t>Northeast School Corp</t>
  </si>
  <si>
    <t>Switzerland County School Corp</t>
  </si>
  <si>
    <t>Lafayette School Corporation</t>
  </si>
  <si>
    <t>Tippecanoe School Corp</t>
  </si>
  <si>
    <t>West Lafayette Com School Corp</t>
  </si>
  <si>
    <t>Tri-Central Community Schools</t>
  </si>
  <si>
    <t>Tipton Community School Corp</t>
  </si>
  <si>
    <t>Union Co/Clg Corner Joint Sch Dist</t>
  </si>
  <si>
    <t>North Vermillion Com Sch Corp</t>
  </si>
  <si>
    <t>South Vermillion Com Sch Corp</t>
  </si>
  <si>
    <t>Vigo County School Corp</t>
  </si>
  <si>
    <t>Manchester Community Schools</t>
  </si>
  <si>
    <t>M S D Wabash County Schools</t>
  </si>
  <si>
    <t>Wabash City Schools</t>
  </si>
  <si>
    <t>M S D Warren County</t>
  </si>
  <si>
    <t>Warrick County School Corp</t>
  </si>
  <si>
    <t>Salem Community Schools</t>
  </si>
  <si>
    <t>East Washington School Corp</t>
  </si>
  <si>
    <t>West Washington School Corp</t>
  </si>
  <si>
    <t>Western Wayne Schools</t>
  </si>
  <si>
    <t>Northeastern Wayne Schools</t>
  </si>
  <si>
    <t>Richmond Community Schools</t>
  </si>
  <si>
    <t>Southern Wells Com Schools</t>
  </si>
  <si>
    <t>8435</t>
  </si>
  <si>
    <t>M S D Bluffton-Harrison</t>
  </si>
  <si>
    <t>North White School Corp</t>
  </si>
  <si>
    <t>8525</t>
  </si>
  <si>
    <t>Frontier School Corporation</t>
  </si>
  <si>
    <t>Twin Lakes School Corp</t>
  </si>
  <si>
    <t>Smith-Green Community Schools</t>
  </si>
  <si>
    <t>M S D Southwest Allen County Schls</t>
  </si>
  <si>
    <t>6375</t>
  </si>
  <si>
    <t>North Central Parke Comm Schl Corp</t>
  </si>
  <si>
    <t>Kokomo School Corporation</t>
  </si>
  <si>
    <t>Perry Township Schools</t>
  </si>
  <si>
    <t>Both Math and ELA 
Percent Pass</t>
  </si>
  <si>
    <t>Corp Name</t>
  </si>
  <si>
    <t>Attica Consolidated School Corp</t>
  </si>
  <si>
    <t>Eastern Howard School Corporation</t>
  </si>
  <si>
    <t>Jennings County School Corporation</t>
  </si>
  <si>
    <t>Lake Ridge New Tech Schools</t>
  </si>
  <si>
    <t>School City of Whiting</t>
  </si>
  <si>
    <t>Carroll Consolidated School Corp</t>
  </si>
  <si>
    <t>Clarksville Community School Corp</t>
  </si>
  <si>
    <t>Clinton Central School Corporation</t>
  </si>
  <si>
    <t>Clinton Prairie School Corporation</t>
  </si>
  <si>
    <t>Crawford County Community Sch Corp</t>
  </si>
  <si>
    <t>Barr-Reeve Community Schools Inc</t>
  </si>
  <si>
    <t>Washington Community Schools</t>
  </si>
  <si>
    <t>South Dearborn Community Sch Corp</t>
  </si>
  <si>
    <t>Lawrenceburg Community School Corp</t>
  </si>
  <si>
    <t>Decatur County Community Schools</t>
  </si>
  <si>
    <t>Garrett-Keyser-Butler Com Sch Corp</t>
  </si>
  <si>
    <t>Liberty-Perry Community Sch Corp</t>
  </si>
  <si>
    <t>Greater Jasper Consolidated Schs</t>
  </si>
  <si>
    <t>Fayette County School Corporation</t>
  </si>
  <si>
    <t>Covington Community School Corp</t>
  </si>
  <si>
    <t>Franklin County Community Sch Corp</t>
  </si>
  <si>
    <t>Rochester Community School Corp</t>
  </si>
  <si>
    <t>Madison-Grant United School Corp</t>
  </si>
  <si>
    <t>Linton-Stockton School Corporation</t>
  </si>
  <si>
    <t>White River Valley School District</t>
  </si>
  <si>
    <t>Mt Vernon Community School Corp</t>
  </si>
  <si>
    <t>Brownsburg Community School Corp</t>
  </si>
  <si>
    <t>Plainfield Community School Corp</t>
  </si>
  <si>
    <t>New Castle Community School Corp</t>
  </si>
  <si>
    <t>Jay School Corporation</t>
  </si>
  <si>
    <t>Clark-Pleasant Community Sch Corp</t>
  </si>
  <si>
    <t>Center Grove Community School Corp</t>
  </si>
  <si>
    <t>Edinburgh Community School Corp</t>
  </si>
  <si>
    <t>Vincennes Community School Corp</t>
  </si>
  <si>
    <t>Prairie Heights Community Sch Corp</t>
  </si>
  <si>
    <t>Merrillville Community School Corp</t>
  </si>
  <si>
    <t>Lake Central School Corporation</t>
  </si>
  <si>
    <t>Crown Point Community School Corp</t>
  </si>
  <si>
    <t>Frankton-Lapel Community Schools</t>
  </si>
  <si>
    <t>Monroe County Community Sch Corp</t>
  </si>
  <si>
    <t>Crawfordsville Community Schools</t>
  </si>
  <si>
    <t>East Noble School Corporation</t>
  </si>
  <si>
    <t>Eastern Pulaski Community Sch Corp</t>
  </si>
  <si>
    <t>Penn-Harris-Madison School Corp</t>
  </si>
  <si>
    <t>Evansville Vanderburgh School Corp</t>
  </si>
  <si>
    <t>Nettle Creek School Corporation</t>
  </si>
  <si>
    <t>Southwest School Corporation</t>
  </si>
  <si>
    <t>Northern Wells Community Schools</t>
  </si>
  <si>
    <t>Whitley County Con Schools</t>
  </si>
  <si>
    <t>School ID</t>
  </si>
  <si>
    <t>School Name</t>
  </si>
  <si>
    <t>0020</t>
  </si>
  <si>
    <t>Adams Central Elementary School</t>
  </si>
  <si>
    <t>0037</t>
  </si>
  <si>
    <t>Northwest Elementary</t>
  </si>
  <si>
    <t>South Adams Elementary School</t>
  </si>
  <si>
    <t>0045</t>
  </si>
  <si>
    <t>Aboite Elementary School</t>
  </si>
  <si>
    <t>0046</t>
  </si>
  <si>
    <t>Whispering Meadow Elementary Sch</t>
  </si>
  <si>
    <t>0068</t>
  </si>
  <si>
    <t>Haverhill Elementary School</t>
  </si>
  <si>
    <t>0071</t>
  </si>
  <si>
    <t>Deer Ridge Elementary</t>
  </si>
  <si>
    <t>0072</t>
  </si>
  <si>
    <t>Covington Elementary School</t>
  </si>
  <si>
    <t>0087</t>
  </si>
  <si>
    <t>Hickory Center Elementary School</t>
  </si>
  <si>
    <t>0089</t>
  </si>
  <si>
    <t>Huntertown Elementary School</t>
  </si>
  <si>
    <t>0092</t>
  </si>
  <si>
    <t>Perry Hill Elementary School</t>
  </si>
  <si>
    <t>0094</t>
  </si>
  <si>
    <t>Oak View Elementary School</t>
  </si>
  <si>
    <t>0095</t>
  </si>
  <si>
    <t>Cedar Canyon Elementary School</t>
  </si>
  <si>
    <t>0096</t>
  </si>
  <si>
    <t>Eel River Elementary School</t>
  </si>
  <si>
    <t>0134</t>
  </si>
  <si>
    <t>Weisser Park Elementary School</t>
  </si>
  <si>
    <t>0136</t>
  </si>
  <si>
    <t>Fairfield Elementary School</t>
  </si>
  <si>
    <t>0137</t>
  </si>
  <si>
    <t>Merle J Abbett Elementary School</t>
  </si>
  <si>
    <t>0141</t>
  </si>
  <si>
    <t>Adams Elementary School</t>
  </si>
  <si>
    <t>0149</t>
  </si>
  <si>
    <t>Bloomingdale Elementary School</t>
  </si>
  <si>
    <t>0153</t>
  </si>
  <si>
    <t>Brentwood Elementary School</t>
  </si>
  <si>
    <t>0154</t>
  </si>
  <si>
    <t>Fred H Croninger Elementary School</t>
  </si>
  <si>
    <t>0157</t>
  </si>
  <si>
    <t>Forest Park Elementary School</t>
  </si>
  <si>
    <t>0161</t>
  </si>
  <si>
    <t>Franke Park Elementary School</t>
  </si>
  <si>
    <t>0162</t>
  </si>
  <si>
    <t>Glenwood Park Elementary School</t>
  </si>
  <si>
    <t>0164</t>
  </si>
  <si>
    <t>J Wilbur Haley Elementary School</t>
  </si>
  <si>
    <t>0178</t>
  </si>
  <si>
    <t>Harrison Hill Elementary School</t>
  </si>
  <si>
    <t>0186</t>
  </si>
  <si>
    <t>Mabel K Holland Elementary School</t>
  </si>
  <si>
    <t>0189</t>
  </si>
  <si>
    <t>Indian Village Elementary School</t>
  </si>
  <si>
    <t>0193</t>
  </si>
  <si>
    <t>John S Irwin Elementary School</t>
  </si>
  <si>
    <t>0197</t>
  </si>
  <si>
    <t>Lindley Elementary School</t>
  </si>
  <si>
    <t>0205</t>
  </si>
  <si>
    <t>Maplewood Elementary School</t>
  </si>
  <si>
    <t>0209</t>
  </si>
  <si>
    <t>Willard Shambaugh Elementary Sch</t>
  </si>
  <si>
    <t>0217</t>
  </si>
  <si>
    <t>Northcrest Elementary School</t>
  </si>
  <si>
    <t>0221</t>
  </si>
  <si>
    <t>Francis M Price Elementary School</t>
  </si>
  <si>
    <t>0239</t>
  </si>
  <si>
    <t>Robert C Harris Elementary School</t>
  </si>
  <si>
    <t>0253</t>
  </si>
  <si>
    <t>South Wayne Elementary School</t>
  </si>
  <si>
    <t>0257</t>
  </si>
  <si>
    <t>Study Elementary School</t>
  </si>
  <si>
    <t>0265</t>
  </si>
  <si>
    <t>Washington Elementary School</t>
  </si>
  <si>
    <t>0269</t>
  </si>
  <si>
    <t>Washington Center Elementary Sch</t>
  </si>
  <si>
    <t>0270</t>
  </si>
  <si>
    <t>Lincoln Elementary School</t>
  </si>
  <si>
    <t>0273</t>
  </si>
  <si>
    <t>Waynedale Elementary School</t>
  </si>
  <si>
    <t>0275</t>
  </si>
  <si>
    <t>Arlington Elementary School</t>
  </si>
  <si>
    <t>0281</t>
  </si>
  <si>
    <t>Heritage Elementary School</t>
  </si>
  <si>
    <t>0291</t>
  </si>
  <si>
    <t>Cedarville Elementary School</t>
  </si>
  <si>
    <t>0323</t>
  </si>
  <si>
    <t>Woodlan Elementary School</t>
  </si>
  <si>
    <t>0328</t>
  </si>
  <si>
    <t>Clifty Creek Elementary School</t>
  </si>
  <si>
    <t>0353</t>
  </si>
  <si>
    <t>Mount Healthy Elementary School</t>
  </si>
  <si>
    <t>0357</t>
  </si>
  <si>
    <t>Parkside Elementary School</t>
  </si>
  <si>
    <t>0363</t>
  </si>
  <si>
    <t>W D Richards Elementary School</t>
  </si>
  <si>
    <t>0366</t>
  </si>
  <si>
    <t>Rockcreek Elementary School</t>
  </si>
  <si>
    <t>0369</t>
  </si>
  <si>
    <t>Lillian Schmitt Elementary School</t>
  </si>
  <si>
    <t>0371</t>
  </si>
  <si>
    <t>L F Smith Elementary</t>
  </si>
  <si>
    <t>0377</t>
  </si>
  <si>
    <t>Taylorsville Elementary School</t>
  </si>
  <si>
    <t>0392</t>
  </si>
  <si>
    <t>Southside Elementary School</t>
  </si>
  <si>
    <t>0409</t>
  </si>
  <si>
    <t>Hope Elementary School</t>
  </si>
  <si>
    <t>0421</t>
  </si>
  <si>
    <t>Otterbein Elementary School</t>
  </si>
  <si>
    <t>0433</t>
  </si>
  <si>
    <t>Boswell Elementary School</t>
  </si>
  <si>
    <t>0446</t>
  </si>
  <si>
    <t>Prairie Crossing Elementary School</t>
  </si>
  <si>
    <t>North Side Elementary School</t>
  </si>
  <si>
    <t>0501</t>
  </si>
  <si>
    <t>0521</t>
  </si>
  <si>
    <t>Granville Wells Elementary School</t>
  </si>
  <si>
    <t>0537</t>
  </si>
  <si>
    <t>Thorntown Elementary School</t>
  </si>
  <si>
    <t>0514</t>
  </si>
  <si>
    <t>Eagle Elementary School</t>
  </si>
  <si>
    <t>0541</t>
  </si>
  <si>
    <t>Union Elementary School</t>
  </si>
  <si>
    <t>0542</t>
  </si>
  <si>
    <t>Stonegate Elementary</t>
  </si>
  <si>
    <t>0534</t>
  </si>
  <si>
    <t>Perry Worth Elementary School</t>
  </si>
  <si>
    <t>0561</t>
  </si>
  <si>
    <t>Central Elementary School</t>
  </si>
  <si>
    <t>0565</t>
  </si>
  <si>
    <t>Harney Elementary School</t>
  </si>
  <si>
    <t>0569</t>
  </si>
  <si>
    <t>Hattie B Stokes Elementary School</t>
  </si>
  <si>
    <t>0577</t>
  </si>
  <si>
    <t>Van Buren Elementary School</t>
  </si>
  <si>
    <t>0581</t>
  </si>
  <si>
    <t>Helmsburg Elementary School</t>
  </si>
  <si>
    <t>0585</t>
  </si>
  <si>
    <t>Sprunica Elementary School</t>
  </si>
  <si>
    <t>0629</t>
  </si>
  <si>
    <t>Carroll Elementary School</t>
  </si>
  <si>
    <t>0641</t>
  </si>
  <si>
    <t>Delphi Community Elementary School</t>
  </si>
  <si>
    <t>0649</t>
  </si>
  <si>
    <t>Pioneer Elementary School</t>
  </si>
  <si>
    <t>0695</t>
  </si>
  <si>
    <t>Thompson Elementary School</t>
  </si>
  <si>
    <t>0705</t>
  </si>
  <si>
    <t>Franklin Elementary School</t>
  </si>
  <si>
    <t>0709</t>
  </si>
  <si>
    <t>Fairview Elementary School</t>
  </si>
  <si>
    <t>0711</t>
  </si>
  <si>
    <t>Landis Elementary School</t>
  </si>
  <si>
    <t>0713</t>
  </si>
  <si>
    <t>Columbia Elementary School</t>
  </si>
  <si>
    <t>0767</t>
  </si>
  <si>
    <t>Henryville Elementary School</t>
  </si>
  <si>
    <t>0789</t>
  </si>
  <si>
    <t>Silver Creek Elementary School</t>
  </si>
  <si>
    <t>William W Borden Elementary School</t>
  </si>
  <si>
    <t>0845</t>
  </si>
  <si>
    <t>Clarksville Elementary School</t>
  </si>
  <si>
    <t>W E Wilson Elementary</t>
  </si>
  <si>
    <t>0761</t>
  </si>
  <si>
    <t>Thomas Jefferson Elementary School</t>
  </si>
  <si>
    <t>0801</t>
  </si>
  <si>
    <t>Northaven Elementary School</t>
  </si>
  <si>
    <t>0805</t>
  </si>
  <si>
    <t>Utica Elementary School</t>
  </si>
  <si>
    <t>0807</t>
  </si>
  <si>
    <t>New Washington Elementary School</t>
  </si>
  <si>
    <t>0825</t>
  </si>
  <si>
    <t>Jonathan Jennings Elementary Sch</t>
  </si>
  <si>
    <t>0829</t>
  </si>
  <si>
    <t>Pleasant Ridge Elementary School</t>
  </si>
  <si>
    <t>0865</t>
  </si>
  <si>
    <t>Bridgepoint Elementary School</t>
  </si>
  <si>
    <t>0869</t>
  </si>
  <si>
    <t>Maple Elementary School</t>
  </si>
  <si>
    <t>0871</t>
  </si>
  <si>
    <t>Riverside Elementary School</t>
  </si>
  <si>
    <t>0877</t>
  </si>
  <si>
    <t>Spring Hill Elementary School</t>
  </si>
  <si>
    <t>0879</t>
  </si>
  <si>
    <t>Parkwood Elementary School</t>
  </si>
  <si>
    <t>0895</t>
  </si>
  <si>
    <t>Clay City Elementary School</t>
  </si>
  <si>
    <t>0901</t>
  </si>
  <si>
    <t>Jackson Township Elementary School</t>
  </si>
  <si>
    <t>0907</t>
  </si>
  <si>
    <t>Staunton Elementary School</t>
  </si>
  <si>
    <t>0923</t>
  </si>
  <si>
    <t>0941</t>
  </si>
  <si>
    <t>East Side Elementary School</t>
  </si>
  <si>
    <t>0942</t>
  </si>
  <si>
    <t>0949</t>
  </si>
  <si>
    <t>Meridian Street Elementary School</t>
  </si>
  <si>
    <t>0961</t>
  </si>
  <si>
    <t>Clinton Central Elementary School</t>
  </si>
  <si>
    <t>0981</t>
  </si>
  <si>
    <t>Clinton Prairie Elementary School</t>
  </si>
  <si>
    <t>1020</t>
  </si>
  <si>
    <t>Suncrest Elementary School</t>
  </si>
  <si>
    <t>1033</t>
  </si>
  <si>
    <t>Rossville Elementary School</t>
  </si>
  <si>
    <t>1037</t>
  </si>
  <si>
    <t>South Crawford Elementary School</t>
  </si>
  <si>
    <t>1045</t>
  </si>
  <si>
    <t>West Crawford Elementary School</t>
  </si>
  <si>
    <t>1065</t>
  </si>
  <si>
    <t>East Crawford Elementary School</t>
  </si>
  <si>
    <t>1075</t>
  </si>
  <si>
    <t>Barr Reeve Elementary School</t>
  </si>
  <si>
    <t>1090</t>
  </si>
  <si>
    <t>North Daviess Elementary School</t>
  </si>
  <si>
    <t>1103</t>
  </si>
  <si>
    <t>Lena Dunn Elementary School</t>
  </si>
  <si>
    <t>1105</t>
  </si>
  <si>
    <t>Veale Elementary School</t>
  </si>
  <si>
    <t>1129</t>
  </si>
  <si>
    <t>North Elementary School</t>
  </si>
  <si>
    <t>1133</t>
  </si>
  <si>
    <t>Helen Griffith Elementary School</t>
  </si>
  <si>
    <t>1189</t>
  </si>
  <si>
    <t>North Dearborn Elementary School</t>
  </si>
  <si>
    <t>1193</t>
  </si>
  <si>
    <t>Bright Elementary School</t>
  </si>
  <si>
    <t>7211</t>
  </si>
  <si>
    <t>Sunman Elementary School</t>
  </si>
  <si>
    <t>1141</t>
  </si>
  <si>
    <t>Dillsboro Elementary School</t>
  </si>
  <si>
    <t>1165</t>
  </si>
  <si>
    <t>Manchester Elementary School</t>
  </si>
  <si>
    <t>1169</t>
  </si>
  <si>
    <t>Moores Hill Elementary School</t>
  </si>
  <si>
    <t>1197</t>
  </si>
  <si>
    <t>Aurora Elementary School</t>
  </si>
  <si>
    <t>1217</t>
  </si>
  <si>
    <t>1265</t>
  </si>
  <si>
    <t>South Decatur Elementary School</t>
  </si>
  <si>
    <t>1266</t>
  </si>
  <si>
    <t>North Decatur Elementary School</t>
  </si>
  <si>
    <t>1270</t>
  </si>
  <si>
    <t>Greensburg Elementary</t>
  </si>
  <si>
    <t>1321</t>
  </si>
  <si>
    <t>Butler Elementary School</t>
  </si>
  <si>
    <t>1335</t>
  </si>
  <si>
    <t>Riverdale Elementary School</t>
  </si>
  <si>
    <t>1329</t>
  </si>
  <si>
    <t>J E Ober Elementary School</t>
  </si>
  <si>
    <t>1351</t>
  </si>
  <si>
    <t>James R Watson Elementary School</t>
  </si>
  <si>
    <t>1357</t>
  </si>
  <si>
    <t>McKenney-Harrison Elementary Sch</t>
  </si>
  <si>
    <t>1359</t>
  </si>
  <si>
    <t>Country Meadow Elementary School</t>
  </si>
  <si>
    <t>1365</t>
  </si>
  <si>
    <t>Royerton Elementary School</t>
  </si>
  <si>
    <t>1409</t>
  </si>
  <si>
    <t>Eaton Elementary School</t>
  </si>
  <si>
    <t>1520</t>
  </si>
  <si>
    <t>Albany Elementary School</t>
  </si>
  <si>
    <t>1413</t>
  </si>
  <si>
    <t>Wes-Del Elementary School</t>
  </si>
  <si>
    <t>1381</t>
  </si>
  <si>
    <t>Selma Elementary School</t>
  </si>
  <si>
    <t>1385</t>
  </si>
  <si>
    <t>Cowan Elementary School</t>
  </si>
  <si>
    <t>1393</t>
  </si>
  <si>
    <t>Yorktown Elementary School</t>
  </si>
  <si>
    <t>Daleville Elementary School</t>
  </si>
  <si>
    <t>1423</t>
  </si>
  <si>
    <t>Storer Elementary School</t>
  </si>
  <si>
    <t>1470</t>
  </si>
  <si>
    <t>Grissom Elementary School</t>
  </si>
  <si>
    <t>1482</t>
  </si>
  <si>
    <t>South View Elementary School</t>
  </si>
  <si>
    <t>1485</t>
  </si>
  <si>
    <t>Longfellow Elementary School</t>
  </si>
  <si>
    <t>1494</t>
  </si>
  <si>
    <t>Mitchell Elementary School</t>
  </si>
  <si>
    <t>1496</t>
  </si>
  <si>
    <t>North View Elementary School</t>
  </si>
  <si>
    <t>1509</t>
  </si>
  <si>
    <t>Sutton Elementary School</t>
  </si>
  <si>
    <t>1517</t>
  </si>
  <si>
    <t>West View Elementary School</t>
  </si>
  <si>
    <t>1543</t>
  </si>
  <si>
    <t>Celestine Elementary School</t>
  </si>
  <si>
    <t>1577</t>
  </si>
  <si>
    <t>Dubois Elementary School</t>
  </si>
  <si>
    <t>1563</t>
  </si>
  <si>
    <t>Pine Ridge Elementary School</t>
  </si>
  <si>
    <t>1581</t>
  </si>
  <si>
    <t>Ferdinand Elementary School</t>
  </si>
  <si>
    <t>1529</t>
  </si>
  <si>
    <t>Holland Elementary School</t>
  </si>
  <si>
    <t>1590</t>
  </si>
  <si>
    <t>Huntingburg Elementary School</t>
  </si>
  <si>
    <t>1569</t>
  </si>
  <si>
    <t>Ireland Elementary School</t>
  </si>
  <si>
    <t>1621</t>
  </si>
  <si>
    <t>Millersburg Elementary- Middle Sch</t>
  </si>
  <si>
    <t>1649</t>
  </si>
  <si>
    <t>New Paris Elementary School</t>
  </si>
  <si>
    <t>1652</t>
  </si>
  <si>
    <t>Benton Elementary School</t>
  </si>
  <si>
    <t>1721</t>
  </si>
  <si>
    <t>Concord East Side Elementary Sch</t>
  </si>
  <si>
    <t>1723</t>
  </si>
  <si>
    <t>Concord Ox-Bow Elementary School</t>
  </si>
  <si>
    <t>1725</t>
  </si>
  <si>
    <t>Concord South Side Elementary Sch</t>
  </si>
  <si>
    <t>1656</t>
  </si>
  <si>
    <t>Jefferson Elementary School</t>
  </si>
  <si>
    <t>1697</t>
  </si>
  <si>
    <t>York Elementary School</t>
  </si>
  <si>
    <t>1732</t>
  </si>
  <si>
    <t>Middlebury Elementary School</t>
  </si>
  <si>
    <t>1735</t>
  </si>
  <si>
    <t>Wakarusa Elementary School</t>
  </si>
  <si>
    <t>1743</t>
  </si>
  <si>
    <t>Nappanee Elementary School</t>
  </si>
  <si>
    <t>1747</t>
  </si>
  <si>
    <t>Woodview Elementary School</t>
  </si>
  <si>
    <t>1617</t>
  </si>
  <si>
    <t>Cleveland Elementary School</t>
  </si>
  <si>
    <t>1673</t>
  </si>
  <si>
    <t>Osolo Elementary School</t>
  </si>
  <si>
    <t>1679</t>
  </si>
  <si>
    <t>Eastwood Elementary School</t>
  </si>
  <si>
    <t>1681</t>
  </si>
  <si>
    <t>Mary Feeser Elementary School</t>
  </si>
  <si>
    <t>1693</t>
  </si>
  <si>
    <t>Bristol Elementary School</t>
  </si>
  <si>
    <t>1765</t>
  </si>
  <si>
    <t>Beardsley Elementary School</t>
  </si>
  <si>
    <t>1769</t>
  </si>
  <si>
    <t>Mary Beck Elementary School</t>
  </si>
  <si>
    <t>1773</t>
  </si>
  <si>
    <t>Mary Daly Elementary School</t>
  </si>
  <si>
    <t>1777</t>
  </si>
  <si>
    <t>Hawthorne Elementary School</t>
  </si>
  <si>
    <t>1785</t>
  </si>
  <si>
    <t>Pinewood Elementary School</t>
  </si>
  <si>
    <t>1789</t>
  </si>
  <si>
    <t>Monger Elementary School</t>
  </si>
  <si>
    <t>1797</t>
  </si>
  <si>
    <t>Riverview Elementary School</t>
  </si>
  <si>
    <t>1801</t>
  </si>
  <si>
    <t>Roosevelt Elementary School</t>
  </si>
  <si>
    <t>1817</t>
  </si>
  <si>
    <t>Woodland Elementary School</t>
  </si>
  <si>
    <t>1633</t>
  </si>
  <si>
    <t>Model Elementary School</t>
  </si>
  <si>
    <t>1641</t>
  </si>
  <si>
    <t>Waterford Elementary School</t>
  </si>
  <si>
    <t>1829</t>
  </si>
  <si>
    <t>Chamberlain Elementary School</t>
  </si>
  <si>
    <t>1833</t>
  </si>
  <si>
    <t>Chandler Elementary School</t>
  </si>
  <si>
    <t>1843</t>
  </si>
  <si>
    <t>1847</t>
  </si>
  <si>
    <t>Prairie View Elementary School</t>
  </si>
  <si>
    <t>1849</t>
  </si>
  <si>
    <t>West Goshen Elementary School</t>
  </si>
  <si>
    <t>1869</t>
  </si>
  <si>
    <t>Everton Elementary School</t>
  </si>
  <si>
    <t>1897</t>
  </si>
  <si>
    <t>Eastview Elementary School</t>
  </si>
  <si>
    <t>1909</t>
  </si>
  <si>
    <t>Frazee Elementary School</t>
  </si>
  <si>
    <t>1913</t>
  </si>
  <si>
    <t>Grandview Elementary School</t>
  </si>
  <si>
    <t>1917</t>
  </si>
  <si>
    <t>1921</t>
  </si>
  <si>
    <t>Fayette Central Elementary</t>
  </si>
  <si>
    <t>1929</t>
  </si>
  <si>
    <t>Georgetown Elementary School</t>
  </si>
  <si>
    <t>1943</t>
  </si>
  <si>
    <t>Slate Run Elementary School</t>
  </si>
  <si>
    <t>1949</t>
  </si>
  <si>
    <t>Fairmont Elementary School</t>
  </si>
  <si>
    <t>1953</t>
  </si>
  <si>
    <t>Greenville Elementary School</t>
  </si>
  <si>
    <t>1957</t>
  </si>
  <si>
    <t>Grant Line Elementary School</t>
  </si>
  <si>
    <t>1961</t>
  </si>
  <si>
    <t>Green Valley Elementary School</t>
  </si>
  <si>
    <t>1966</t>
  </si>
  <si>
    <t>Floyds Knobs Elementary School</t>
  </si>
  <si>
    <t>1974</t>
  </si>
  <si>
    <t>Mount Tabor Elementary School</t>
  </si>
  <si>
    <t>1981</t>
  </si>
  <si>
    <t>S Ellen Jones Elementary School</t>
  </si>
  <si>
    <t>2057</t>
  </si>
  <si>
    <t>Attica Elementary School</t>
  </si>
  <si>
    <t>2009</t>
  </si>
  <si>
    <t>2021</t>
  </si>
  <si>
    <t>Southeast Fountain Elementary</t>
  </si>
  <si>
    <t>2125</t>
  </si>
  <si>
    <t>Brookville Elementary School</t>
  </si>
  <si>
    <t>2185</t>
  </si>
  <si>
    <t>George M Riddle Elementary School</t>
  </si>
  <si>
    <t>2157</t>
  </si>
  <si>
    <t>Caston Elementary School</t>
  </si>
  <si>
    <t>2189</t>
  </si>
  <si>
    <t>Barton Township Elementary</t>
  </si>
  <si>
    <t>2201</t>
  </si>
  <si>
    <t>Francisco Elementary School</t>
  </si>
  <si>
    <t>2237</t>
  </si>
  <si>
    <t>Oakland City Elementary School</t>
  </si>
  <si>
    <t>2263</t>
  </si>
  <si>
    <t>Eastbrook South Elementary</t>
  </si>
  <si>
    <t>2264</t>
  </si>
  <si>
    <t>Eastbrook North Elementary</t>
  </si>
  <si>
    <t>2329</t>
  </si>
  <si>
    <t>Park Elementary School</t>
  </si>
  <si>
    <t>2346</t>
  </si>
  <si>
    <t>Northview Elementary School</t>
  </si>
  <si>
    <t>2369</t>
  </si>
  <si>
    <t>Allen Elementary School</t>
  </si>
  <si>
    <t>2405</t>
  </si>
  <si>
    <t>2417</t>
  </si>
  <si>
    <t>Bloomfield Elementary School</t>
  </si>
  <si>
    <t>2433</t>
  </si>
  <si>
    <t>Eastern Greene Elementary School</t>
  </si>
  <si>
    <t>2441</t>
  </si>
  <si>
    <t>Linton-Stockton Elementary</t>
  </si>
  <si>
    <t>2449</t>
  </si>
  <si>
    <t>Shakamak Elementary School</t>
  </si>
  <si>
    <t>2460</t>
  </si>
  <si>
    <t>White River Valley Elementary Sch</t>
  </si>
  <si>
    <t>2466</t>
  </si>
  <si>
    <t>Brooks School Elementary</t>
  </si>
  <si>
    <t>2468</t>
  </si>
  <si>
    <t>New Britton Elementary School</t>
  </si>
  <si>
    <t>2469</t>
  </si>
  <si>
    <t>Fishers Elementary School</t>
  </si>
  <si>
    <t>2471</t>
  </si>
  <si>
    <t>Hoosier Road Elementary School</t>
  </si>
  <si>
    <t>2473</t>
  </si>
  <si>
    <t>Fall Creek Elementary School</t>
  </si>
  <si>
    <t>2474</t>
  </si>
  <si>
    <t>Geist Elementary School</t>
  </si>
  <si>
    <t>Lantern Road Elementary School</t>
  </si>
  <si>
    <t>2481</t>
  </si>
  <si>
    <t>Harrison Parkway Elementary School</t>
  </si>
  <si>
    <t>2482</t>
  </si>
  <si>
    <t>Sand Creek Elementary</t>
  </si>
  <si>
    <t>2483</t>
  </si>
  <si>
    <t>Thorpe Creek Elementary</t>
  </si>
  <si>
    <t>2497</t>
  </si>
  <si>
    <t>Durbin Elementary School</t>
  </si>
  <si>
    <t>2478</t>
  </si>
  <si>
    <t>Hamilton Heights Elementary School</t>
  </si>
  <si>
    <t>2492</t>
  </si>
  <si>
    <t>Shamrock Springs Elementary School</t>
  </si>
  <si>
    <t>2494</t>
  </si>
  <si>
    <t>Carey Ridge Elementary School</t>
  </si>
  <si>
    <t>2495</t>
  </si>
  <si>
    <t>Washington Woods Elementary School</t>
  </si>
  <si>
    <t>2496</t>
  </si>
  <si>
    <t>Oak Trace Elementary School</t>
  </si>
  <si>
    <t>2498</t>
  </si>
  <si>
    <t>Monon Trail Elementary School</t>
  </si>
  <si>
    <t>2504</t>
  </si>
  <si>
    <t>Maple Glen Elementary</t>
  </si>
  <si>
    <t>2465</t>
  </si>
  <si>
    <t>Sheridan Elementary School</t>
  </si>
  <si>
    <t>2507</t>
  </si>
  <si>
    <t>Woodbrook Elementary School</t>
  </si>
  <si>
    <t>2508</t>
  </si>
  <si>
    <t>Cherry Tree Elementary School</t>
  </si>
  <si>
    <t>2509</t>
  </si>
  <si>
    <t>Carmel Elementary School</t>
  </si>
  <si>
    <t>2510</t>
  </si>
  <si>
    <t>College Wood Elementary School</t>
  </si>
  <si>
    <t>2512</t>
  </si>
  <si>
    <t>Smoky Row Elementary School</t>
  </si>
  <si>
    <t>2513</t>
  </si>
  <si>
    <t>Orchard Park Elementary School</t>
  </si>
  <si>
    <t>2515</t>
  </si>
  <si>
    <t>Prairie Trace Elementary School</t>
  </si>
  <si>
    <t>2516</t>
  </si>
  <si>
    <t>Mohawk Trails Elementary School</t>
  </si>
  <si>
    <t>2518</t>
  </si>
  <si>
    <t>Forest Dale Elementary School</t>
  </si>
  <si>
    <t>2522</t>
  </si>
  <si>
    <t>Towne Meadow Elementary School</t>
  </si>
  <si>
    <t>2526</t>
  </si>
  <si>
    <t>West Clay Elementary School</t>
  </si>
  <si>
    <t>2523</t>
  </si>
  <si>
    <t>Hinkle Creek Elementary School</t>
  </si>
  <si>
    <t>2529</t>
  </si>
  <si>
    <t>2533</t>
  </si>
  <si>
    <t>Stony Creek Elementary School</t>
  </si>
  <si>
    <t>2537</t>
  </si>
  <si>
    <t>Noble Crossing Elementary School</t>
  </si>
  <si>
    <t>2538</t>
  </si>
  <si>
    <t>Hazel Dell Elementary School</t>
  </si>
  <si>
    <t>2539</t>
  </si>
  <si>
    <t>Promise Road Elementary</t>
  </si>
  <si>
    <t>2547</t>
  </si>
  <si>
    <t>White River Elementary School</t>
  </si>
  <si>
    <t>2563</t>
  </si>
  <si>
    <t>Brandywine Elementary School</t>
  </si>
  <si>
    <t>2564</t>
  </si>
  <si>
    <t>New Palestine Elementary School</t>
  </si>
  <si>
    <t>2567</t>
  </si>
  <si>
    <t>Sugar Creek Elementary Sch</t>
  </si>
  <si>
    <t>2581</t>
  </si>
  <si>
    <t>Eden Elementary School</t>
  </si>
  <si>
    <t>2588</t>
  </si>
  <si>
    <t>JB Stephens Elementary School</t>
  </si>
  <si>
    <t>2597</t>
  </si>
  <si>
    <t>Harris Elementary School</t>
  </si>
  <si>
    <t>2609</t>
  </si>
  <si>
    <t>Weston Elementary School</t>
  </si>
  <si>
    <t>2558</t>
  </si>
  <si>
    <t>Fortville Elementary School</t>
  </si>
  <si>
    <t>2561</t>
  </si>
  <si>
    <t>Mt Comfort Elementary School</t>
  </si>
  <si>
    <t>2570</t>
  </si>
  <si>
    <t>McCordsville Elementary School</t>
  </si>
  <si>
    <t>2586</t>
  </si>
  <si>
    <t>Eastern Hancock Elementary School</t>
  </si>
  <si>
    <t>2611</t>
  </si>
  <si>
    <t>Lanesville Elementary School</t>
  </si>
  <si>
    <t>2621</t>
  </si>
  <si>
    <t>Morgan Elementary School</t>
  </si>
  <si>
    <t>2633</t>
  </si>
  <si>
    <t>North Harrison Elementary School</t>
  </si>
  <si>
    <t>Corydon Elementary School</t>
  </si>
  <si>
    <t>2649</t>
  </si>
  <si>
    <t>New Middletown Elementary School</t>
  </si>
  <si>
    <t>2653</t>
  </si>
  <si>
    <t>Heth-Washington Elementary School</t>
  </si>
  <si>
    <t>2667</t>
  </si>
  <si>
    <t>South Central Elementary</t>
  </si>
  <si>
    <t>2685</t>
  </si>
  <si>
    <t>North Salem Elementary School</t>
  </si>
  <si>
    <t>Pittsboro Elementary School</t>
  </si>
  <si>
    <t>2706</t>
  </si>
  <si>
    <t>Brown Elementary School</t>
  </si>
  <si>
    <t>2711</t>
  </si>
  <si>
    <t>2714</t>
  </si>
  <si>
    <t>Reagan Elementary School</t>
  </si>
  <si>
    <t>2718</t>
  </si>
  <si>
    <t>Delaware Trail Elementary School</t>
  </si>
  <si>
    <t>2723</t>
  </si>
  <si>
    <t>White Lick Elementary School</t>
  </si>
  <si>
    <t>2727</t>
  </si>
  <si>
    <t>Cardinal Elementary School</t>
  </si>
  <si>
    <t>2726</t>
  </si>
  <si>
    <t>River Birch Elementary School</t>
  </si>
  <si>
    <t>2733</t>
  </si>
  <si>
    <t>2734</t>
  </si>
  <si>
    <t>White Oak Elementary School</t>
  </si>
  <si>
    <t>Sycamore Elementary School</t>
  </si>
  <si>
    <t>2738</t>
  </si>
  <si>
    <t>Cedar Elementary School</t>
  </si>
  <si>
    <t>2739</t>
  </si>
  <si>
    <t>Pine Tree Elementary School</t>
  </si>
  <si>
    <t>2740</t>
  </si>
  <si>
    <t>Hickory Elementary School</t>
  </si>
  <si>
    <t>2745</t>
  </si>
  <si>
    <t>South Elementary School</t>
  </si>
  <si>
    <t>2748</t>
  </si>
  <si>
    <t>Clarks Creek Elementary</t>
  </si>
  <si>
    <t>2751</t>
  </si>
  <si>
    <t>2761</t>
  </si>
  <si>
    <t>2763</t>
  </si>
  <si>
    <t>2675</t>
  </si>
  <si>
    <t>Mill Creek East Elementary</t>
  </si>
  <si>
    <t>2677</t>
  </si>
  <si>
    <t>Mill Creek West Elementary</t>
  </si>
  <si>
    <t>2803</t>
  </si>
  <si>
    <t>Blue River Valley Elementary Sch</t>
  </si>
  <si>
    <t>2777</t>
  </si>
  <si>
    <t>Tri-Elementary School</t>
  </si>
  <si>
    <t>Shenandoah Elementary School</t>
  </si>
  <si>
    <t>2832</t>
  </si>
  <si>
    <t>2847</t>
  </si>
  <si>
    <t>Parker Elementary School</t>
  </si>
  <si>
    <t>2853</t>
  </si>
  <si>
    <t>Sunnyside Elementary School</t>
  </si>
  <si>
    <t>2861</t>
  </si>
  <si>
    <t>Westwood Elementary School</t>
  </si>
  <si>
    <t>Wilbur Wright Elementary School</t>
  </si>
  <si>
    <t>2887</t>
  </si>
  <si>
    <t>Knightstown Elementary School</t>
  </si>
  <si>
    <t>2895</t>
  </si>
  <si>
    <t>Taylor Elementary School</t>
  </si>
  <si>
    <t>2904</t>
  </si>
  <si>
    <t>Northwestern Elementary School</t>
  </si>
  <si>
    <t>2905</t>
  </si>
  <si>
    <t>Howard Elementary School</t>
  </si>
  <si>
    <t>2909</t>
  </si>
  <si>
    <t>Eastern Elementary School</t>
  </si>
  <si>
    <t>2943</t>
  </si>
  <si>
    <t>2945</t>
  </si>
  <si>
    <t>Bon Air Elementary School</t>
  </si>
  <si>
    <t>2947</t>
  </si>
  <si>
    <t>Boulevard Elementary School</t>
  </si>
  <si>
    <t>2961</t>
  </si>
  <si>
    <t>Elwood Haynes Elementary School</t>
  </si>
  <si>
    <t>2969</t>
  </si>
  <si>
    <t>Lafayette Park Elementary School</t>
  </si>
  <si>
    <t>Wallace Elementary School</t>
  </si>
  <si>
    <t>3021</t>
  </si>
  <si>
    <t>Andrews Elementary School</t>
  </si>
  <si>
    <t>3029</t>
  </si>
  <si>
    <t>Roanoke Elementary School</t>
  </si>
  <si>
    <t>3037</t>
  </si>
  <si>
    <t>Lancaster Elementary School</t>
  </si>
  <si>
    <t>3075</t>
  </si>
  <si>
    <t>Northwest Elementary School</t>
  </si>
  <si>
    <t>3077</t>
  </si>
  <si>
    <t>Flint Springs Elementary</t>
  </si>
  <si>
    <t>3081</t>
  </si>
  <si>
    <t>3095</t>
  </si>
  <si>
    <t>Medora Elementary School</t>
  </si>
  <si>
    <t>3105</t>
  </si>
  <si>
    <t>Cortland Elementary School</t>
  </si>
  <si>
    <t>Margaret R Brown Elementary School</t>
  </si>
  <si>
    <t>3141</t>
  </si>
  <si>
    <t>Emerson Elementary School</t>
  </si>
  <si>
    <t>3153</t>
  </si>
  <si>
    <t>Seymour-Jackson Elementary School</t>
  </si>
  <si>
    <t>3157</t>
  </si>
  <si>
    <t>Seymour-Redding Elementary School</t>
  </si>
  <si>
    <t>3129</t>
  </si>
  <si>
    <t>Brownstown Elementary School</t>
  </si>
  <si>
    <t>3122</t>
  </si>
  <si>
    <t>Crothersville Elementary School</t>
  </si>
  <si>
    <t>3184</t>
  </si>
  <si>
    <t>DeMotte Elementary School</t>
  </si>
  <si>
    <t>3197</t>
  </si>
  <si>
    <t>Wheatfield Elementary School</t>
  </si>
  <si>
    <t>3205</t>
  </si>
  <si>
    <t>Van Rensselaer Elementary School</t>
  </si>
  <si>
    <t>3241</t>
  </si>
  <si>
    <t>3247</t>
  </si>
  <si>
    <t>Redkey Elementary School</t>
  </si>
  <si>
    <t>3257</t>
  </si>
  <si>
    <t>Pennville Elementary School</t>
  </si>
  <si>
    <t>3277</t>
  </si>
  <si>
    <t>Judge Haynes Elementary School</t>
  </si>
  <si>
    <t>3287</t>
  </si>
  <si>
    <t>East Elementary School</t>
  </si>
  <si>
    <t>3289</t>
  </si>
  <si>
    <t>Westlawn Elementary School</t>
  </si>
  <si>
    <t>3301</t>
  </si>
  <si>
    <t>Deputy Elementary School</t>
  </si>
  <si>
    <t>3321</t>
  </si>
  <si>
    <t>Rykers' Ridge Elementary School</t>
  </si>
  <si>
    <t>3329</t>
  </si>
  <si>
    <t>Lydia Middleton Elementary School</t>
  </si>
  <si>
    <t>3333</t>
  </si>
  <si>
    <t>Emery O Muncie Elementary School</t>
  </si>
  <si>
    <t>3341</t>
  </si>
  <si>
    <t>Southwestern Elementary School</t>
  </si>
  <si>
    <t>3349</t>
  </si>
  <si>
    <t>Sand Creek Elementary School</t>
  </si>
  <si>
    <t>3357</t>
  </si>
  <si>
    <t>Scipio Elementary School</t>
  </si>
  <si>
    <t>3361</t>
  </si>
  <si>
    <t>Graham Creek Elementary School</t>
  </si>
  <si>
    <t>3385</t>
  </si>
  <si>
    <t>Hayden Elementary School</t>
  </si>
  <si>
    <t>3389</t>
  </si>
  <si>
    <t>Brush Creek Elementary School</t>
  </si>
  <si>
    <t>3397</t>
  </si>
  <si>
    <t>North Vernon Elementary School</t>
  </si>
  <si>
    <t>3401</t>
  </si>
  <si>
    <t>Clark Elementary School</t>
  </si>
  <si>
    <t>3422</t>
  </si>
  <si>
    <t>Grassy Creek Elementary School</t>
  </si>
  <si>
    <t>3425</t>
  </si>
  <si>
    <t>Whiteland Elementary School</t>
  </si>
  <si>
    <t>3429</t>
  </si>
  <si>
    <t>Break-O-Day Elementary School</t>
  </si>
  <si>
    <t>3430</t>
  </si>
  <si>
    <t>Pleasant Crossing Elementary</t>
  </si>
  <si>
    <t>3434</t>
  </si>
  <si>
    <t>Sugar Grove Elementary School</t>
  </si>
  <si>
    <t>Center Grove Elementary School</t>
  </si>
  <si>
    <t>3439</t>
  </si>
  <si>
    <t>Maple Grove Elementary School</t>
  </si>
  <si>
    <t>3440</t>
  </si>
  <si>
    <t>North Grove Elementary School</t>
  </si>
  <si>
    <t>3444</t>
  </si>
  <si>
    <t>Pleasant Grove Elementary School</t>
  </si>
  <si>
    <t>3452</t>
  </si>
  <si>
    <t>3413</t>
  </si>
  <si>
    <t>Needham Elementary School</t>
  </si>
  <si>
    <t>3433</t>
  </si>
  <si>
    <t>3461</t>
  </si>
  <si>
    <t>Northwood Elementary School</t>
  </si>
  <si>
    <t>3465</t>
  </si>
  <si>
    <t>Webb Elementary School</t>
  </si>
  <si>
    <t>3467</t>
  </si>
  <si>
    <t>Creekside Elementary School</t>
  </si>
  <si>
    <t>3477</t>
  </si>
  <si>
    <t>Greenwood Northeast Elementary Sch</t>
  </si>
  <si>
    <t>3479</t>
  </si>
  <si>
    <t>3483</t>
  </si>
  <si>
    <t>Southwest Elementary School</t>
  </si>
  <si>
    <t>3489</t>
  </si>
  <si>
    <t>South Knox Elementary School</t>
  </si>
  <si>
    <t>3509</t>
  </si>
  <si>
    <t>Benjamin Franklin Elementary Sch</t>
  </si>
  <si>
    <t>3577</t>
  </si>
  <si>
    <t>Tecumseh-Harrison Elementary Sch</t>
  </si>
  <si>
    <t>3581</t>
  </si>
  <si>
    <t>Francis Vigo Elementary School</t>
  </si>
  <si>
    <t>North Webster Elementary School</t>
  </si>
  <si>
    <t>3637</t>
  </si>
  <si>
    <t>Syracuse Elementary School</t>
  </si>
  <si>
    <t>3589</t>
  </si>
  <si>
    <t>Claypool Elementary School</t>
  </si>
  <si>
    <t>3608</t>
  </si>
  <si>
    <t>Eisenhower Elementary School</t>
  </si>
  <si>
    <t>3610</t>
  </si>
  <si>
    <t>Harrison Elementary School</t>
  </si>
  <si>
    <t>3613</t>
  </si>
  <si>
    <t>Leesburg Elementary School</t>
  </si>
  <si>
    <t>3661</t>
  </si>
  <si>
    <t>3665</t>
  </si>
  <si>
    <t>3673</t>
  </si>
  <si>
    <t>Madison Elementary School</t>
  </si>
  <si>
    <t>3677</t>
  </si>
  <si>
    <t>2139</t>
  </si>
  <si>
    <t>Akron Elementary School</t>
  </si>
  <si>
    <t>3603</t>
  </si>
  <si>
    <t>Mentone Elementary School</t>
  </si>
  <si>
    <t>3642</t>
  </si>
  <si>
    <t>Pierceton Elementary School</t>
  </si>
  <si>
    <t>9173</t>
  </si>
  <si>
    <t>South Whitley Elementary School</t>
  </si>
  <si>
    <t>3686</t>
  </si>
  <si>
    <t>Prairie Heights Elementary School</t>
  </si>
  <si>
    <t>3698</t>
  </si>
  <si>
    <t>Topeka Elementary School</t>
  </si>
  <si>
    <t>Westview Elementary School</t>
  </si>
  <si>
    <t>3704</t>
  </si>
  <si>
    <t>Meadowview Elementary School</t>
  </si>
  <si>
    <t>3714</t>
  </si>
  <si>
    <t>Shipshewana-Scott Elementary Sch</t>
  </si>
  <si>
    <t>3731</t>
  </si>
  <si>
    <t>3741</t>
  </si>
  <si>
    <t>Wolcott Mills Elementary School</t>
  </si>
  <si>
    <t>3745</t>
  </si>
  <si>
    <t>Lima-Brighton Elementary</t>
  </si>
  <si>
    <t>3781</t>
  </si>
  <si>
    <t>Jane Ball Elementary School</t>
  </si>
  <si>
    <t>3782</t>
  </si>
  <si>
    <t>3797</t>
  </si>
  <si>
    <t>Henry S Evans Elementary School</t>
  </si>
  <si>
    <t>3805</t>
  </si>
  <si>
    <t>John I Meister Elementary School</t>
  </si>
  <si>
    <t>3821</t>
  </si>
  <si>
    <t>Henry P Fieler Elementary School</t>
  </si>
  <si>
    <t>3822</t>
  </si>
  <si>
    <t>Homer Iddings Elementary School</t>
  </si>
  <si>
    <t>3826</t>
  </si>
  <si>
    <t>Edgar L Miller Elementary School</t>
  </si>
  <si>
    <t>3827</t>
  </si>
  <si>
    <t>John Wood Elementary School</t>
  </si>
  <si>
    <t>3829</t>
  </si>
  <si>
    <t>Jonas E Salk Elementary School</t>
  </si>
  <si>
    <t>3837</t>
  </si>
  <si>
    <t>Kolling Elementary School</t>
  </si>
  <si>
    <t>3839</t>
  </si>
  <si>
    <t>George Bibich Elementary School</t>
  </si>
  <si>
    <t>3840</t>
  </si>
  <si>
    <t>James H Watson Elementary School</t>
  </si>
  <si>
    <t>3843</t>
  </si>
  <si>
    <t>Protsman Elementary School</t>
  </si>
  <si>
    <t>4349</t>
  </si>
  <si>
    <t>Homan Elementary School</t>
  </si>
  <si>
    <t>4351</t>
  </si>
  <si>
    <t>Peifer Elementary School</t>
  </si>
  <si>
    <t>3753</t>
  </si>
  <si>
    <t>Oak Hill Elementary School</t>
  </si>
  <si>
    <t>3845</t>
  </si>
  <si>
    <t>Lake Prairie Elementary School</t>
  </si>
  <si>
    <t>3885</t>
  </si>
  <si>
    <t>Longfellow New Tech Elementary Sch</t>
  </si>
  <si>
    <t>3889</t>
  </si>
  <si>
    <t>Hosford Park New Tech Elementary</t>
  </si>
  <si>
    <t>3903</t>
  </si>
  <si>
    <t>Lake Street Elementary School</t>
  </si>
  <si>
    <t>3905</t>
  </si>
  <si>
    <t>Solon Robinson Elementary School</t>
  </si>
  <si>
    <t>3907</t>
  </si>
  <si>
    <t>Jerry Ross Elementary School</t>
  </si>
  <si>
    <t>3913</t>
  </si>
  <si>
    <t>Timothy Ball Elementary School</t>
  </si>
  <si>
    <t>3937</t>
  </si>
  <si>
    <t>Carrie Gosch Elementary School</t>
  </si>
  <si>
    <t>3941</t>
  </si>
  <si>
    <t>Benjamin Harrison Elementary Sch</t>
  </si>
  <si>
    <t>Abraham Lincoln Elementary School</t>
  </si>
  <si>
    <t>3953</t>
  </si>
  <si>
    <t>William McKinley Elementary School</t>
  </si>
  <si>
    <t>3961</t>
  </si>
  <si>
    <t>George Washington Elementary Sch</t>
  </si>
  <si>
    <t>3973</t>
  </si>
  <si>
    <t>Alexander Hamilton Elementary Sch</t>
  </si>
  <si>
    <t>3975</t>
  </si>
  <si>
    <t>Virgil I Bailey Elementary School</t>
  </si>
  <si>
    <t>3985</t>
  </si>
  <si>
    <t>Carl J Polk Elementary School</t>
  </si>
  <si>
    <t>4061</t>
  </si>
  <si>
    <t>Beveridge Elementary School</t>
  </si>
  <si>
    <t>4104</t>
  </si>
  <si>
    <t>4171</t>
  </si>
  <si>
    <t>Beiriger Elementary School</t>
  </si>
  <si>
    <t>4185</t>
  </si>
  <si>
    <t>Eldon Ready Elementary School</t>
  </si>
  <si>
    <t>4189</t>
  </si>
  <si>
    <t>Elsie Wadsworth Elementary School</t>
  </si>
  <si>
    <t>4422</t>
  </si>
  <si>
    <t>Joseph Hess Elementary School</t>
  </si>
  <si>
    <t>4447</t>
  </si>
  <si>
    <t>4449</t>
  </si>
  <si>
    <t>Thomas A Edison Elementary School</t>
  </si>
  <si>
    <t>4451</t>
  </si>
  <si>
    <t>4453</t>
  </si>
  <si>
    <t>Warren G Harding Elementary School</t>
  </si>
  <si>
    <t>Washington Irving Elementary Sch</t>
  </si>
  <si>
    <t>4457</t>
  </si>
  <si>
    <t>4459</t>
  </si>
  <si>
    <t>Kenwood Elementary School</t>
  </si>
  <si>
    <t>4461</t>
  </si>
  <si>
    <t>Lafayette Elementary School</t>
  </si>
  <si>
    <t>4463</t>
  </si>
  <si>
    <t>4465</t>
  </si>
  <si>
    <t>Maywood Elementary School</t>
  </si>
  <si>
    <t>4469</t>
  </si>
  <si>
    <t>Morton Elementary School</t>
  </si>
  <si>
    <t>4479</t>
  </si>
  <si>
    <t>Lew Wallace Elementary School</t>
  </si>
  <si>
    <t>4484</t>
  </si>
  <si>
    <t>Frank O'Bannon Elementary School</t>
  </si>
  <si>
    <t>4285</t>
  </si>
  <si>
    <t>Judith Morton Johnston Elementary</t>
  </si>
  <si>
    <t>4290</t>
  </si>
  <si>
    <t>Mildred Merkley Elementary School</t>
  </si>
  <si>
    <t>4301</t>
  </si>
  <si>
    <t>Southridge Elementary School</t>
  </si>
  <si>
    <t>4303</t>
  </si>
  <si>
    <t>Allen J Warren Elementary School</t>
  </si>
  <si>
    <t>4317</t>
  </si>
  <si>
    <t>Liberty Elementary School</t>
  </si>
  <si>
    <t>Ridge View Elementary School</t>
  </si>
  <si>
    <t>4327</t>
  </si>
  <si>
    <t>Joan Martin Elementary School</t>
  </si>
  <si>
    <t>4337</t>
  </si>
  <si>
    <t>James B Eads Elementary School</t>
  </si>
  <si>
    <t>4341</t>
  </si>
  <si>
    <t>Ernest R Elliott Elementary School</t>
  </si>
  <si>
    <t>4343</t>
  </si>
  <si>
    <t>Frank H Hammond Elementary School</t>
  </si>
  <si>
    <t>4361</t>
  </si>
  <si>
    <t>Nathan Hale Elementary School</t>
  </si>
  <si>
    <t>4679</t>
  </si>
  <si>
    <t>4693</t>
  </si>
  <si>
    <t>Rolling Prairie Elementary School</t>
  </si>
  <si>
    <t>7349</t>
  </si>
  <si>
    <t>Olive Township Elementary School</t>
  </si>
  <si>
    <t>4699</t>
  </si>
  <si>
    <t>Westville Elementary School</t>
  </si>
  <si>
    <t>4373</t>
  </si>
  <si>
    <t>Coolspring Elementary School</t>
  </si>
  <si>
    <t>4713</t>
  </si>
  <si>
    <t>Springfield Elementary School</t>
  </si>
  <si>
    <t>Edgewood Elementary School</t>
  </si>
  <si>
    <t>4811</t>
  </si>
  <si>
    <t>Lake Hills Elementary School</t>
  </si>
  <si>
    <t>4821</t>
  </si>
  <si>
    <t>Joy Elementary School</t>
  </si>
  <si>
    <t>4825</t>
  </si>
  <si>
    <t>Knapp Elementary School</t>
  </si>
  <si>
    <t>4833</t>
  </si>
  <si>
    <t>Marsh Elementary School</t>
  </si>
  <si>
    <t>6829</t>
  </si>
  <si>
    <t>Pine Elementary School</t>
  </si>
  <si>
    <t>4734</t>
  </si>
  <si>
    <t>South Central Elementary School</t>
  </si>
  <si>
    <t>4707</t>
  </si>
  <si>
    <t>Indian Trail Elementary School</t>
  </si>
  <si>
    <t>4721</t>
  </si>
  <si>
    <t>Kingsford Heights Elementary Sch</t>
  </si>
  <si>
    <t>4727</t>
  </si>
  <si>
    <t>Kingsbury Elementary School</t>
  </si>
  <si>
    <t>4749</t>
  </si>
  <si>
    <t>Hailmann Elementary School</t>
  </si>
  <si>
    <t>4753</t>
  </si>
  <si>
    <t>F Willard Crichfield Elementary</t>
  </si>
  <si>
    <t>4757</t>
  </si>
  <si>
    <t>4767</t>
  </si>
  <si>
    <t>Riley Elementary School</t>
  </si>
  <si>
    <t>4773</t>
  </si>
  <si>
    <t>Handley Elementary School</t>
  </si>
  <si>
    <t>4857</t>
  </si>
  <si>
    <t>Fayetteville Elementary School</t>
  </si>
  <si>
    <t>4865</t>
  </si>
  <si>
    <t>Needmore Elementary School</t>
  </si>
  <si>
    <t>4869</t>
  </si>
  <si>
    <t>Springville Elementary School</t>
  </si>
  <si>
    <t>4873</t>
  </si>
  <si>
    <t>Heltonville Elementary School</t>
  </si>
  <si>
    <t>4885</t>
  </si>
  <si>
    <t>Dollens Elementary School</t>
  </si>
  <si>
    <t>4889</t>
  </si>
  <si>
    <t>Shawswick Elementary School</t>
  </si>
  <si>
    <t>4909</t>
  </si>
  <si>
    <t>4921</t>
  </si>
  <si>
    <t>Stalker Elementary School</t>
  </si>
  <si>
    <t>4861</t>
  </si>
  <si>
    <t>Burris Elementary School</t>
  </si>
  <si>
    <t>5009</t>
  </si>
  <si>
    <t>Frankton Elementary School</t>
  </si>
  <si>
    <t>5025</t>
  </si>
  <si>
    <t>Lapel Elementary School</t>
  </si>
  <si>
    <t>4935</t>
  </si>
  <si>
    <t>5061</t>
  </si>
  <si>
    <t>Pendleton Elementary School</t>
  </si>
  <si>
    <t>5064</t>
  </si>
  <si>
    <t>Maple Ridge Elementary School</t>
  </si>
  <si>
    <t>4953</t>
  </si>
  <si>
    <t>4977</t>
  </si>
  <si>
    <t>Tenth Street Elementary School</t>
  </si>
  <si>
    <t>5033</t>
  </si>
  <si>
    <t>Valley Grove Elementary School</t>
  </si>
  <si>
    <t>5102</t>
  </si>
  <si>
    <t>Eastside Elementary School</t>
  </si>
  <si>
    <t>5142</t>
  </si>
  <si>
    <t>Anderson Elementary School</t>
  </si>
  <si>
    <t>5146</t>
  </si>
  <si>
    <t>Erskine Elementary School</t>
  </si>
  <si>
    <t>5185</t>
  </si>
  <si>
    <t>Stephen Decatur Elementary School</t>
  </si>
  <si>
    <t>5187</t>
  </si>
  <si>
    <t>Valley Mills Elementary School</t>
  </si>
  <si>
    <t>5189</t>
  </si>
  <si>
    <t>West Newton Elementary School</t>
  </si>
  <si>
    <t>5194</t>
  </si>
  <si>
    <t>South Creek Elementary</t>
  </si>
  <si>
    <t>5198</t>
  </si>
  <si>
    <t>Thompson Crossing Elementary Sch</t>
  </si>
  <si>
    <t>5200</t>
  </si>
  <si>
    <t>Mary Adams Elementary School</t>
  </si>
  <si>
    <t>5201</t>
  </si>
  <si>
    <t>Acton Elementary School</t>
  </si>
  <si>
    <t>5202</t>
  </si>
  <si>
    <t>5203</t>
  </si>
  <si>
    <t>Lillie Idella Kitley Elementary</t>
  </si>
  <si>
    <t>5205</t>
  </si>
  <si>
    <t>Bunker Hill Elementary School</t>
  </si>
  <si>
    <t>5281</t>
  </si>
  <si>
    <t>Brook Park Elementary School</t>
  </si>
  <si>
    <t>5283</t>
  </si>
  <si>
    <t>Mary Evelyn Castle Elementary Sch</t>
  </si>
  <si>
    <t>5285</t>
  </si>
  <si>
    <t>Crestview Elementary School</t>
  </si>
  <si>
    <t>5287</t>
  </si>
  <si>
    <t>Amy Beverland Elementary</t>
  </si>
  <si>
    <t>5289</t>
  </si>
  <si>
    <t>5293</t>
  </si>
  <si>
    <t>Indian Creek Elementary School</t>
  </si>
  <si>
    <t>5294</t>
  </si>
  <si>
    <t>Forest Glen Elementary School</t>
  </si>
  <si>
    <t>5295</t>
  </si>
  <si>
    <t>Winding Ridge Elementary School</t>
  </si>
  <si>
    <t>5296</t>
  </si>
  <si>
    <t>Oaklandon Elementary School</t>
  </si>
  <si>
    <t>5298</t>
  </si>
  <si>
    <t>Skiles Test Elementary School</t>
  </si>
  <si>
    <t>5299</t>
  </si>
  <si>
    <t>5321</t>
  </si>
  <si>
    <t>William Henry Burkhart Elementary</t>
  </si>
  <si>
    <t>5322</t>
  </si>
  <si>
    <t>Mary Bryan Elementary School</t>
  </si>
  <si>
    <t>5325</t>
  </si>
  <si>
    <t>Clinton Young Elementary School</t>
  </si>
  <si>
    <t>5333</t>
  </si>
  <si>
    <t>Glenns Valley Elementary School</t>
  </si>
  <si>
    <t>5337</t>
  </si>
  <si>
    <t>5338</t>
  </si>
  <si>
    <t>Douglas MacArthur Elementary Sch</t>
  </si>
  <si>
    <t>5345</t>
  </si>
  <si>
    <t>Homecroft Elementary School</t>
  </si>
  <si>
    <t>5347</t>
  </si>
  <si>
    <t>Southport Elementary School</t>
  </si>
  <si>
    <t>5351</t>
  </si>
  <si>
    <t>Winchester Village Elementary</t>
  </si>
  <si>
    <t>5366</t>
  </si>
  <si>
    <t>Jeremiah Gray Elementary School</t>
  </si>
  <si>
    <t>5372</t>
  </si>
  <si>
    <t>Rosa Parks Elementary School</t>
  </si>
  <si>
    <t>5352</t>
  </si>
  <si>
    <t>Deer Run Elementary</t>
  </si>
  <si>
    <t>5354</t>
  </si>
  <si>
    <t>College Park Elementary School</t>
  </si>
  <si>
    <t>5357</t>
  </si>
  <si>
    <t>5358</t>
  </si>
  <si>
    <t>Eagle Creek Elementary School</t>
  </si>
  <si>
    <t>5359</t>
  </si>
  <si>
    <t>Eastbrook Elementary School</t>
  </si>
  <si>
    <t>Guion Creek Elementary School</t>
  </si>
  <si>
    <t>5363</t>
  </si>
  <si>
    <t>Snacks Crossing Elementary School</t>
  </si>
  <si>
    <t>5369</t>
  </si>
  <si>
    <t>Eastridge Elementary School</t>
  </si>
  <si>
    <t>5373</t>
  </si>
  <si>
    <t>Lakeside Elementary School</t>
  </si>
  <si>
    <t>5377</t>
  </si>
  <si>
    <t>Lowell Elementary School</t>
  </si>
  <si>
    <t>5386</t>
  </si>
  <si>
    <t>Pleasant Run Elementary School</t>
  </si>
  <si>
    <t>5389</t>
  </si>
  <si>
    <t>Sunny Heights Elementary School</t>
  </si>
  <si>
    <t>5391</t>
  </si>
  <si>
    <t>Brookview Elementary School</t>
  </si>
  <si>
    <t>5397</t>
  </si>
  <si>
    <t>Liberty Park Elementary School</t>
  </si>
  <si>
    <t>5403</t>
  </si>
  <si>
    <t>Allisonville Elementary School</t>
  </si>
  <si>
    <t>5406</t>
  </si>
  <si>
    <t>Crooked Creek Elementary School</t>
  </si>
  <si>
    <t>5418</t>
  </si>
  <si>
    <t>Greenbriar Elementary School</t>
  </si>
  <si>
    <t>5424</t>
  </si>
  <si>
    <t>John Strange Elementary School</t>
  </si>
  <si>
    <t>5427</t>
  </si>
  <si>
    <t>Nora Elementary School</t>
  </si>
  <si>
    <t>5430</t>
  </si>
  <si>
    <t>Spring Mill Elementary School</t>
  </si>
  <si>
    <t>5436</t>
  </si>
  <si>
    <t>Fox Hill Elementary School</t>
  </si>
  <si>
    <t>5223</t>
  </si>
  <si>
    <t>5227</t>
  </si>
  <si>
    <t>Chapel Glen Elementary School</t>
  </si>
  <si>
    <t>5241</t>
  </si>
  <si>
    <t>Garden City Elementary School</t>
  </si>
  <si>
    <t>5257</t>
  </si>
  <si>
    <t>McClelland Elementary School</t>
  </si>
  <si>
    <t>5261</t>
  </si>
  <si>
    <t>Rhoades Elementary School</t>
  </si>
  <si>
    <t>Robey Elementary School</t>
  </si>
  <si>
    <t>5267</t>
  </si>
  <si>
    <t>North Wayne Elementary School</t>
  </si>
  <si>
    <t>5270</t>
  </si>
  <si>
    <t>Stout Field Elementary School</t>
  </si>
  <si>
    <t>5273</t>
  </si>
  <si>
    <t>Westlake Elementary School</t>
  </si>
  <si>
    <t>5274</t>
  </si>
  <si>
    <t>Chapelwood Elementary School</t>
  </si>
  <si>
    <t>5446</t>
  </si>
  <si>
    <t>Bridgeport Elementary School</t>
  </si>
  <si>
    <t>5457</t>
  </si>
  <si>
    <t>5597</t>
  </si>
  <si>
    <t>Emma Donnan Elementary School</t>
  </si>
  <si>
    <t>5893</t>
  </si>
  <si>
    <t>James A Allison Elementary Sch 3</t>
  </si>
  <si>
    <t>5897</t>
  </si>
  <si>
    <t>Carl G Fisher Elementary School 1</t>
  </si>
  <si>
    <t>5901</t>
  </si>
  <si>
    <t>Arthur C Newby Elementary School 2</t>
  </si>
  <si>
    <t>5905</t>
  </si>
  <si>
    <t>Frank H Wheeler Elementary Sch 4</t>
  </si>
  <si>
    <t>5928</t>
  </si>
  <si>
    <t>Culver Elementary School</t>
  </si>
  <si>
    <t>5936</t>
  </si>
  <si>
    <t>Argos Community Elementary</t>
  </si>
  <si>
    <t>5943</t>
  </si>
  <si>
    <t>Bremen Elementary/Middle School</t>
  </si>
  <si>
    <t>5933</t>
  </si>
  <si>
    <t>Menominee Elementary School</t>
  </si>
  <si>
    <t>5961</t>
  </si>
  <si>
    <t>5969</t>
  </si>
  <si>
    <t>Webster Elementary School</t>
  </si>
  <si>
    <t>5922</t>
  </si>
  <si>
    <t>Triton Elementary School</t>
  </si>
  <si>
    <t>5989</t>
  </si>
  <si>
    <t>Shoals Community Elementary School</t>
  </si>
  <si>
    <t>5997</t>
  </si>
  <si>
    <t>Loogootee Elementary School</t>
  </si>
  <si>
    <t>6035</t>
  </si>
  <si>
    <t>Maconaquah Elementary School</t>
  </si>
  <si>
    <t>6051</t>
  </si>
  <si>
    <t>North Miami Elementary School</t>
  </si>
  <si>
    <t>6081</t>
  </si>
  <si>
    <t>Sweetser Elementary School</t>
  </si>
  <si>
    <t>6093</t>
  </si>
  <si>
    <t>Blair Pointe Upper Elementary</t>
  </si>
  <si>
    <t>6117</t>
  </si>
  <si>
    <t>Stinesville Elementary School</t>
  </si>
  <si>
    <t>6123</t>
  </si>
  <si>
    <t>Unionville Elementary School</t>
  </si>
  <si>
    <t>6134</t>
  </si>
  <si>
    <t>Lakeview Elementary School</t>
  </si>
  <si>
    <t>6157</t>
  </si>
  <si>
    <t>6162</t>
  </si>
  <si>
    <t>Highland Park Elementary School</t>
  </si>
  <si>
    <t>6164</t>
  </si>
  <si>
    <t>Summit Elementary School</t>
  </si>
  <si>
    <t>6173</t>
  </si>
  <si>
    <t>Binford Elementary School</t>
  </si>
  <si>
    <t>6181</t>
  </si>
  <si>
    <t>Arlington Heights Elementary Sch</t>
  </si>
  <si>
    <t>6187</t>
  </si>
  <si>
    <t>Childs Elementary School</t>
  </si>
  <si>
    <t>6189</t>
  </si>
  <si>
    <t>Clear Creek Elementary School</t>
  </si>
  <si>
    <t>6197</t>
  </si>
  <si>
    <t>6213</t>
  </si>
  <si>
    <t>Marlin Elementary School</t>
  </si>
  <si>
    <t>6225</t>
  </si>
  <si>
    <t>Templeton Elementary School</t>
  </si>
  <si>
    <t>6226</t>
  </si>
  <si>
    <t>University Elementary School</t>
  </si>
  <si>
    <t>6240</t>
  </si>
  <si>
    <t>Pleasant Hill Elementary School</t>
  </si>
  <si>
    <t>6243</t>
  </si>
  <si>
    <t>Lester B Sommer Elementary School</t>
  </si>
  <si>
    <t>6246</t>
  </si>
  <si>
    <t>Sugar Creek Elementary School</t>
  </si>
  <si>
    <t>6233</t>
  </si>
  <si>
    <t>Ladoga Elementary School</t>
  </si>
  <si>
    <t>6258</t>
  </si>
  <si>
    <t>Walnut Elementary School</t>
  </si>
  <si>
    <t>6269</t>
  </si>
  <si>
    <t>New Market Elementary School</t>
  </si>
  <si>
    <t>6301</t>
  </si>
  <si>
    <t>Meredith Nicholson Elementary Sch</t>
  </si>
  <si>
    <t>6323</t>
  </si>
  <si>
    <t>Monrovia Elementary School</t>
  </si>
  <si>
    <t>6327</t>
  </si>
  <si>
    <t>Eminence Elementary School</t>
  </si>
  <si>
    <t>6309</t>
  </si>
  <si>
    <t>Green Township Elementary School</t>
  </si>
  <si>
    <t>6337</t>
  </si>
  <si>
    <t>Brooklyn Elementary School</t>
  </si>
  <si>
    <t>6341</t>
  </si>
  <si>
    <t>Centerton Elementary School</t>
  </si>
  <si>
    <t>6344</t>
  </si>
  <si>
    <t>6349</t>
  </si>
  <si>
    <t>Charles L Smith Elementary School</t>
  </si>
  <si>
    <t>6357</t>
  </si>
  <si>
    <t>Paragon Elementary School</t>
  </si>
  <si>
    <t>6361</t>
  </si>
  <si>
    <t>Poston Road Elementary School</t>
  </si>
  <si>
    <t>Neil Armstrong Elementary School</t>
  </si>
  <si>
    <t>6381</t>
  </si>
  <si>
    <t>Newby Memorial Elementary School</t>
  </si>
  <si>
    <t>6385</t>
  </si>
  <si>
    <t>North Madison Elementary School</t>
  </si>
  <si>
    <t>6387</t>
  </si>
  <si>
    <t>6393</t>
  </si>
  <si>
    <t>Waverly Elementary School</t>
  </si>
  <si>
    <t>6397</t>
  </si>
  <si>
    <t>Morocco Elementary School</t>
  </si>
  <si>
    <t>6405</t>
  </si>
  <si>
    <t>Lake Village Elementary School</t>
  </si>
  <si>
    <t>6409</t>
  </si>
  <si>
    <t>6431</t>
  </si>
  <si>
    <t>South Newton Elementary School</t>
  </si>
  <si>
    <t>6442</t>
  </si>
  <si>
    <t>Wolf Lake Elementary School</t>
  </si>
  <si>
    <t>6454</t>
  </si>
  <si>
    <t>Albion Elementary School</t>
  </si>
  <si>
    <t>6457</t>
  </si>
  <si>
    <t>Avilla Elementary School</t>
  </si>
  <si>
    <t>6465</t>
  </si>
  <si>
    <t>Rome City Elementary School</t>
  </si>
  <si>
    <t>6477</t>
  </si>
  <si>
    <t>6478</t>
  </si>
  <si>
    <t>South Side Elementary School</t>
  </si>
  <si>
    <t>West Noble Elementary School</t>
  </si>
  <si>
    <t>6511</t>
  </si>
  <si>
    <t>Ohio County Elementary School</t>
  </si>
  <si>
    <t>6577</t>
  </si>
  <si>
    <t>Orleans Elementary School</t>
  </si>
  <si>
    <t>6587</t>
  </si>
  <si>
    <t>Throop Elementary School</t>
  </si>
  <si>
    <t>6591</t>
  </si>
  <si>
    <t>Springs Valley Elementary School</t>
  </si>
  <si>
    <t>6601</t>
  </si>
  <si>
    <t>Patricksburg Elementary School</t>
  </si>
  <si>
    <t>6605</t>
  </si>
  <si>
    <t>Gosport Elementary School</t>
  </si>
  <si>
    <t>6617</t>
  </si>
  <si>
    <t>Spencer Elementary School</t>
  </si>
  <si>
    <t>6619</t>
  </si>
  <si>
    <t>McCormick's Creek Elementary Sch</t>
  </si>
  <si>
    <t>6621</t>
  </si>
  <si>
    <t>Rosedale Elementary School</t>
  </si>
  <si>
    <t>6629</t>
  </si>
  <si>
    <t>Montezuma Elementary School</t>
  </si>
  <si>
    <t>Perry Central Elementary School</t>
  </si>
  <si>
    <t>6733</t>
  </si>
  <si>
    <t>Cannelton Elementary &amp; High School</t>
  </si>
  <si>
    <t>6745</t>
  </si>
  <si>
    <t>William Tell Elementary School</t>
  </si>
  <si>
    <t>6645</t>
  </si>
  <si>
    <t>Rockville Elementary School</t>
  </si>
  <si>
    <t>6647</t>
  </si>
  <si>
    <t>Turkey Run Elementary School</t>
  </si>
  <si>
    <t>6808</t>
  </si>
  <si>
    <t>Winslow Elementary School</t>
  </si>
  <si>
    <t>6809</t>
  </si>
  <si>
    <t>Petersburg Elementary School</t>
  </si>
  <si>
    <t>6815</t>
  </si>
  <si>
    <t>Hebron Elementary School</t>
  </si>
  <si>
    <t>6817</t>
  </si>
  <si>
    <t>Jackson Elementary School</t>
  </si>
  <si>
    <t>6819</t>
  </si>
  <si>
    <t>Brummitt Elementary School</t>
  </si>
  <si>
    <t>6823</t>
  </si>
  <si>
    <t>6928</t>
  </si>
  <si>
    <t>Bailly Elementary School</t>
  </si>
  <si>
    <t>6941</t>
  </si>
  <si>
    <t>Newton Yost Elementary School</t>
  </si>
  <si>
    <t>6828</t>
  </si>
  <si>
    <t>Morgan Township Elementary School</t>
  </si>
  <si>
    <t>Kouts Elementary School</t>
  </si>
  <si>
    <t>6852</t>
  </si>
  <si>
    <t>Washington Twp Elementary School</t>
  </si>
  <si>
    <t>6840</t>
  </si>
  <si>
    <t>Porter Lakes Elementary School</t>
  </si>
  <si>
    <t>6845</t>
  </si>
  <si>
    <t>Union Center Elementary School</t>
  </si>
  <si>
    <t>6846</t>
  </si>
  <si>
    <t>John Simatovich Elementary School</t>
  </si>
  <si>
    <t>6857</t>
  </si>
  <si>
    <t>Wallace Aylesworth Elementary</t>
  </si>
  <si>
    <t>6861</t>
  </si>
  <si>
    <t>Crisman Elementary School</t>
  </si>
  <si>
    <t>6869</t>
  </si>
  <si>
    <t>Ethel R Jones Elementary School</t>
  </si>
  <si>
    <t>6874</t>
  </si>
  <si>
    <t>Rowena Kyle Elementary School</t>
  </si>
  <si>
    <t>6876</t>
  </si>
  <si>
    <t>Paul Saylor Elementary School</t>
  </si>
  <si>
    <t>6877</t>
  </si>
  <si>
    <t>George L Myers Elementary School</t>
  </si>
  <si>
    <t>6879</t>
  </si>
  <si>
    <t>South Haven Elementary School</t>
  </si>
  <si>
    <t>6888</t>
  </si>
  <si>
    <t>6891</t>
  </si>
  <si>
    <t>6893</t>
  </si>
  <si>
    <t>Flint Lake Elementary School</t>
  </si>
  <si>
    <t>6897</t>
  </si>
  <si>
    <t>Cooks Corners Elementary School</t>
  </si>
  <si>
    <t>6909</t>
  </si>
  <si>
    <t>Hayes Leonard Elementary School</t>
  </si>
  <si>
    <t>6913</t>
  </si>
  <si>
    <t>Memorial Elementary School</t>
  </si>
  <si>
    <t>6917</t>
  </si>
  <si>
    <t>6921</t>
  </si>
  <si>
    <t>Parkview Elementary School</t>
  </si>
  <si>
    <t>6961</t>
  </si>
  <si>
    <t>West Elementary School</t>
  </si>
  <si>
    <t>6965</t>
  </si>
  <si>
    <t>Farmersville Elementary School</t>
  </si>
  <si>
    <t>6969</t>
  </si>
  <si>
    <t>Marrs Elementary School</t>
  </si>
  <si>
    <t>6985</t>
  </si>
  <si>
    <t>6989</t>
  </si>
  <si>
    <t>South Terrace Elementary</t>
  </si>
  <si>
    <t>6994</t>
  </si>
  <si>
    <t>Eastern Pulaski Elementary School</t>
  </si>
  <si>
    <t>7027</t>
  </si>
  <si>
    <t>West Central Elementary School</t>
  </si>
  <si>
    <t>7055</t>
  </si>
  <si>
    <t>7057</t>
  </si>
  <si>
    <t>Fillmore Elementary School</t>
  </si>
  <si>
    <t>7041</t>
  </si>
  <si>
    <t>Bainbridge Elementary School</t>
  </si>
  <si>
    <t>7045</t>
  </si>
  <si>
    <t>Roachdale Elementary School</t>
  </si>
  <si>
    <t>7082</t>
  </si>
  <si>
    <t>Cloverdale Elementary School</t>
  </si>
  <si>
    <t>7117</t>
  </si>
  <si>
    <t>7113</t>
  </si>
  <si>
    <t>Randolph Southern Elementary Sch</t>
  </si>
  <si>
    <t>7152</t>
  </si>
  <si>
    <t>Monroe Central Elementary School</t>
  </si>
  <si>
    <t>7145</t>
  </si>
  <si>
    <t>Willard Elementary School</t>
  </si>
  <si>
    <t>7146</t>
  </si>
  <si>
    <t>Deerfield Elementary School</t>
  </si>
  <si>
    <t>7164</t>
  </si>
  <si>
    <t>7178</t>
  </si>
  <si>
    <t>South Ripley Elementary School</t>
  </si>
  <si>
    <t>7203</t>
  </si>
  <si>
    <t>Jac-Cen-Del Elementary School</t>
  </si>
  <si>
    <t>7209</t>
  </si>
  <si>
    <t>Milan Elementary School</t>
  </si>
  <si>
    <t>7233</t>
  </si>
  <si>
    <t>Milroy Elementary School</t>
  </si>
  <si>
    <t>7253</t>
  </si>
  <si>
    <t>7271</t>
  </si>
  <si>
    <t>Rushville Elementary School East</t>
  </si>
  <si>
    <t>7272</t>
  </si>
  <si>
    <t>Rushville Elementary School West</t>
  </si>
  <si>
    <t>7457</t>
  </si>
  <si>
    <t>Walkerton Elementary School</t>
  </si>
  <si>
    <t>7323</t>
  </si>
  <si>
    <t>Walt Disney Elementary School</t>
  </si>
  <si>
    <t>7324</t>
  </si>
  <si>
    <t>Prairie Vista Elementary School</t>
  </si>
  <si>
    <t>7329</t>
  </si>
  <si>
    <t>Mary Frank Harris Elementary Sch</t>
  </si>
  <si>
    <t>7341</t>
  </si>
  <si>
    <t>7361</t>
  </si>
  <si>
    <t>Elm Road Elementary School</t>
  </si>
  <si>
    <t>Elsie Rogers Elementary School</t>
  </si>
  <si>
    <t>7377</t>
  </si>
  <si>
    <t>Moran Elementary School</t>
  </si>
  <si>
    <t>7379</t>
  </si>
  <si>
    <t>Bittersweet Elementary School</t>
  </si>
  <si>
    <t>7383</t>
  </si>
  <si>
    <t>Horizon Elementary School</t>
  </si>
  <si>
    <t>7386</t>
  </si>
  <si>
    <t>Meadow's Edge Elementary School</t>
  </si>
  <si>
    <t>7390</t>
  </si>
  <si>
    <t>Northpoint Elementary School</t>
  </si>
  <si>
    <t>7459</t>
  </si>
  <si>
    <t>Fred J Hums Elementary School</t>
  </si>
  <si>
    <t>7469</t>
  </si>
  <si>
    <t>Battell Elementary School</t>
  </si>
  <si>
    <t>7473</t>
  </si>
  <si>
    <t>Beiger Elementary School</t>
  </si>
  <si>
    <t>7478</t>
  </si>
  <si>
    <t>7481</t>
  </si>
  <si>
    <t>Emmons Elementary School</t>
  </si>
  <si>
    <t>7485</t>
  </si>
  <si>
    <t>Lasalle Elementary School</t>
  </si>
  <si>
    <t>7499</t>
  </si>
  <si>
    <t>Twin Branch Elementary School</t>
  </si>
  <si>
    <t>7400</t>
  </si>
  <si>
    <t>LaVille Elementary School</t>
  </si>
  <si>
    <t>7630</t>
  </si>
  <si>
    <t>Austin Elementary School</t>
  </si>
  <si>
    <t>7633</t>
  </si>
  <si>
    <t>Johnson Elementary School</t>
  </si>
  <si>
    <t>7637</t>
  </si>
  <si>
    <t>Lexington Elementary School</t>
  </si>
  <si>
    <t>7653</t>
  </si>
  <si>
    <t>Vienna-Finley Elementary School</t>
  </si>
  <si>
    <t>7663</t>
  </si>
  <si>
    <t>Morristown Elementary School</t>
  </si>
  <si>
    <t>7667</t>
  </si>
  <si>
    <t>Waldron Elementary School</t>
  </si>
  <si>
    <t>7691</t>
  </si>
  <si>
    <t>Triton Central Elementary School</t>
  </si>
  <si>
    <t>7703</t>
  </si>
  <si>
    <t>7725</t>
  </si>
  <si>
    <t>Coulston Elementary School</t>
  </si>
  <si>
    <t>7729</t>
  </si>
  <si>
    <t>Thomas A Hendricks Elementary Sch</t>
  </si>
  <si>
    <t>7733</t>
  </si>
  <si>
    <t>William F Loper Elementary School</t>
  </si>
  <si>
    <t>7751</t>
  </si>
  <si>
    <t>Chrisney Elementary School</t>
  </si>
  <si>
    <t>7755</t>
  </si>
  <si>
    <t>Nancy Hanks Elementary School</t>
  </si>
  <si>
    <t>7767</t>
  </si>
  <si>
    <t>Lincoln Trail Elementary School</t>
  </si>
  <si>
    <t>7789</t>
  </si>
  <si>
    <t>Luce Elementary School</t>
  </si>
  <si>
    <t>7803</t>
  </si>
  <si>
    <t>Rockport-Ohio Elementary School</t>
  </si>
  <si>
    <t>7818</t>
  </si>
  <si>
    <t>Oregon-Davis Elementary School</t>
  </si>
  <si>
    <t>7845</t>
  </si>
  <si>
    <t>Knox Community Elementary School</t>
  </si>
  <si>
    <t>7881</t>
  </si>
  <si>
    <t>Fremont Elementary School</t>
  </si>
  <si>
    <t>7889</t>
  </si>
  <si>
    <t>Hamilton Community Elementary Sch</t>
  </si>
  <si>
    <t>7897</t>
  </si>
  <si>
    <t>Carlin Park Elementary School</t>
  </si>
  <si>
    <t>7899</t>
  </si>
  <si>
    <t>Ryan Park Elementary School</t>
  </si>
  <si>
    <t>7901</t>
  </si>
  <si>
    <t>Hendry Park Elementary School</t>
  </si>
  <si>
    <t>7905</t>
  </si>
  <si>
    <t>Pleasant Lake Elementary School</t>
  </si>
  <si>
    <t>7921</t>
  </si>
  <si>
    <t>Northeast North Elementary School</t>
  </si>
  <si>
    <t>7941</t>
  </si>
  <si>
    <t>Northeast East Elementary School</t>
  </si>
  <si>
    <t>7953</t>
  </si>
  <si>
    <t>Carlisle Elementary School</t>
  </si>
  <si>
    <t>7965</t>
  </si>
  <si>
    <t>Sullivan Elementary School</t>
  </si>
  <si>
    <t>7985</t>
  </si>
  <si>
    <t>Jefferson-Craig Elementary School</t>
  </si>
  <si>
    <t>7994</t>
  </si>
  <si>
    <t>Switzerland Co Elementary School</t>
  </si>
  <si>
    <t>8089</t>
  </si>
  <si>
    <t>Edgelea Elementary School</t>
  </si>
  <si>
    <t>8091</t>
  </si>
  <si>
    <t>Glen Acres Elementary School</t>
  </si>
  <si>
    <t>8103</t>
  </si>
  <si>
    <t>Miami Elementary School</t>
  </si>
  <si>
    <t>8104</t>
  </si>
  <si>
    <t>Thomas Miller Elementary School</t>
  </si>
  <si>
    <t>8105</t>
  </si>
  <si>
    <t>Murdock Elementary School</t>
  </si>
  <si>
    <t>8108</t>
  </si>
  <si>
    <t>Oakland Elementary School</t>
  </si>
  <si>
    <t>8117</t>
  </si>
  <si>
    <t>Vinton Elementary School</t>
  </si>
  <si>
    <t>8119</t>
  </si>
  <si>
    <t>Amelia Earhart Elementary School</t>
  </si>
  <si>
    <t>8005</t>
  </si>
  <si>
    <t>Mayflower Mill Elementary School</t>
  </si>
  <si>
    <t>8006</t>
  </si>
  <si>
    <t>Wyandotte Elementary</t>
  </si>
  <si>
    <t>8007</t>
  </si>
  <si>
    <t>Hershey Elementary School</t>
  </si>
  <si>
    <t>8009</t>
  </si>
  <si>
    <t>Mintonye Elementary School</t>
  </si>
  <si>
    <t>8017</t>
  </si>
  <si>
    <t>Dayton Elementary School</t>
  </si>
  <si>
    <t>8019</t>
  </si>
  <si>
    <t>Burnett Creek Elementary School</t>
  </si>
  <si>
    <t>8021</t>
  </si>
  <si>
    <t>Wea Ridge Elementary School</t>
  </si>
  <si>
    <t>8024</t>
  </si>
  <si>
    <t>Battle Ground Elementary School</t>
  </si>
  <si>
    <t>8035</t>
  </si>
  <si>
    <t>James Cole Elementary School</t>
  </si>
  <si>
    <t>8042</t>
  </si>
  <si>
    <t>Klondike Elementary School</t>
  </si>
  <si>
    <t>8111</t>
  </si>
  <si>
    <t>8138</t>
  </si>
  <si>
    <t>Cumberland Elementary School</t>
  </si>
  <si>
    <t>8154</t>
  </si>
  <si>
    <t>Tri Central Elementary</t>
  </si>
  <si>
    <t>8163</t>
  </si>
  <si>
    <t>Tipton Elementary School</t>
  </si>
  <si>
    <t>8209</t>
  </si>
  <si>
    <t>8225</t>
  </si>
  <si>
    <t>Cynthia Heights Elementary School</t>
  </si>
  <si>
    <t>8229</t>
  </si>
  <si>
    <t>Scott Elementary School</t>
  </si>
  <si>
    <t>8231</t>
  </si>
  <si>
    <t>Oak Hill Elementary</t>
  </si>
  <si>
    <t>8261</t>
  </si>
  <si>
    <t>Caze Elementary School</t>
  </si>
  <si>
    <t>8285</t>
  </si>
  <si>
    <t>Delaware Elementary School</t>
  </si>
  <si>
    <t>8289</t>
  </si>
  <si>
    <t>Dexter Elementary School</t>
  </si>
  <si>
    <t>8293</t>
  </si>
  <si>
    <t>Fairlawn Elementary School</t>
  </si>
  <si>
    <t>8309</t>
  </si>
  <si>
    <t>Harper Elementary School</t>
  </si>
  <si>
    <t>8317</t>
  </si>
  <si>
    <t>8321</t>
  </si>
  <si>
    <t>Stockwell Elementary School</t>
  </si>
  <si>
    <t>8325</t>
  </si>
  <si>
    <t>Highland Elementary School</t>
  </si>
  <si>
    <t>8357</t>
  </si>
  <si>
    <t>Stringtown Elementary School</t>
  </si>
  <si>
    <t>8361</t>
  </si>
  <si>
    <t>Tekoppel Elementary School</t>
  </si>
  <si>
    <t>8365</t>
  </si>
  <si>
    <t>Vogel Elementary School</t>
  </si>
  <si>
    <t>8376</t>
  </si>
  <si>
    <t>Daniel Wertz Elementary School</t>
  </si>
  <si>
    <t>8381</t>
  </si>
  <si>
    <t>West Terrace Elementary School</t>
  </si>
  <si>
    <t>8403</t>
  </si>
  <si>
    <t>North Vermillion Elementary School</t>
  </si>
  <si>
    <t>8409</t>
  </si>
  <si>
    <t>8431</t>
  </si>
  <si>
    <t>Ernie Pyle Elementary School</t>
  </si>
  <si>
    <t>Van Duyn Elementary School</t>
  </si>
  <si>
    <t>8505</t>
  </si>
  <si>
    <t>Davis Park Elementary School</t>
  </si>
  <si>
    <t>8509</t>
  </si>
  <si>
    <t>Deming Elementary School</t>
  </si>
  <si>
    <t>8510</t>
  </si>
  <si>
    <t>Adelaide De Vaney Elementary Sch</t>
  </si>
  <si>
    <t>8511</t>
  </si>
  <si>
    <t>Dixie Bee Elementary School</t>
  </si>
  <si>
    <t>8517</t>
  </si>
  <si>
    <t>Farrington Grove Elementary School</t>
  </si>
  <si>
    <t>8521</t>
  </si>
  <si>
    <t>Fayette Elementary School</t>
  </si>
  <si>
    <t>Rio Grande Elementary School</t>
  </si>
  <si>
    <t>8537</t>
  </si>
  <si>
    <t>Blanche E Fuqua Elementary School</t>
  </si>
  <si>
    <t>8543</t>
  </si>
  <si>
    <t>Hoosier Prairie Elementary School</t>
  </si>
  <si>
    <t>8549</t>
  </si>
  <si>
    <t>Lost Creek Elementary School</t>
  </si>
  <si>
    <t>8561</t>
  </si>
  <si>
    <t>Meadows Elementary School</t>
  </si>
  <si>
    <t>8575</t>
  </si>
  <si>
    <t>Ouabache Elementary School</t>
  </si>
  <si>
    <t>8593</t>
  </si>
  <si>
    <t>8605</t>
  </si>
  <si>
    <t>8607</t>
  </si>
  <si>
    <t>Terre Town Elementary School</t>
  </si>
  <si>
    <t>8609</t>
  </si>
  <si>
    <t>West Vigo Elementary School</t>
  </si>
  <si>
    <t>8633</t>
  </si>
  <si>
    <t>8656</t>
  </si>
  <si>
    <t>Southwood Elementary School</t>
  </si>
  <si>
    <t>8677</t>
  </si>
  <si>
    <t>Metro North Elementary School</t>
  </si>
  <si>
    <t>8706</t>
  </si>
  <si>
    <t>O J Neighbours Elementary School</t>
  </si>
  <si>
    <t>8729</t>
  </si>
  <si>
    <t>Williamsport Elementary School</t>
  </si>
  <si>
    <t>8733</t>
  </si>
  <si>
    <t>Pine Village Elementary School</t>
  </si>
  <si>
    <t>8744</t>
  </si>
  <si>
    <t>Warren Central Elementary School</t>
  </si>
  <si>
    <t>8761</t>
  </si>
  <si>
    <t>Yankeetown Elementary School</t>
  </si>
  <si>
    <t>8764</t>
  </si>
  <si>
    <t>John H Castle Elementary School</t>
  </si>
  <si>
    <t>8769</t>
  </si>
  <si>
    <t>Elberfeld Elementary School</t>
  </si>
  <si>
    <t>8773</t>
  </si>
  <si>
    <t>Lynnville Elementary School</t>
  </si>
  <si>
    <t>8777</t>
  </si>
  <si>
    <t>Loge Elementary School</t>
  </si>
  <si>
    <t>8801</t>
  </si>
  <si>
    <t>Oakdale Elementary School</t>
  </si>
  <si>
    <t>8813</t>
  </si>
  <si>
    <t>8817</t>
  </si>
  <si>
    <t>Newburgh Elementary School</t>
  </si>
  <si>
    <t>8819</t>
  </si>
  <si>
    <t>Sharon Elementary School</t>
  </si>
  <si>
    <t>8864</t>
  </si>
  <si>
    <t>Bradie Shrum Elementary</t>
  </si>
  <si>
    <t>8904</t>
  </si>
  <si>
    <t>East Washington Elementary School</t>
  </si>
  <si>
    <t>8894</t>
  </si>
  <si>
    <t>West Washington Elementary School</t>
  </si>
  <si>
    <t>8989</t>
  </si>
  <si>
    <t>Hagerstown Elementary School</t>
  </si>
  <si>
    <t>8971</t>
  </si>
  <si>
    <t>Western Wayne Elementary School</t>
  </si>
  <si>
    <t>8928</t>
  </si>
  <si>
    <t>Northeastern Elementary School</t>
  </si>
  <si>
    <t>9013</t>
  </si>
  <si>
    <t>Charles Elementary School</t>
  </si>
  <si>
    <t>9014</t>
  </si>
  <si>
    <t>Crestdale Elementary School</t>
  </si>
  <si>
    <t>9017</t>
  </si>
  <si>
    <t>9038</t>
  </si>
  <si>
    <t>Starr Elementary School</t>
  </si>
  <si>
    <t>9045</t>
  </si>
  <si>
    <t>Vaile Elementary School</t>
  </si>
  <si>
    <t>9053</t>
  </si>
  <si>
    <t>9057</t>
  </si>
  <si>
    <t>Southern Wells Elementary School</t>
  </si>
  <si>
    <t>9081</t>
  </si>
  <si>
    <t>Ossian Elementary</t>
  </si>
  <si>
    <t>9098</t>
  </si>
  <si>
    <t>Bluffton-Harrison Elementary Sch</t>
  </si>
  <si>
    <t>9119</t>
  </si>
  <si>
    <t>North White Elementary School</t>
  </si>
  <si>
    <t>9113</t>
  </si>
  <si>
    <t>Frontier Elementary</t>
  </si>
  <si>
    <t>9129</t>
  </si>
  <si>
    <t>Eastlawn Elementary School</t>
  </si>
  <si>
    <t>9157</t>
  </si>
  <si>
    <t>Oaklawn Elementary School</t>
  </si>
  <si>
    <t>9163</t>
  </si>
  <si>
    <t>Meadowlawn Elementary School</t>
  </si>
  <si>
    <t>9197</t>
  </si>
  <si>
    <t>Churubusco Elementary School</t>
  </si>
  <si>
    <t>9178</t>
  </si>
  <si>
    <t>Little Turtle Elementary School</t>
  </si>
  <si>
    <t>9186</t>
  </si>
  <si>
    <t>Northern Heights Elementary School</t>
  </si>
  <si>
    <t>9196</t>
  </si>
  <si>
    <t>Mary Raber Elementary School</t>
  </si>
  <si>
    <t>total</t>
  </si>
  <si>
    <t>fraction free</t>
  </si>
  <si>
    <t>elementary</t>
  </si>
  <si>
    <t>slope</t>
  </si>
  <si>
    <t>steyx</t>
  </si>
  <si>
    <t>free</t>
  </si>
  <si>
    <t>correl</t>
  </si>
  <si>
    <t>int</t>
  </si>
  <si>
    <t>rank</t>
  </si>
  <si>
    <t>Predict</t>
  </si>
  <si>
    <t>Error</t>
  </si>
  <si>
    <t>Error rank</t>
  </si>
  <si>
    <t>stderror</t>
  </si>
  <si>
    <t>Row Labels</t>
  </si>
  <si>
    <t>Grand Total</t>
  </si>
  <si>
    <t>0-0.1</t>
  </si>
  <si>
    <t>0.1-0.2</t>
  </si>
  <si>
    <t>0.2-0.3</t>
  </si>
  <si>
    <t>0.3-0.4</t>
  </si>
  <si>
    <t>0.4-0.5</t>
  </si>
  <si>
    <t>0.5-0.6</t>
  </si>
  <si>
    <t>0.6-0.7</t>
  </si>
  <si>
    <t>0.7-0.8</t>
  </si>
  <si>
    <t>0.8-0.9</t>
  </si>
  <si>
    <t>0.9-1</t>
  </si>
  <si>
    <t>Average of Both Math and ELA 
Percent Pass</t>
  </si>
  <si>
    <t>RSQ</t>
  </si>
  <si>
    <t>&lt;40%</t>
  </si>
  <si>
    <t>&gt;0</t>
  </si>
  <si>
    <t>Y=fraction passing Math and LA</t>
  </si>
  <si>
    <t>X= Free lunch percentage</t>
  </si>
  <si>
    <t>Y=.84-.59*FreeLunchper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</si>
</sst>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/>
    <xf numFmtId="0" fontId="1" fillId="2" borderId="0" xfId="0" applyFont="1" applyFill="1"/>
    <xf numFmtId="0" fontId="1" fillId="0" borderId="0" xfId="0" pivotButton="1" applyFont="1"/>
    <xf numFmtId="10" fontId="1" fillId="0" borderId="0" xfId="0" applyNumberFormat="1" applyFont="1" applyAlignment="1">
      <alignment horizontal="left"/>
    </xf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NumberFormat="1" applyFont="1"/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[ISTEPtestsregfinal.xlsx]thisone!PivotTable1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Fraction Passing</a:t>
            </a:r>
            <a:r>
              <a:rPr lang="en-US" baseline="0"/>
              <a:t> Both parts of ISTEP based on Free lunch Percentage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thisone!$S$13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thisone!$R$14:$R$24</c:f>
              <c:strCache>
                <c:ptCount val="10"/>
                <c:pt idx="0">
                  <c:v>0-0.1</c:v>
                </c:pt>
                <c:pt idx="1">
                  <c:v>0.1-0.2</c:v>
                </c:pt>
                <c:pt idx="2">
                  <c:v>0.2-0.3</c:v>
                </c:pt>
                <c:pt idx="3">
                  <c:v>0.3-0.4</c:v>
                </c:pt>
                <c:pt idx="4">
                  <c:v>0.4-0.5</c:v>
                </c:pt>
                <c:pt idx="5">
                  <c:v>0.5-0.6</c:v>
                </c:pt>
                <c:pt idx="6">
                  <c:v>0.6-0.7</c:v>
                </c:pt>
                <c:pt idx="7">
                  <c:v>0.7-0.8</c:v>
                </c:pt>
                <c:pt idx="8">
                  <c:v>0.8-0.9</c:v>
                </c:pt>
                <c:pt idx="9">
                  <c:v>0.9-1</c:v>
                </c:pt>
              </c:strCache>
            </c:strRef>
          </c:cat>
          <c:val>
            <c:numRef>
              <c:f>thisone!$S$14:$S$24</c:f>
              <c:numCache>
                <c:formatCode>0.00%</c:formatCode>
                <c:ptCount val="10"/>
                <c:pt idx="0">
                  <c:v>0.81583317818539258</c:v>
                </c:pt>
                <c:pt idx="1">
                  <c:v>0.71859949602067785</c:v>
                </c:pt>
                <c:pt idx="2">
                  <c:v>0.69561541791447135</c:v>
                </c:pt>
                <c:pt idx="3">
                  <c:v>0.63561760966969261</c:v>
                </c:pt>
                <c:pt idx="4">
                  <c:v>0.57837572922682012</c:v>
                </c:pt>
                <c:pt idx="5">
                  <c:v>0.4996444763892689</c:v>
                </c:pt>
                <c:pt idx="6">
                  <c:v>0.45909821580644561</c:v>
                </c:pt>
                <c:pt idx="7">
                  <c:v>0.4124196641676055</c:v>
                </c:pt>
                <c:pt idx="8">
                  <c:v>0.32770090494481252</c:v>
                </c:pt>
                <c:pt idx="9">
                  <c:v>0.27473810458191816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D-4597-9C08-CD57D94EA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0072880"/>
        <c:axId val="950069600"/>
      </c:barChart>
      <c:catAx>
        <c:axId val="95007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69600"/>
        <c:crosses val="autoZero"/>
        <c:auto val="1"/>
        <c:lblAlgn val="ctr"/>
        <c:lblOffset val="100"/>
        <c:noMultiLvlLbl val="0"/>
      </c:catAx>
      <c:valAx>
        <c:axId val="9500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7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[ISTEPtestsregfinal.xlsx]better than u think!PivotTable1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Fraction Passing</a:t>
            </a:r>
            <a:r>
              <a:rPr lang="en-US" baseline="0"/>
              <a:t> Both parts of ISTEP based on Free lunch Percentage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'better than u think'!$S$13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'better than u think'!$R$14:$R$24</c:f>
              <c:strCache>
                <c:ptCount val="10"/>
                <c:pt idx="0">
                  <c:v>0-0.1</c:v>
                </c:pt>
                <c:pt idx="1">
                  <c:v>0.1-0.2</c:v>
                </c:pt>
                <c:pt idx="2">
                  <c:v>0.2-0.3</c:v>
                </c:pt>
                <c:pt idx="3">
                  <c:v>0.3-0.4</c:v>
                </c:pt>
                <c:pt idx="4">
                  <c:v>0.4-0.5</c:v>
                </c:pt>
                <c:pt idx="5">
                  <c:v>0.5-0.6</c:v>
                </c:pt>
                <c:pt idx="6">
                  <c:v>0.6-0.7</c:v>
                </c:pt>
                <c:pt idx="7">
                  <c:v>0.7-0.8</c:v>
                </c:pt>
                <c:pt idx="8">
                  <c:v>0.8-0.9</c:v>
                </c:pt>
                <c:pt idx="9">
                  <c:v>0.9-1</c:v>
                </c:pt>
              </c:strCache>
            </c:strRef>
          </c:cat>
          <c:val>
            <c:numRef>
              <c:f>'better than u think'!$S$14:$S$24</c:f>
              <c:numCache>
                <c:formatCode>0.00%</c:formatCode>
                <c:ptCount val="10"/>
                <c:pt idx="0">
                  <c:v>0.81583317818539258</c:v>
                </c:pt>
                <c:pt idx="1">
                  <c:v>0.71859949602067785</c:v>
                </c:pt>
                <c:pt idx="2">
                  <c:v>0.69561541791447135</c:v>
                </c:pt>
                <c:pt idx="3">
                  <c:v>0.63561760966969261</c:v>
                </c:pt>
                <c:pt idx="4">
                  <c:v>0.57837572922682012</c:v>
                </c:pt>
                <c:pt idx="5">
                  <c:v>0.4996444763892689</c:v>
                </c:pt>
                <c:pt idx="6">
                  <c:v>0.45909821580644561</c:v>
                </c:pt>
                <c:pt idx="7">
                  <c:v>0.4124196641676055</c:v>
                </c:pt>
                <c:pt idx="8">
                  <c:v>0.32770090494481252</c:v>
                </c:pt>
                <c:pt idx="9">
                  <c:v>0.27473810458191816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2-4533-860F-87FF04B9E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0072880"/>
        <c:axId val="950069600"/>
      </c:barChart>
      <c:catAx>
        <c:axId val="95007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69600"/>
        <c:crosses val="autoZero"/>
        <c:auto val="1"/>
        <c:lblAlgn val="ctr"/>
        <c:lblOffset val="100"/>
        <c:noMultiLvlLbl val="0"/>
      </c:catAx>
      <c:valAx>
        <c:axId val="9500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07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106070</xdr:colOff>
      <xdr:row>11</xdr:row>
      <xdr:rowOff>179222</xdr:rowOff>
    </xdr:from>
    <xdr:to>
      <xdr:col>28</xdr:col>
      <xdr:colOff>508406</xdr:colOff>
      <xdr:row>26</xdr:row>
      <xdr:rowOff>179222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3BAC3A-A259-4A62-9BD7-AB367169D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106070</xdr:colOff>
      <xdr:row>11</xdr:row>
      <xdr:rowOff>179222</xdr:rowOff>
    </xdr:from>
    <xdr:to>
      <xdr:col>28</xdr:col>
      <xdr:colOff>508406</xdr:colOff>
      <xdr:row>26</xdr:row>
      <xdr:rowOff>179222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638E5A-B596-477D-A0B1-B641EB9F5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648.343208101855" createdVersion="6" refreshedVersion="6" minRefreshableVersion="3" recordCount="849" xr:uid="{F99B5646-E8B4-4AB5-9D9D-9718B46BE268}">
  <cacheSource type="worksheet">
    <worksheetSource ref="K5:L854" sheet="thisone"/>
  </cacheSource>
  <cacheFields count="2">
    <cacheField name="fraction free" numFmtId="0">
      <sharedItems containsSemiMixedTypes="0" containsString="0" containsNumber="1" minValue="1.8030513176144243E-2" maxValue="1" count="828">
        <n v="0.26470588235294118"/>
        <n v="0.625"/>
        <n v="0.42810985460420031"/>
        <n v="0.13034188034188035"/>
        <n v="0.1979381443298969"/>
        <n v="0.14833759590792839"/>
        <n v="7.4879227053140096E-2"/>
        <n v="0.19695044472681067"/>
        <n v="0.1210762331838565"/>
        <n v="0.2696629213483146"/>
        <n v="0.158"/>
        <n v="5.9574468085106386E-2"/>
        <n v="6.3492063492063489E-2"/>
        <n v="0.17358490566037735"/>
        <n v="0.56862745098039214"/>
        <n v="0.88326848249027234"/>
        <n v="0.79201680672268904"/>
        <n v="0.78021978021978022"/>
        <n v="0.79239766081871343"/>
        <n v="0.72907488986784141"/>
        <n v="0.24306688417618272"/>
        <n v="0.71452145214521456"/>
        <n v="0.67193675889328064"/>
        <n v="0.55848434925864909"/>
        <n v="0.58441558441558439"/>
        <n v="0.72230652503793624"/>
        <n v="0.62679425837320579"/>
        <n v="0.64761904761904765"/>
        <n v="0.55789473684210522"/>
        <n v="0.60422163588390498"/>
        <n v="0.67991631799163177"/>
        <n v="0.47400611620795108"/>
        <n v="0.63502109704641352"/>
        <n v="0.58935361216730042"/>
        <n v="0.52028639618138428"/>
        <n v="0.8241469816272966"/>
        <n v="0.86092715231788075"/>
        <n v="0.76953125"/>
        <n v="0.52290076335877866"/>
        <n v="0.59517045454545459"/>
        <n v="0.67755102040816328"/>
        <n v="0.46284501061571126"/>
        <n v="0.19432624113475178"/>
        <n v="0.34661354581673309"/>
        <n v="0.79203539823008851"/>
        <n v="0.44372294372294374"/>
        <n v="0.41022443890274313"/>
        <n v="0.44067796610169491"/>
        <n v="0.36956521739130432"/>
        <n v="0.70454545454545459"/>
        <n v="0.64150943396226412"/>
        <n v="0.77403846153846156"/>
        <n v="0.21953781512605042"/>
        <n v="0.46832579185520362"/>
        <n v="0.33228840125391851"/>
        <n v="0.75903614457831325"/>
        <n v="0.56932773109243695"/>
        <n v="0.58762886597938147"/>
        <n v="0.34810126582278483"/>
        <n v="0.38588235294117645"/>
        <n v="5.8252427184466021E-2"/>
        <n v="3.565891472868217E-2"/>
        <n v="5.9760956175298807E-2"/>
        <n v="0.26273458445040215"/>
        <n v="0.2442528735632184"/>
        <n v="0.42743538767395628"/>
        <n v="0.63901345291479816"/>
        <n v="0.51141552511415522"/>
        <n v="0.58108108108108103"/>
        <n v="0.56765676567656764"/>
        <n v="0.38013698630136988"/>
        <n v="0.52480000000000004"/>
        <n v="0.45850622406639002"/>
        <n v="0.489247311827957"/>
        <n v="0.60144927536231885"/>
        <n v="0.54034229828850855"/>
        <n v="0.5251533742331288"/>
        <n v="0.73799126637554591"/>
        <n v="0.43593749999999998"/>
        <n v="0.32705882352941179"/>
        <n v="0.32317073170731708"/>
        <n v="0.67509025270758127"/>
        <n v="0.58045977011494254"/>
        <n v="0.41162227602905571"/>
        <n v="0.71725571725571724"/>
        <n v="0.24903474903474904"/>
        <n v="0.51768488745980712"/>
        <n v="0.51422764227642281"/>
        <n v="0.5641025641025641"/>
        <n v="0.69350649350649352"/>
        <n v="0.61038961038961037"/>
        <n v="0.55040322580645162"/>
        <n v="0.78712871287128716"/>
        <n v="0.84905660377358494"/>
        <n v="0.4606741573033708"/>
        <n v="0.3559322033898305"/>
        <n v="0.46979865771812079"/>
        <n v="0.61065573770491799"/>
        <n v="0.73662551440329216"/>
        <n v="0.78767123287671237"/>
        <n v="0.71217712177121772"/>
        <n v="0.51619433198380571"/>
        <n v="0.44233576642335765"/>
        <n v="0.83724569640062596"/>
        <n v="0.32438478747203581"/>
        <n v="0.60301507537688437"/>
        <n v="0.73577235772357719"/>
        <n v="0.63548387096774195"/>
        <n v="0.27972027972027974"/>
        <n v="0.430635838150289"/>
        <n v="0.91235955056179774"/>
        <n v="0.31097560975609756"/>
        <n v="0.51351351351351349"/>
        <n v="0.8"/>
        <n v="0.23950233281493002"/>
        <n v="0.18490566037735848"/>
        <n v="0.40452261306532661"/>
        <n v="0.4935064935064935"/>
        <n v="0.35820895522388058"/>
        <n v="0.61818181818181817"/>
        <n v="0.52622377622377625"/>
        <n v="0.46756152125279643"/>
        <n v="0.5580357142857143"/>
        <n v="0.43920145190562615"/>
        <n v="0.53394123606889565"/>
        <n v="0.56470588235294117"/>
        <n v="0.39802631578947367"/>
        <n v="0.51302083333333337"/>
        <n v="0.39008264462809916"/>
        <n v="0.44023904382470119"/>
        <n v="0.47038327526132406"/>
        <n v="0.3519163763066202"/>
        <n v="0.53333333333333333"/>
        <n v="0.60544217687074831"/>
        <n v="0.5168539325842697"/>
        <n v="0.52631578947368418"/>
        <n v="0.49765258215962443"/>
        <n v="0.37132987910189985"/>
        <n v="0.52079207920792081"/>
        <n v="0.45769230769230768"/>
        <n v="0.92128279883381925"/>
        <n v="0.90736342042755347"/>
        <n v="0.93154761904761907"/>
        <n v="0.52968036529680362"/>
        <n v="0.75886524822695034"/>
        <n v="0.88352272727272729"/>
        <n v="0.63306451612903225"/>
        <n v="8.98876404494382E-2"/>
        <n v="0.25589225589225589"/>
        <n v="0.32126696832579188"/>
        <n v="0.21575342465753425"/>
        <n v="0.30645161290322581"/>
        <n v="0.60849056603773588"/>
        <n v="0.10307414104882459"/>
        <n v="0.21348314606741572"/>
        <n v="0.21481481481481482"/>
        <n v="0.18843683083511778"/>
        <n v="0.53451327433628315"/>
        <n v="0.46292134831460674"/>
        <n v="0.64746543778801846"/>
        <n v="0.40776699029126212"/>
        <n v="0.42524916943521596"/>
        <n v="0.24054982817869416"/>
        <n v="0.27011494252873564"/>
        <n v="0.40399002493765584"/>
        <n v="0.35319148936170214"/>
        <n v="0.55370650529500753"/>
        <n v="0.66666666666666663"/>
        <n v="0.25287356321839083"/>
        <n v="0.51573426573426573"/>
        <n v="0.59519038076152309"/>
        <n v="0.77804295942720769"/>
        <n v="0.57526881720430112"/>
        <n v="0.77604166666666663"/>
        <n v="0.80550098231827116"/>
        <n v="0.5320970042796006"/>
        <n v="0.89311163895486934"/>
        <n v="0.61097256857855364"/>
        <n v="0.66828478964401294"/>
        <n v="0.64725457570715472"/>
        <n v="0.66613418530351443"/>
        <n v="0.69979296066252583"/>
        <n v="0.79597701149425293"/>
        <n v="0.67920792079207926"/>
        <n v="0.63874345549738221"/>
        <n v="0.59454191033138404"/>
        <n v="0.74184782608695654"/>
        <n v="0.55762081784386619"/>
        <n v="0.61639344262295082"/>
        <n v="0.67076923076923078"/>
        <n v="0.78402366863905326"/>
        <n v="0.79022988505747127"/>
        <n v="0.62222222222222223"/>
        <n v="0.23299319727891157"/>
        <n v="0.71103896103896103"/>
        <n v="0.81303116147308785"/>
        <n v="0.19642857142857142"/>
        <n v="0.30531732418524871"/>
        <n v="0.82978723404255317"/>
        <n v="0.12372634643377002"/>
        <n v="0.53112582781456952"/>
        <n v="0.80800000000000005"/>
        <n v="0.5574162679425837"/>
        <n v="0.41092636579572445"/>
        <n v="0.54578754578754574"/>
        <n v="0.55180180180180183"/>
        <n v="0.55022831050228316"/>
        <n v="0.45868945868945871"/>
        <n v="0.34513274336283184"/>
        <n v="0.47191011235955055"/>
        <n v="0.57347670250896055"/>
        <n v="0.33774834437086093"/>
        <n v="0.52956989247311825"/>
        <n v="0.532258064516129"/>
        <n v="0.64483260553129551"/>
        <n v="0.92351274787535409"/>
        <n v="0.6713483146067416"/>
        <n v="0.45076586433260396"/>
        <n v="0.48966942148760328"/>
        <n v="0.49289772727272729"/>
        <n v="0.5788288288288288"/>
        <n v="0.56902356902356899"/>
        <n v="0.10304942166140904"/>
        <n v="0.16411682892906815"/>
        <n v="0.18661257606490872"/>
        <n v="0.15586206896551724"/>
        <n v="4.3731778425655975E-2"/>
        <n v="5.1216389244558257E-2"/>
        <n v="7.3202614379084971E-2"/>
        <n v="0.23832528180354268"/>
        <n v="0.18322981366459629"/>
        <n v="0.10580645161290322"/>
        <n v="0.24010554089709762"/>
        <n v="0.34220532319391633"/>
        <n v="7.4829931972789115E-2"/>
        <n v="0.16498316498316498"/>
        <n v="0.29887640449438202"/>
        <n v="2.8708133971291867E-2"/>
        <n v="0.38028169014084506"/>
        <n v="6.9271758436944941E-2"/>
        <n v="0.41612200435729846"/>
        <n v="6.6666666666666666E-2"/>
        <n v="8.2644628099173556E-2"/>
        <n v="0.15637065637065636"/>
        <n v="1.8030513176144243E-2"/>
        <n v="2.3943661971830985E-2"/>
        <n v="0.29784172661870506"/>
        <n v="2.6984126984126985E-2"/>
        <n v="7.4782608695652175E-2"/>
        <n v="0.16887417218543047"/>
        <n v="6.5648854961832065E-2"/>
        <n v="2.9216467463479414E-2"/>
        <n v="0.19146722164412069"/>
        <n v="0.31190926275992437"/>
        <n v="0.234375"/>
        <n v="0.17972972972972973"/>
        <n v="0.12195121951219512"/>
        <n v="0.25436408977556108"/>
        <n v="0.33948863636363635"/>
        <n v="0.31137724550898205"/>
        <n v="0.1631504922644163"/>
        <n v="0.22596754057428214"/>
        <n v="0.24855491329479767"/>
        <n v="0.404296875"/>
        <n v="0.47368421052631576"/>
        <n v="0.32522796352583588"/>
        <n v="0.36695278969957079"/>
        <n v="0.26323529411764707"/>
        <n v="0.13968253968253969"/>
        <n v="0.34749034749034752"/>
        <n v="0.18205804749340371"/>
        <n v="0.5539906103286385"/>
        <n v="0.4671280276816609"/>
        <n v="0.52539682539682542"/>
        <n v="0.43065693430656932"/>
        <n v="0.70879120879120883"/>
        <n v="0.50158730158730158"/>
        <n v="0.26970954356846472"/>
        <n v="0.1540983606557377"/>
        <n v="0.24808575803981622"/>
        <n v="0.21944444444444444"/>
        <n v="0.22662440570522979"/>
        <n v="0.2543171114599686"/>
        <n v="0.224"/>
        <n v="0.28998242530755713"/>
        <n v="0.26403061224489793"/>
        <n v="0.34241245136186771"/>
        <n v="0.35555555555555557"/>
        <n v="0.26720647773279355"/>
        <n v="0.28870292887029286"/>
        <n v="0.35714285714285715"/>
        <n v="0.24615384615384617"/>
        <n v="0.30294906166219837"/>
        <n v="0.27240977881257278"/>
        <n v="0.23684210526315788"/>
        <n v="0.33522727272727271"/>
        <n v="0.30952380952380953"/>
        <n v="0.29756097560975608"/>
        <n v="0.31772575250836121"/>
        <n v="0.40519480519480522"/>
        <n v="0.5"/>
        <n v="0.4160958904109589"/>
        <n v="0.79487179487179482"/>
        <n v="0.69724770642201839"/>
        <n v="0.6402439024390244"/>
        <n v="0.32644628099173556"/>
        <n v="0.7614942528735632"/>
        <n v="0.52298850574712641"/>
        <n v="0.55810147299509005"/>
        <n v="0.19287833827893175"/>
        <n v="0.43866171003717475"/>
        <n v="0.35816164817749602"/>
        <n v="0.77247706422018347"/>
        <n v="0.91812865497076024"/>
        <n v="0.64673913043478259"/>
        <n v="0.90326975476839233"/>
        <n v="0.65503875968992253"/>
        <n v="0.46086956521739131"/>
        <n v="0.51538461538461533"/>
        <n v="0.25219941348973607"/>
        <n v="0.46078431372549017"/>
        <n v="0.31864406779661014"/>
        <n v="0.55769230769230771"/>
        <n v="0.73932584269662927"/>
        <n v="0.84313725490196079"/>
        <n v="0.30158730158730157"/>
        <n v="0.51594746716697937"/>
        <n v="0.3482142857142857"/>
        <n v="0.72511144130757799"/>
        <n v="0.58436944937833035"/>
        <n v="0.4246987951807229"/>
        <n v="0.59010600706713778"/>
        <n v="0.38073394495412843"/>
        <n v="0.42011834319526625"/>
        <n v="0.5304347826086957"/>
        <n v="0.40562248995983935"/>
        <n v="0.5058139534883721"/>
        <n v="0.68421052631578949"/>
        <n v="0.73303167420814475"/>
        <n v="0.55852842809364545"/>
        <n v="0.65714285714285714"/>
        <n v="0.52066115702479343"/>
        <n v="0.6"/>
        <n v="0.43804034582132567"/>
        <n v="0.60998439937597504"/>
        <n v="0.79720279720279719"/>
        <n v="0.64506172839506171"/>
        <n v="0.5859872611464968"/>
        <n v="0.49305555555555558"/>
        <n v="0.65469613259668513"/>
        <n v="0.65909090909090906"/>
        <n v="0.49053356282271943"/>
        <n v="0.44145199063231849"/>
        <n v="0.44170403587443946"/>
        <n v="0.5022321428571429"/>
        <n v="0.52156862745098043"/>
        <n v="0.20716112531969311"/>
        <n v="0.10569105691056911"/>
        <n v="0.20129032258064516"/>
        <n v="0.38799414348462663"/>
        <n v="0.16956521739130434"/>
        <n v="0.46913580246913578"/>
        <n v="0.33333333333333331"/>
        <n v="0.51680672268907568"/>
        <n v="0.58333333333333337"/>
        <n v="0.37412587412587411"/>
        <n v="0.73350923482849606"/>
        <n v="0.27991452991452992"/>
        <n v="0.42720306513409961"/>
        <n v="0.32664756446991405"/>
        <n v="0.48676171079429736"/>
        <n v="0.81553398058252424"/>
        <n v="0.69589041095890414"/>
        <n v="0.48049281314168379"/>
        <n v="0.49636363636363634"/>
        <n v="0.60227272727272729"/>
        <n v="0.31325301204819278"/>
        <n v="0.62653562653562656"/>
        <n v="0.50806451612903225"/>
        <n v="0.46395563770794823"/>
        <n v="0.38085106382978723"/>
        <n v="0.52112676056338025"/>
        <n v="0.59111111111111114"/>
        <n v="0.57784431137724546"/>
        <n v="0.41549295774647887"/>
        <n v="0.53436807095343686"/>
        <n v="0.42236024844720499"/>
        <n v="0.25735294117647056"/>
        <n v="0.32640949554896143"/>
        <n v="0.46750524109014674"/>
        <n v="0.55607476635514019"/>
        <n v="0.57976653696498059"/>
        <n v="0.33200000000000002"/>
        <n v="8.4677419354838704E-2"/>
        <n v="0.88010899182561309"/>
        <n v="0.76859504132231404"/>
        <n v="0.75163398692810457"/>
        <n v="0.60111317254174401"/>
        <n v="0.73243243243243239"/>
        <n v="0.4890282131661442"/>
        <n v="0.59720062208398139"/>
        <n v="8.4947839046199708E-2"/>
        <n v="0.17582417582417584"/>
        <n v="0.19015280135823429"/>
        <n v="0.25329428989751096"/>
        <n v="0.29044117647058826"/>
        <n v="0.25821596244131456"/>
        <n v="0.27459016393442626"/>
        <n v="0.30079155672823221"/>
        <n v="0.88981288981288986"/>
        <n v="0.91803278688524592"/>
        <n v="0.16508538899430741"/>
        <n v="0.24236641221374045"/>
        <n v="0.14285714285714285"/>
        <n v="0.27893738140417457"/>
        <n v="0.919047619047619"/>
        <n v="0.77256317689530685"/>
        <n v="0.89447236180904521"/>
        <n v="0.83203732503888028"/>
        <n v="0.81432748538011701"/>
        <n v="0.79385964912280704"/>
        <n v="0.78041543026706228"/>
        <n v="0.78431372549019607"/>
        <n v="0.82750000000000001"/>
        <n v="0.85465116279069764"/>
        <n v="0.35490605427974947"/>
        <n v="0.70405727923627681"/>
        <n v="0.52987012987012982"/>
        <n v="0.63384615384615384"/>
        <n v="0.81021897810218979"/>
        <n v="0.70802919708029199"/>
        <n v="0.59933774834437081"/>
        <n v="0.63008130081300817"/>
        <n v="0.75300171526586623"/>
        <n v="0.55974842767295596"/>
        <n v="0.55238095238095242"/>
        <n v="0.89087301587301593"/>
        <n v="0.70588235294117652"/>
        <n v="0.80629539951573848"/>
        <n v="0.62900188323917139"/>
        <n v="0.73076923076923073"/>
        <n v="0.81441441441441442"/>
        <n v="0.4773413897280967"/>
        <n v="0.36271186440677966"/>
        <n v="0.32425742574257427"/>
        <n v="0.38983050847457629"/>
        <n v="0.42369020501138954"/>
        <n v="0.54952076677316297"/>
        <n v="0.37327823691460055"/>
        <n v="0.22862453531598512"/>
        <n v="0.20427553444180521"/>
        <n v="0.13237639553429026"/>
        <n v="0.63691683569979718"/>
        <n v="0.39228295819935693"/>
        <n v="0.49581589958158995"/>
        <n v="0.26693227091633465"/>
        <n v="0.34298440979955458"/>
        <n v="0.629746835443038"/>
        <n v="0.70918367346938771"/>
        <n v="0.69902912621359226"/>
        <n v="0.7445109780439122"/>
        <n v="0.75837320574162681"/>
        <n v="0.76712328767123283"/>
        <n v="0.82315112540192925"/>
        <n v="0.80714285714285716"/>
        <n v="0.34086242299794661"/>
        <n v="0.50406504065040647"/>
        <n v="0.74056603773584906"/>
        <n v="0.45475638051044082"/>
        <n v="0.73903966597077242"/>
        <n v="0.22540250447227192"/>
        <n v="0.76140350877192986"/>
        <n v="0.58637469586374691"/>
        <n v="0.72881355932203384"/>
        <n v="0.48484848484848486"/>
        <n v="0.57999999999999996"/>
        <n v="0.47186147186147187"/>
        <n v="0.5955056179775281"/>
        <n v="0.53080568720379151"/>
        <n v="0.43233082706766918"/>
        <n v="0.64741641337386013"/>
        <n v="0.75793650793650791"/>
        <n v="0.60784313725490191"/>
        <n v="0.44777777777777777"/>
        <n v="0.26441631504922647"/>
        <n v="0.32428940568475451"/>
        <n v="0.28421052631578947"/>
        <n v="0.31004366812227074"/>
        <n v="0.86219081272084808"/>
        <n v="0.89258698940998482"/>
        <n v="0.89396411092985317"/>
        <n v="0.7929373996789727"/>
        <n v="0.96296296296296291"/>
        <n v="0.85623003194888181"/>
        <n v="0.76819923371647514"/>
        <n v="0.67592592592592593"/>
        <n v="0.64218750000000002"/>
        <n v="0.11711711711711711"/>
        <n v="0.31879194630872482"/>
        <n v="0.30612244897959184"/>
        <n v="0.30714285714285716"/>
        <n v="0.5663716814159292"/>
        <n v="0.50259965337954937"/>
        <n v="0.31323283082077052"/>
        <n v="0.70055452865064693"/>
        <n v="0.24938574938574939"/>
        <n v="0.88053691275167789"/>
        <n v="0.8014492753623188"/>
        <n v="0.46704871060171921"/>
        <n v="0.84740740740740739"/>
        <n v="0.6053067993366501"/>
        <n v="0.75559701492537312"/>
        <n v="0.82650273224043713"/>
        <n v="0.72314674735249618"/>
        <n v="0.61254199328107506"/>
        <n v="0.78670012547051438"/>
        <n v="0.60792349726775952"/>
        <n v="0.77040816326530615"/>
        <n v="0.62584118438761771"/>
        <n v="0.77868852459016391"/>
        <n v="0.81101190476190477"/>
        <n v="0.87721893491124259"/>
        <n v="0.52551020408163263"/>
        <n v="0.34039735099337748"/>
        <n v="0.84839203675344566"/>
        <n v="0.787321063394683"/>
        <n v="0.83240997229916902"/>
        <n v="0.6082677165354331"/>
        <n v="0.79819277108433739"/>
        <n v="0.7080491132332879"/>
        <n v="0.77027027027027029"/>
        <n v="0.79392624728850325"/>
        <n v="0.79826464208242953"/>
        <n v="0.59381443298969072"/>
        <n v="0.8282442748091603"/>
        <n v="0.63770794824399257"/>
        <n v="0.8481481481481481"/>
        <n v="0.83505154639175261"/>
        <n v="0.79054054054054057"/>
        <n v="0.6927480916030534"/>
        <n v="0.37347767253044656"/>
        <n v="0.47755102040816327"/>
        <n v="0.80665024630541871"/>
        <n v="0.45324881141045958"/>
        <n v="0.78242074927953886"/>
        <n v="0.61911554921540657"/>
        <n v="0.73764258555133078"/>
        <n v="0.77845036319612593"/>
        <n v="0.80940279542566707"/>
        <n v="0.90527577937649883"/>
        <n v="0.78833967046894804"/>
        <n v="0.875"/>
        <n v="0.46173469387755101"/>
        <n v="0.68727705112960757"/>
        <n v="0.83115183246073299"/>
        <n v="0.75933075933075933"/>
        <n v="0.78125"/>
        <n v="0.65138888888888891"/>
        <n v="0.70711297071129708"/>
        <n v="1"/>
        <n v="0.63961038961038963"/>
        <n v="0.40993788819875776"/>
        <n v="0.48066298342541436"/>
        <n v="0.67521367521367526"/>
        <n v="0.64631043256997456"/>
        <n v="0.50152905198776754"/>
        <n v="0.467204843592331"/>
        <n v="0.52617801047120416"/>
        <n v="0.68597560975609762"/>
        <n v="0.5831062670299727"/>
        <n v="0.46473029045643155"/>
        <n v="0.67391304347826086"/>
        <n v="0.44360902255639095"/>
        <n v="0.61590296495956875"/>
        <n v="0.39921722113502933"/>
        <n v="0.35687732342007433"/>
        <n v="0.57401315789473684"/>
        <n v="0.33557046979865773"/>
        <n v="0.27272727272727271"/>
        <n v="0.29599999999999999"/>
        <n v="0.56561085972850678"/>
        <n v="0.49539594843462248"/>
        <n v="0.15111940298507462"/>
        <n v="0.59177215189873422"/>
        <n v="6.9033530571992116E-2"/>
        <n v="0.41784037558685444"/>
        <n v="0.86018237082066873"/>
        <n v="0.28767123287671231"/>
        <n v="0.59210526315789469"/>
        <n v="0.32424242424242422"/>
        <n v="0.35973597359735976"/>
        <n v="0.47750865051903113"/>
        <n v="0.3776223776223776"/>
        <n v="0.51598173515981738"/>
        <n v="0.46341463414634149"/>
        <n v="0.36254980079681276"/>
        <n v="0.65989847715736039"/>
        <n v="0.44780635400907715"/>
        <n v="0.47435897435897434"/>
        <n v="0.24444444444444444"/>
        <n v="0.5436893203883495"/>
        <n v="0.32420091324200911"/>
        <n v="0.49865951742627346"/>
        <n v="0.64533333333333331"/>
        <n v="0.60552763819095479"/>
        <n v="0.51955307262569828"/>
        <n v="0.57185628742514971"/>
        <n v="0.45794392523364486"/>
        <n v="0.41379310344827586"/>
        <n v="0.35759493670886078"/>
        <n v="0.59195402298850575"/>
        <n v="0.49308755760368661"/>
        <n v="0.6191860465116279"/>
        <n v="0.66050808314087761"/>
        <n v="0.45019920318725098"/>
        <n v="0.42809364548494983"/>
        <n v="0.38139534883720932"/>
        <n v="0.63221884498480241"/>
        <n v="0.56302521008403361"/>
        <n v="0.6403712296983759"/>
        <n v="0.63840830449826991"/>
        <n v="0.39255014326647564"/>
        <n v="0.54545454545454541"/>
        <n v="0.54342105263157892"/>
        <n v="0.71590909090909094"/>
        <n v="0.64804469273743015"/>
        <n v="0.51386861313868615"/>
        <n v="0.5580645161290323"/>
        <n v="0.72844827586206895"/>
        <n v="0.38944365192582026"/>
        <n v="0.77606177606177607"/>
        <n v="0.50303030303030305"/>
        <n v="0.58730158730158732"/>
        <n v="0.54181818181818187"/>
        <n v="0.48"/>
        <n v="0.42574257425742573"/>
        <n v="0.37142857142857144"/>
        <n v="0.16370106761565836"/>
        <n v="0.29729729729729731"/>
        <n v="0.32264529058116231"/>
        <n v="0.3818615751789976"/>
        <n v="0.31741573033707865"/>
        <n v="0.14985590778097982"/>
        <n v="0.22520107238605899"/>
        <n v="0.22282608695652173"/>
        <n v="0.1930835734870317"/>
        <n v="0.17732558139534885"/>
        <n v="0.42465753424657532"/>
        <n v="0.6376811594202898"/>
        <n v="0.5605381165919282"/>
        <n v="0.63829787234042556"/>
        <n v="0.51145038167938928"/>
        <n v="0.48478260869565215"/>
        <n v="0.70467836257309946"/>
        <n v="0.56330749354005172"/>
        <n v="0.54838709677419351"/>
        <n v="0.36565096952908588"/>
        <n v="0.4181494661921708"/>
        <n v="0.20640569395017794"/>
        <n v="0.12044817927170869"/>
        <n v="0.19533527696793002"/>
        <n v="0.14880952380952381"/>
        <n v="0.40569395017793597"/>
        <n v="0.61126005361930291"/>
        <n v="0.27007299270072993"/>
        <n v="0.35873015873015873"/>
        <n v="0.41986455981941312"/>
        <n v="0.24340175953079179"/>
        <n v="0.45723684210526316"/>
        <n v="0.62285714285714289"/>
        <n v="0.46742209631728043"/>
        <n v="0.45588235294117646"/>
        <n v="0.44"/>
        <n v="0.60412371134020615"/>
        <n v="0.61599999999999999"/>
        <n v="0.58736059479553904"/>
        <n v="0.44150943396226416"/>
        <n v="0.57034220532319391"/>
        <n v="0.51707317073170733"/>
        <n v="0.70168067226890751"/>
        <n v="0.55897435897435899"/>
        <n v="0.38990825688073394"/>
        <n v="0.47337278106508873"/>
        <n v="0.54601226993865026"/>
        <n v="0.60983606557377046"/>
        <n v="0.6199376947040498"/>
        <n v="0.45105566218809978"/>
        <n v="0.55263157894736847"/>
        <n v="9.6000000000000002E-2"/>
        <n v="0.17788461538461539"/>
        <n v="0.24193548387096775"/>
        <n v="0.3614678899082569"/>
        <n v="0.40730337078651685"/>
        <n v="0.34411085450346418"/>
        <n v="0.23449612403100775"/>
        <n v="0.11398176291793313"/>
        <n v="0.48157894736842105"/>
        <n v="5.5837563451776651E-2"/>
        <n v="0.47237569060773482"/>
        <n v="0.76534296028880866"/>
        <n v="0.76400000000000001"/>
        <n v="0.86374695863746964"/>
        <n v="0.83030303030303032"/>
        <n v="0.55786350148367958"/>
        <n v="0.54137931034482756"/>
        <n v="0.68565815324165025"/>
        <n v="0.64727272727272722"/>
        <n v="0.43952802359882004"/>
        <n v="0.34686346863468637"/>
        <n v="0.43430656934306572"/>
        <n v="0.40268456375838924"/>
        <n v="0.38267148014440433"/>
        <n v="0.54620462046204621"/>
        <n v="0.49056603773584906"/>
        <n v="0.44984802431610943"/>
        <n v="0.47511312217194568"/>
        <n v="0.16250000000000001"/>
        <n v="0.17280453257790368"/>
        <n v="0.36134453781512604"/>
        <n v="0.48398576512455516"/>
        <n v="0.54858934169278994"/>
        <n v="0.57405281285878296"/>
        <n v="0.40406976744186046"/>
        <n v="0.36470588235294116"/>
        <n v="0.63380281690140849"/>
        <n v="0.32183908045977011"/>
        <n v="0.6151685393258427"/>
        <n v="0.45930232558139533"/>
        <n v="0.60465116279069764"/>
        <n v="0.53623188405797106"/>
        <n v="0.62643678160919536"/>
        <n v="0.45695364238410596"/>
        <n v="0.49354005167958659"/>
        <n v="0.55731225296442688"/>
        <n v="0.58823529411764708"/>
        <n v="0.73412698412698407"/>
        <n v="0.82413087934560325"/>
        <n v="0.8411764705882353"/>
        <n v="0.82624113475177308"/>
        <n v="0.68776371308016881"/>
        <n v="0.79094827586206895"/>
        <n v="0.52512155591572118"/>
        <n v="0.25420168067226889"/>
        <n v="0.20142602495543671"/>
        <n v="0.25342465753424659"/>
        <n v="0.4099526066350711"/>
        <n v="0.31633986928104574"/>
        <n v="0.38524590163934425"/>
        <n v="0.3549920760697306"/>
        <n v="0.34767025089605735"/>
        <n v="0.41598360655737704"/>
        <n v="0.51674641148325362"/>
        <n v="0.20694645441389292"/>
        <n v="0.40816326530612246"/>
        <n v="0.46534653465346537"/>
        <n v="0.5130434782608696"/>
        <n v="0.36206896551724138"/>
        <n v="0.14183673469387756"/>
        <n v="0.18901098901098901"/>
        <n v="0.91116173120728927"/>
        <n v="0.93478260869565222"/>
        <n v="0.8488063660477454"/>
        <n v="0.81818181818181823"/>
        <n v="0.75467289719626163"/>
        <n v="0.52637889688249395"/>
        <n v="0.669449081803005"/>
        <n v="0.44690265486725661"/>
        <n v="0.64530892448512589"/>
        <n v="0.76305220883534142"/>
        <n v="0.62023217247097839"/>
        <n v="0.71148459383753504"/>
        <n v="0.27108433734939757"/>
        <n v="0.53403141361256545"/>
        <n v="0.64495114006514653"/>
        <n v="0.63157894736842102"/>
        <n v="0.44491525423728812"/>
        <n v="0.88472622478386165"/>
        <n v="0.9315589353612167"/>
        <n v="0.50772626931567333"/>
        <n v="0.32896652110625912"/>
        <n v="0.82134570765661252"/>
        <n v="0.42783505154639173"/>
        <n v="0.38401559454191031"/>
        <n v="0.84637681159420286"/>
        <n v="0.47774480712166173"/>
        <n v="0.39193548387096772"/>
        <n v="0.82524271844660191"/>
        <n v="0.70219435736677116"/>
        <n v="0.28402366863905326"/>
        <n v="0.628361858190709"/>
        <n v="0.74203338391502272"/>
        <n v="0.87555555555555553"/>
        <n v="0.49670329670329672"/>
        <n v="0.40820734341252701"/>
        <n v="0.47931034482758622"/>
        <n v="0.61264181523500816"/>
        <n v="0.53051643192488263"/>
        <n v="0.43333333333333335"/>
        <n v="0.29375000000000001"/>
        <n v="0.10082304526748971"/>
        <n v="0.38164251207729466"/>
        <n v="0.43273542600896858"/>
        <n v="0.45579567779960706"/>
        <n v="0.26905132192846032"/>
        <n v="0.36538461538461536"/>
        <n v="0.55800464037122965"/>
        <n v="0.5103578154425612"/>
        <n v="0.55418719211822665"/>
        <n v="0.4300168634064081"/>
        <n v="0.493801652892562"/>
        <n v="0.48450244698205547"/>
        <n v="0.65674603174603174"/>
        <n v="0.6955445544554455"/>
        <n v="0.93729372937293731"/>
        <n v="0.9375"/>
        <n v="0.94303797468354433"/>
        <n v="0.33485193621867881"/>
        <n v="0.3267148014440433"/>
        <n v="0.49120000000000003"/>
        <n v="0.77017114914425433"/>
        <n v="0.27642276422764228"/>
        <n v="0.38461538461538464"/>
        <n v="0.57627118644067798"/>
        <n v="0.54107142857142854"/>
        <n v="0.27387387387387385"/>
        <n v="0.33082706766917291"/>
        <n v="0.2613861386138614"/>
        <n v="0.40114613180515757"/>
      </sharedItems>
      <fieldGroup base="0">
        <rangePr autoStart="0" startNum="0" endNum="1" groupInterval="0.1"/>
        <groupItems count="12">
          <s v="&lt;0"/>
          <s v="0-0.1"/>
          <s v="0.1-0.2"/>
          <s v="0.2-0.3"/>
          <s v="0.3-0.4"/>
          <s v="0.4-0.5"/>
          <s v="0.5-0.6"/>
          <s v="0.6-0.7"/>
          <s v="0.7-0.8"/>
          <s v="0.8-0.9"/>
          <s v="0.9-1"/>
          <s v="&gt;1"/>
        </groupItems>
      </fieldGroup>
    </cacheField>
    <cacheField name="Both Math and ELA _x000a_Percent Pass" numFmtId="0">
      <sharedItems containsSemiMixedTypes="0" containsString="0" containsNumber="1" minValue="1.9230769230769232E-2" maxValue="0.96907216494845361" count="644">
        <n v="0.63043478260869568"/>
        <n v="0.36290322580645162"/>
        <n v="0.67045454545454541"/>
        <n v="0.75824175824175821"/>
        <n v="0.53448275862068961"/>
        <n v="0.78846153846153844"/>
        <n v="0.7068965517241379"/>
        <n v="0.50387596899224807"/>
        <n v="0.80882352941176472"/>
        <n v="0.61855670103092786"/>
        <n v="0.58108108108108103"/>
        <n v="0.7857142857142857"/>
        <n v="0.74509803921568629"/>
        <n v="0.73333333333333328"/>
        <n v="0.60194174757281549"/>
        <n v="0.18823529411764706"/>
        <n v="0.13846153846153847"/>
        <n v="0.2978723404255319"/>
        <n v="0.25"/>
        <n v="0.39705882352941174"/>
        <n v="0.69565217391304346"/>
        <n v="0.36249999999999999"/>
        <n v="0.38271604938271603"/>
        <n v="0.49074074074074076"/>
        <n v="0.25252525252525254"/>
        <n v="0.31067961165048541"/>
        <n v="0.47368421052631576"/>
        <n v="0.24242424242424243"/>
        <n v="0.5"/>
        <n v="0.39393939393939392"/>
        <n v="0.46835443037974683"/>
        <n v="0.49230769230769234"/>
        <n v="0.19402985074626866"/>
        <n v="0.36470588235294116"/>
        <n v="0.48148148148148145"/>
        <n v="0.20588235294117646"/>
        <n v="0.31111111111111112"/>
        <n v="0.36842105263157893"/>
        <n v="0.56321839080459768"/>
        <n v="0.49629629629629629"/>
        <n v="0.28985507246376813"/>
        <n v="0.36585365853658536"/>
        <n v="0.45205479452054792"/>
        <n v="0.84795321637426901"/>
        <n v="0.58208955223880599"/>
        <n v="0.3728813559322034"/>
        <n v="0.40322580645161288"/>
        <n v="0.51"/>
        <n v="0.53947368421052633"/>
        <n v="0.47058823529411764"/>
        <n v="0.4175824175824176"/>
        <n v="0.53333333333333333"/>
        <n v="0.3253012048192771"/>
        <n v="0.65"/>
        <n v="0.63636363636363635"/>
        <n v="0.65217391304347827"/>
        <n v="0.625"/>
        <n v="0.53521126760563376"/>
        <n v="0.79411764705882348"/>
        <n v="0.56756756756756754"/>
        <n v="0.890625"/>
        <n v="0.91304347826086951"/>
        <n v="0.60784313725490191"/>
        <n v="0.765625"/>
        <n v="0.67307692307692313"/>
        <n v="0.56818181818181823"/>
        <n v="0.45070422535211269"/>
        <n v="0.64864864864864868"/>
        <n v="0.61290322580645162"/>
        <n v="0.42168674698795183"/>
        <n v="0.58823529411764708"/>
        <n v="0.42857142857142855"/>
        <n v="0.51724137931034486"/>
        <n v="0.4264705882352941"/>
        <n v="0.41818181818181815"/>
        <n v="0.39370078740157483"/>
        <n v="0.37179487179487181"/>
        <n v="0.52941176470588236"/>
        <n v="0.43147208121827413"/>
        <n v="0.61224489795918369"/>
        <n v="0.4"/>
        <n v="0.47126436781609193"/>
        <n v="0.63013698630136983"/>
        <n v="0.38028169014084506"/>
        <n v="0.70666666666666667"/>
        <n v="0.56521739130434778"/>
        <n v="0.40740740740740738"/>
        <n v="0.42105263157894735"/>
        <n v="0.48"/>
        <n v="0.48648648648648651"/>
        <n v="0.42268041237113402"/>
        <n v="0.82926829268292679"/>
        <n v="0.6875"/>
        <n v="0.83333333333333337"/>
        <n v="0.61538461538461542"/>
        <n v="0.41304347826086957"/>
        <n v="0.46913580246913578"/>
        <n v="0.54736842105263162"/>
        <n v="0.34020618556701032"/>
        <n v="0.55681818181818177"/>
        <n v="0.2857142857142857"/>
        <n v="0.59523809523809523"/>
        <n v="0.67567567567567566"/>
        <n v="0.68627450980392157"/>
        <n v="0.48214285714285715"/>
        <n v="0.6428571428571429"/>
        <n v="0.47887323943661969"/>
        <n v="0.58252427184466016"/>
        <n v="0.57894736842105265"/>
        <n v="0.52307692307692311"/>
        <n v="0.55813953488372092"/>
        <n v="0.52777777777777779"/>
        <n v="0.66666666666666663"/>
        <n v="0.56493506493506496"/>
        <n v="0.55737704918032782"/>
        <n v="0.77777777777777779"/>
        <n v="0.43448275862068964"/>
        <n v="0.21153846153846154"/>
        <n v="0.35897435897435898"/>
        <n v="0.50359712230215825"/>
        <n v="0.54255319148936165"/>
        <n v="0.46341463414634149"/>
        <n v="0.5957446808510638"/>
        <n v="0.79245283018867929"/>
        <n v="0.68085106382978722"/>
        <n v="0.39583333333333331"/>
        <n v="0.64516129032258063"/>
        <n v="0.6470588235294118"/>
        <n v="0.45161290322580644"/>
        <n v="0.59900990099009899"/>
        <n v="0.55172413793103448"/>
        <n v="0.12962962962962962"/>
        <n v="0.28749999999999998"/>
        <n v="0.36956521739130432"/>
        <n v="0.4642857142857143"/>
        <n v="0.55319148936170215"/>
        <n v="0.21666666666666667"/>
        <n v="0.46938775510204084"/>
        <n v="0.8"/>
        <n v="0.68571428571428572"/>
        <n v="0.82499999999999996"/>
        <n v="0.875"/>
        <n v="0.9642857142857143"/>
        <n v="0.47572815533980584"/>
        <n v="0.86956521739130432"/>
        <n v="0.63934426229508201"/>
        <n v="0.7384615384615385"/>
        <n v="0.4925373134328358"/>
        <n v="0.5855855855855856"/>
        <n v="0.62376237623762376"/>
        <n v="0.38554216867469882"/>
        <n v="0.7010309278350515"/>
        <n v="0.45569620253164556"/>
        <n v="0.6376811594202898"/>
        <n v="0.56043956043956045"/>
        <n v="0.64102564102564108"/>
        <n v="0.45535714285714285"/>
        <n v="0.44117647058823528"/>
        <n v="0.41538461538461541"/>
        <n v="0.3902439024390244"/>
        <n v="0.29090909090909089"/>
        <n v="2.9411764705882353E-2"/>
        <n v="0.23853211009174313"/>
        <n v="0.21739130434782608"/>
        <n v="0.43965517241379309"/>
        <n v="0.31818181818181818"/>
        <n v="0.39344262295081966"/>
        <n v="6.741573033707865E-2"/>
        <n v="0.27142857142857141"/>
        <n v="0.38636363636363635"/>
        <n v="0.26666666666666666"/>
        <n v="0.29629629629629628"/>
        <n v="0.5625"/>
        <n v="0.5757575757575758"/>
        <n v="0.35714285714285715"/>
        <n v="0.2"/>
        <n v="0.48837209302325579"/>
        <n v="0.54054054054054057"/>
        <n v="0.35849056603773582"/>
        <n v="0.45833333333333331"/>
        <n v="0.51282051282051277"/>
        <n v="0.72093023255813948"/>
        <n v="0.72602739726027399"/>
        <n v="0.69047619047619047"/>
        <n v="0.58695652173913049"/>
        <n v="0.76923076923076927"/>
        <n v="0.65753424657534243"/>
        <n v="0.27692307692307694"/>
        <n v="0.29166666666666669"/>
        <n v="0.50666666666666671"/>
        <n v="0.59722222222222221"/>
        <n v="9.0909090909090912E-2"/>
        <n v="0.46666666666666667"/>
        <n v="0.75"/>
        <n v="0.48717948717948717"/>
        <n v="0.68181818181818177"/>
        <n v="0.54347826086956519"/>
        <n v="0.39622641509433965"/>
        <n v="0.20987654320987653"/>
        <n v="0.42028985507246375"/>
        <n v="0.56716417910447758"/>
        <n v="0.67105263157894735"/>
        <n v="0.72448979591836737"/>
        <n v="0.65454545454545454"/>
        <n v="0.71186440677966101"/>
        <n v="0.7533333333333333"/>
        <n v="0.6262626262626263"/>
        <n v="0.8571428571428571"/>
        <n v="0.76315789473684215"/>
        <n v="0.64912280701754388"/>
        <n v="0.7"/>
        <n v="0.75757575757575757"/>
        <n v="0.71212121212121215"/>
        <n v="0.5816993464052288"/>
        <n v="0.71527777777777779"/>
        <n v="0.61627906976744184"/>
        <n v="0.92307692307692313"/>
        <n v="0.51948051948051943"/>
        <n v="0.70588235294117652"/>
        <n v="0.58904109589041098"/>
        <n v="0.85526315789473684"/>
        <n v="0.86086956521739133"/>
        <n v="0.61467889908256879"/>
        <n v="0.82558139534883723"/>
        <n v="0.70192307692307687"/>
        <n v="0.7978723404255319"/>
        <n v="0.8925619834710744"/>
        <n v="0.74257425742574257"/>
        <n v="0.65625"/>
        <n v="0.61403508771929827"/>
        <n v="0.62307692307692308"/>
        <n v="0.59829059829059827"/>
        <n v="0.51923076923076927"/>
        <n v="0.64893617021276595"/>
        <n v="0.67796610169491522"/>
        <n v="0.79487179487179482"/>
        <n v="0.61111111111111116"/>
        <n v="0.6404494382022472"/>
        <n v="0.69892473118279574"/>
        <n v="0.58139534883720934"/>
        <n v="0.64150943396226412"/>
        <n v="0.67647058823529416"/>
        <n v="0.57471264367816088"/>
        <n v="0.50793650793650791"/>
        <n v="0.7567567567567568"/>
        <n v="0.70454545454545459"/>
        <n v="0.57446808510638303"/>
        <n v="0.78260869565217395"/>
        <n v="0.60869565217391308"/>
        <n v="0.79069767441860461"/>
        <n v="0.73972602739726023"/>
        <n v="0.86776859504132231"/>
        <n v="0.77862595419847325"/>
        <n v="0.84761904761904761"/>
        <n v="0.85123966942148765"/>
        <n v="0.82178217821782173"/>
        <n v="0.82857142857142863"/>
        <n v="0.70186335403726707"/>
        <n v="0.70873786407766992"/>
        <n v="0.59285714285714286"/>
        <n v="0.73770491803278693"/>
        <n v="0.717741935483871"/>
        <n v="0.69841269841269837"/>
        <n v="0.73758865248226946"/>
        <n v="0.63157894736842102"/>
        <n v="0.81333333333333335"/>
        <n v="0.82894736842105265"/>
        <n v="0.66129032258064513"/>
        <n v="0.6"/>
        <n v="0.65333333333333332"/>
        <n v="0.18181818181818182"/>
        <n v="0.36666666666666664"/>
        <n v="0.4375"/>
        <n v="0.32758620689655171"/>
        <n v="0.60227272727272729"/>
        <n v="0.30434782608695654"/>
        <n v="0.64"/>
        <n v="0.70967741935483875"/>
        <n v="0.50505050505050508"/>
        <n v="0.39772727272727271"/>
        <n v="0.10526315789473684"/>
        <n v="0.19672131147540983"/>
        <n v="0.23863636363636365"/>
        <n v="0.64179104477611937"/>
        <n v="0.44444444444444442"/>
        <n v="0.41509433962264153"/>
        <n v="0.33734939759036142"/>
        <n v="0.30232558139534882"/>
        <n v="0.22556390977443608"/>
        <n v="0.35869565217391303"/>
        <n v="0.63551401869158874"/>
        <n v="0.65697674418604646"/>
        <n v="0.60824742268041232"/>
        <n v="0.53608247422680411"/>
        <n v="0.69767441860465118"/>
        <n v="0.69230769230769229"/>
        <n v="0.60606060606060608"/>
        <n v="0.68888888888888888"/>
        <n v="0.51428571428571423"/>
        <n v="0.5423728813559322"/>
        <n v="0.6216216216216216"/>
        <n v="0.58536585365853655"/>
        <n v="0.59183673469387754"/>
        <n v="0.43902439024390244"/>
        <n v="0.65957446808510634"/>
        <n v="0.57971014492753625"/>
        <n v="0.58571428571428574"/>
        <n v="0.70149253731343286"/>
        <n v="0.72027972027972031"/>
        <n v="0.78947368421052633"/>
        <n v="0.71698113207547165"/>
        <n v="0.8110236220472441"/>
        <n v="0.57333333333333336"/>
        <n v="0.51219512195121952"/>
        <n v="0.46875"/>
        <n v="0.54838709677419351"/>
        <n v="0.46969696969696972"/>
        <n v="0.63888888888888884"/>
        <n v="0.51063829787234039"/>
        <n v="0.62264150943396224"/>
        <n v="0.68421052631578949"/>
        <n v="0.29508196721311475"/>
        <n v="0.2807017543859649"/>
        <n v="0.41975308641975306"/>
        <n v="0.51086956521739135"/>
        <n v="0.57627118644067798"/>
        <n v="0.58461538461538465"/>
        <n v="0.58227848101265822"/>
        <n v="0.50724637681159424"/>
        <n v="0.41176470588235292"/>
        <n v="0.63291139240506333"/>
        <n v="0.67692307692307696"/>
        <n v="0.55844155844155841"/>
        <n v="0.19148936170212766"/>
        <n v="0.47540983606557374"/>
        <n v="0.45882352941176469"/>
        <n v="0.5892857142857143"/>
        <n v="0.828125"/>
        <n v="0.53125"/>
        <n v="0.44186046511627908"/>
        <n v="0.45454545454545453"/>
        <n v="0.3"/>
        <n v="0.58333333333333337"/>
        <n v="0.84337349397590367"/>
        <n v="0.55263157894736847"/>
        <n v="0.62666666666666671"/>
        <n v="0.54878048780487809"/>
        <n v="0.5161290322580645"/>
        <n v="0.40697674418604651"/>
        <n v="0.6097560975609756"/>
        <n v="0.74603174603174605"/>
        <n v="0.82278481012658233"/>
        <n v="0.74"/>
        <n v="0.72661870503597126"/>
        <n v="0.65384615384615385"/>
        <n v="0.68518518518518523"/>
        <n v="0.4157303370786517"/>
        <n v="0.80555555555555558"/>
        <n v="0.74213836477987416"/>
        <n v="0.66249999999999998"/>
        <n v="0.31707317073170732"/>
        <n v="0.16216216216216217"/>
        <n v="0.16"/>
        <n v="0.1875"/>
        <n v="0.43243243243243246"/>
        <n v="5.1724137931034482E-2"/>
        <n v="1.9230769230769232E-2"/>
        <n v="0.74242424242424243"/>
        <n v="0.55223880597014929"/>
        <n v="0.43529411764705883"/>
        <n v="0.16326530612244897"/>
        <n v="0.38"/>
        <n v="0.28723404255319152"/>
        <n v="0.34693877551020408"/>
        <n v="0.63076923076923075"/>
        <n v="0.43181818181818182"/>
        <n v="0.31428571428571428"/>
        <n v="0.38947368421052631"/>
        <n v="0.43617021276595747"/>
        <n v="0.32857142857142857"/>
        <n v="0.34883720930232559"/>
        <n v="0.53164556962025311"/>
        <n v="0.57999999999999996"/>
        <n v="0.5730337078651685"/>
        <n v="0.44642857142857145"/>
        <n v="0.64556962025316456"/>
        <n v="0.73109243697478987"/>
        <n v="0.82456140350877194"/>
        <n v="0.64761904761904765"/>
        <n v="0.61904761904761907"/>
        <n v="0.35185185185185186"/>
        <n v="0.31666666666666665"/>
        <n v="0.30555555555555558"/>
        <n v="0.47916666666666669"/>
        <n v="0.25490196078431371"/>
        <n v="0.61038961038961037"/>
        <n v="0.7592592592592593"/>
        <n v="0.88235294117647056"/>
        <n v="0.52500000000000002"/>
        <n v="0.75324675324675328"/>
        <n v="0.84615384615384615"/>
        <n v="0.40540540540540543"/>
        <n v="0.46376811594202899"/>
        <n v="0.68"/>
        <n v="0.5714285714285714"/>
        <n v="0.56097560975609762"/>
        <n v="0.41860465116279072"/>
        <n v="0.57009345794392519"/>
        <n v="0.50961538461538458"/>
        <n v="0.6198347107438017"/>
        <n v="0.67441860465116277"/>
        <n v="0.35135135135135137"/>
        <n v="0.47524752475247523"/>
        <n v="0.31578947368421051"/>
        <n v="0.47945205479452052"/>
        <n v="0.37272727272727274"/>
        <n v="0.75609756097560976"/>
        <n v="0.75471698113207553"/>
        <n v="0.70833333333333337"/>
        <n v="0.80281690140845074"/>
        <n v="0.59740259740259738"/>
        <n v="0.44692737430167595"/>
        <n v="0.77570093457943923"/>
        <n v="0.20370370370370369"/>
        <n v="0.38095238095238093"/>
        <n v="0.33333333333333331"/>
        <n v="0.71232876712328763"/>
        <n v="0.23770491803278687"/>
        <n v="0.27966101694915252"/>
        <n v="0.20909090909090908"/>
        <n v="0.47422680412371132"/>
        <n v="0.20689655172413793"/>
        <n v="0.30701754385964913"/>
        <n v="0.6454545454545455"/>
        <n v="0.43262411347517732"/>
        <n v="0.42307692307692307"/>
        <n v="0.54651162790697672"/>
        <n v="0.44086021505376344"/>
        <n v="0.65432098765432101"/>
        <n v="0.5934959349593496"/>
        <n v="0.32203389830508472"/>
        <n v="0.22222222222222221"/>
        <n v="0.23931623931623933"/>
        <n v="0.33043478260869563"/>
        <n v="0.35915492957746481"/>
        <n v="0.27368421052631581"/>
        <n v="0.24444444444444444"/>
        <n v="0.17894736842105263"/>
        <n v="0.37373737373737376"/>
        <n v="0.23584905660377359"/>
        <n v="0.2781954887218045"/>
        <n v="0.23636363636363636"/>
        <n v="0.72077922077922074"/>
        <n v="0.50819672131147542"/>
        <n v="0.38582677165354329"/>
        <n v="0.5662650602409639"/>
        <n v="0.3504273504273504"/>
        <n v="0.46464646464646464"/>
        <n v="0.30201342281879195"/>
        <n v="0.28205128205128205"/>
        <n v="0.40566037735849059"/>
        <n v="0.22857142857142856"/>
        <n v="0.32330827067669171"/>
        <n v="0.31896551724137934"/>
        <n v="0.56603773584905659"/>
        <n v="0.39473684210526316"/>
        <n v="0.34166666666666667"/>
        <n v="0.5213675213675214"/>
        <n v="0.30290456431535268"/>
        <n v="0.59090909090909094"/>
        <n v="0.85"/>
        <n v="0.85185185185185186"/>
        <n v="0.52830188679245282"/>
        <n v="0.37254901960784315"/>
        <n v="0.6607142857142857"/>
        <n v="0.4358974358974359"/>
        <n v="0.48051948051948051"/>
        <n v="0.72340425531914898"/>
        <n v="0.43103448275862066"/>
        <n v="0.67741935483870963"/>
        <n v="0.54761904761904767"/>
        <n v="0.9375"/>
        <n v="0.51111111111111107"/>
        <n v="0.63235294117647056"/>
        <n v="0.7767857142857143"/>
        <n v="0.53703703703703709"/>
        <n v="0.48979591836734693"/>
        <n v="0.18867924528301888"/>
        <n v="0.7407407407407407"/>
        <n v="0.50704225352112675"/>
        <n v="0.78378378378378377"/>
        <n v="0.62790697674418605"/>
        <n v="0.85365853658536583"/>
        <n v="0.43333333333333335"/>
        <n v="0.41129032258064518"/>
        <n v="0.28000000000000003"/>
        <n v="0.68292682926829273"/>
        <n v="0.51851851851851849"/>
        <n v="0.25531914893617019"/>
        <n v="0.57352941176470584"/>
        <n v="0.45588235294117646"/>
        <n v="0.45652173913043476"/>
        <n v="0.61643835616438358"/>
        <n v="0.65306122448979587"/>
        <n v="0.32653061224489793"/>
        <n v="0.58974358974358976"/>
        <n v="0.68965517241379315"/>
        <n v="0.36206896551724138"/>
        <n v="0.49714285714285716"/>
        <n v="0.609375"/>
        <n v="0.46534653465346537"/>
        <n v="0.40963855421686746"/>
        <n v="0.34285714285714286"/>
        <n v="0.78048780487804881"/>
        <n v="0.52427184466019416"/>
        <n v="0.53488372093023251"/>
        <n v="0.375"/>
        <n v="0.7415730337078652"/>
        <n v="0.6333333333333333"/>
        <n v="0.66176470588235292"/>
        <n v="0.60952380952380958"/>
        <n v="0.57317073170731703"/>
        <n v="0.69444444444444442"/>
        <n v="0.77419354838709675"/>
        <n v="0.6588235294117647"/>
        <n v="0.78787878787878785"/>
        <n v="0.74358974358974361"/>
        <n v="0.52127659574468088"/>
        <n v="0.53658536585365857"/>
        <n v="0.58163265306122447"/>
        <n v="0.27777777777777779"/>
        <n v="0.55714285714285716"/>
        <n v="0.41666666666666669"/>
        <n v="0.88888888888888884"/>
        <n v="0.81818181818181823"/>
        <n v="0.55434782608695654"/>
        <n v="0.71666666666666667"/>
        <n v="0.89473684210526316"/>
        <n v="0.76"/>
        <n v="0.57777777777777772"/>
        <n v="0.5178571428571429"/>
        <n v="0.59615384615384615"/>
        <n v="0.72727272727272729"/>
        <n v="0.69696969696969702"/>
        <n v="0.40909090909090912"/>
        <n v="0.41379310344827586"/>
        <n v="0.47826086956521741"/>
        <n v="0.61333333333333329"/>
        <n v="0.64210526315789473"/>
        <n v="0.50549450549450547"/>
        <n v="0.51515151515151514"/>
        <n v="0.39130434782608697"/>
        <n v="0.65517241379310343"/>
        <n v="0.29213483146067415"/>
        <n v="0.44"/>
        <n v="0.80701754385964908"/>
        <n v="0.40384615384615385"/>
        <n v="0.67123287671232879"/>
        <n v="0.61250000000000004"/>
        <n v="0.81578947368421051"/>
        <n v="0.96907216494845361"/>
        <n v="0.38775510204081631"/>
        <n v="0.27272727272727271"/>
        <n v="0.3125"/>
        <n v="0.36619718309859156"/>
        <n v="0.37113402061855671"/>
        <n v="0.52380952380952384"/>
        <n v="0.52272727272727271"/>
        <n v="0.72972972972972971"/>
        <n v="0.60204081632653061"/>
        <n v="0.86206896551724133"/>
        <n v="0.70370370370370372"/>
        <n v="0.30769230769230771"/>
        <n v="0.44525547445255476"/>
        <n v="0.56000000000000005"/>
        <n v="0.26530612244897961"/>
        <n v="0.52631578947368418"/>
        <n v="0.60526315789473684"/>
        <n v="0.62222222222222223"/>
        <n v="0.5368421052631579"/>
        <n v="0.71074380165289253"/>
        <n v="0.4891304347826087"/>
        <n v="0.54411764705882348"/>
        <n v="0.74193548387096775"/>
        <n v="0.660377358490566"/>
        <n v="0.51190476190476186"/>
        <n v="0.59259259259259256"/>
        <n v="0.75510204081632648"/>
        <n v="0.810126582278481"/>
        <n v="0.56923076923076921"/>
        <n v="0.34951456310679613"/>
        <n v="0.7021276595744681"/>
        <n v="0.61702127659574468"/>
        <n v="0.55238095238095242"/>
        <n v="0.73026315789473684"/>
        <n v="0.62"/>
        <n v="0.54430379746835444"/>
        <n v="0.70866141732283461"/>
        <n v="2.5316455696202531E-2"/>
        <n v="0.37878787878787878"/>
        <n v="0.14516129032258066"/>
        <n v="0.2711864406779661"/>
        <n v="0.34328358208955223"/>
        <n v="0.46456692913385828"/>
        <n v="0.54081632653061229"/>
        <n v="0.41025641025641024"/>
        <n v="0.64367816091954022"/>
        <n v="0.66355140186915884"/>
        <n v="0.46511627906976744"/>
        <n v="0.25757575757575757"/>
        <n v="0.72368421052631582"/>
        <n v="0.38297872340425532"/>
        <n v="0.60377358490566035"/>
        <n v="0.50847457627118642"/>
        <n v="0.37037037037037035"/>
        <n v="0.76271186440677963"/>
        <n v="0.56896551724137934"/>
        <n v="0.41836734693877553"/>
        <n v="0.52"/>
        <n v="0.53246753246753242"/>
        <n v="0.43"/>
        <n v="0.34482758620689657"/>
        <n v="0.45283018867924529"/>
        <n v="0.78431372549019607"/>
        <n v="0.75135135135135134"/>
        <n v="0.6811594202898551"/>
        <n v="0.55670103092783507"/>
        <n v="0.40458015267175573"/>
        <n v="0.6339285714285714"/>
        <n v="0.8867924528301887"/>
        <n v="0.3188405797101449"/>
        <n v="0.59595959595959591"/>
        <n v="0.38181818181818183"/>
        <n v="0.15"/>
        <n v="0.46031746031746029"/>
        <n v="0.46296296296296297"/>
        <n v="0.58677685950413228"/>
        <n v="0.57407407407407407"/>
        <n v="0.55882352941176472"/>
        <n v="0.49180327868852458"/>
        <n v="0.5268817204301075"/>
        <n v="0.43010752688172044"/>
        <n v="0.60396039603960394"/>
        <n v="0.46153846153846156"/>
      </sharedItems>
      <fieldGroup base="1">
        <rangePr autoStart="0" autoEnd="0" startNum="0" endNum="1" groupInterval="0.1"/>
        <groupItems count="12">
          <s v="&lt;0"/>
          <s v="0-0.1"/>
          <s v="0.1-0.2"/>
          <s v="0.2-0.3"/>
          <s v="0.3-0.4"/>
          <s v="0.4-0.5"/>
          <s v="0.5-0.6"/>
          <s v="0.6-0.7"/>
          <s v="0.7-0.8"/>
          <s v="0.8-0.9"/>
          <s v="0.9-1"/>
          <s v="&gt;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9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  <r>
    <x v="13"/>
    <x v="13"/>
  </r>
  <r>
    <x v="14"/>
    <x v="14"/>
  </r>
  <r>
    <x v="15"/>
    <x v="15"/>
  </r>
  <r>
    <x v="16"/>
    <x v="16"/>
  </r>
  <r>
    <x v="17"/>
    <x v="17"/>
  </r>
  <r>
    <x v="18"/>
    <x v="18"/>
  </r>
  <r>
    <x v="19"/>
    <x v="19"/>
  </r>
  <r>
    <x v="20"/>
    <x v="20"/>
  </r>
  <r>
    <x v="21"/>
    <x v="21"/>
  </r>
  <r>
    <x v="22"/>
    <x v="22"/>
  </r>
  <r>
    <x v="23"/>
    <x v="23"/>
  </r>
  <r>
    <x v="24"/>
    <x v="24"/>
  </r>
  <r>
    <x v="25"/>
    <x v="25"/>
  </r>
  <r>
    <x v="26"/>
    <x v="26"/>
  </r>
  <r>
    <x v="27"/>
    <x v="27"/>
  </r>
  <r>
    <x v="28"/>
    <x v="28"/>
  </r>
  <r>
    <x v="29"/>
    <x v="29"/>
  </r>
  <r>
    <x v="30"/>
    <x v="30"/>
  </r>
  <r>
    <x v="31"/>
    <x v="31"/>
  </r>
  <r>
    <x v="32"/>
    <x v="32"/>
  </r>
  <r>
    <x v="33"/>
    <x v="33"/>
  </r>
  <r>
    <x v="34"/>
    <x v="34"/>
  </r>
  <r>
    <x v="35"/>
    <x v="35"/>
  </r>
  <r>
    <x v="36"/>
    <x v="36"/>
  </r>
  <r>
    <x v="37"/>
    <x v="37"/>
  </r>
  <r>
    <x v="38"/>
    <x v="38"/>
  </r>
  <r>
    <x v="39"/>
    <x v="39"/>
  </r>
  <r>
    <x v="40"/>
    <x v="40"/>
  </r>
  <r>
    <x v="41"/>
    <x v="41"/>
  </r>
  <r>
    <x v="1"/>
    <x v="42"/>
  </r>
  <r>
    <x v="42"/>
    <x v="43"/>
  </r>
  <r>
    <x v="43"/>
    <x v="44"/>
  </r>
  <r>
    <x v="44"/>
    <x v="45"/>
  </r>
  <r>
    <x v="45"/>
    <x v="46"/>
  </r>
  <r>
    <x v="46"/>
    <x v="47"/>
  </r>
  <r>
    <x v="47"/>
    <x v="48"/>
  </r>
  <r>
    <x v="48"/>
    <x v="49"/>
  </r>
  <r>
    <x v="49"/>
    <x v="50"/>
  </r>
  <r>
    <x v="50"/>
    <x v="51"/>
  </r>
  <r>
    <x v="51"/>
    <x v="52"/>
  </r>
  <r>
    <x v="52"/>
    <x v="53"/>
  </r>
  <r>
    <x v="53"/>
    <x v="54"/>
  </r>
  <r>
    <x v="54"/>
    <x v="55"/>
  </r>
  <r>
    <x v="55"/>
    <x v="56"/>
  </r>
  <r>
    <x v="56"/>
    <x v="57"/>
  </r>
  <r>
    <x v="57"/>
    <x v="28"/>
  </r>
  <r>
    <x v="58"/>
    <x v="58"/>
  </r>
  <r>
    <x v="59"/>
    <x v="59"/>
  </r>
  <r>
    <x v="60"/>
    <x v="60"/>
  </r>
  <r>
    <x v="61"/>
    <x v="61"/>
  </r>
  <r>
    <x v="62"/>
    <x v="62"/>
  </r>
  <r>
    <x v="63"/>
    <x v="63"/>
  </r>
  <r>
    <x v="64"/>
    <x v="64"/>
  </r>
  <r>
    <x v="65"/>
    <x v="65"/>
  </r>
  <r>
    <x v="66"/>
    <x v="66"/>
  </r>
  <r>
    <x v="67"/>
    <x v="41"/>
  </r>
  <r>
    <x v="68"/>
    <x v="67"/>
  </r>
  <r>
    <x v="69"/>
    <x v="68"/>
  </r>
  <r>
    <x v="70"/>
    <x v="69"/>
  </r>
  <r>
    <x v="71"/>
    <x v="70"/>
  </r>
  <r>
    <x v="72"/>
    <x v="71"/>
  </r>
  <r>
    <x v="73"/>
    <x v="72"/>
  </r>
  <r>
    <x v="74"/>
    <x v="73"/>
  </r>
  <r>
    <x v="75"/>
    <x v="74"/>
  </r>
  <r>
    <x v="76"/>
    <x v="75"/>
  </r>
  <r>
    <x v="77"/>
    <x v="76"/>
  </r>
  <r>
    <x v="78"/>
    <x v="77"/>
  </r>
  <r>
    <x v="79"/>
    <x v="78"/>
  </r>
  <r>
    <x v="80"/>
    <x v="79"/>
  </r>
  <r>
    <x v="81"/>
    <x v="80"/>
  </r>
  <r>
    <x v="82"/>
    <x v="81"/>
  </r>
  <r>
    <x v="83"/>
    <x v="82"/>
  </r>
  <r>
    <x v="84"/>
    <x v="83"/>
  </r>
  <r>
    <x v="85"/>
    <x v="84"/>
  </r>
  <r>
    <x v="86"/>
    <x v="85"/>
  </r>
  <r>
    <x v="87"/>
    <x v="86"/>
  </r>
  <r>
    <x v="88"/>
    <x v="51"/>
  </r>
  <r>
    <x v="89"/>
    <x v="87"/>
  </r>
  <r>
    <x v="90"/>
    <x v="28"/>
  </r>
  <r>
    <x v="91"/>
    <x v="88"/>
  </r>
  <r>
    <x v="92"/>
    <x v="89"/>
  </r>
  <r>
    <x v="93"/>
    <x v="90"/>
  </r>
  <r>
    <x v="94"/>
    <x v="91"/>
  </r>
  <r>
    <x v="95"/>
    <x v="92"/>
  </r>
  <r>
    <x v="96"/>
    <x v="93"/>
  </r>
  <r>
    <x v="97"/>
    <x v="58"/>
  </r>
  <r>
    <x v="98"/>
    <x v="94"/>
  </r>
  <r>
    <x v="99"/>
    <x v="95"/>
  </r>
  <r>
    <x v="100"/>
    <x v="53"/>
  </r>
  <r>
    <x v="101"/>
    <x v="96"/>
  </r>
  <r>
    <x v="102"/>
    <x v="97"/>
  </r>
  <r>
    <x v="103"/>
    <x v="98"/>
  </r>
  <r>
    <x v="104"/>
    <x v="99"/>
  </r>
  <r>
    <x v="105"/>
    <x v="100"/>
  </r>
  <r>
    <x v="106"/>
    <x v="101"/>
  </r>
  <r>
    <x v="107"/>
    <x v="28"/>
  </r>
  <r>
    <x v="108"/>
    <x v="102"/>
  </r>
  <r>
    <x v="109"/>
    <x v="103"/>
  </r>
  <r>
    <x v="110"/>
    <x v="104"/>
  </r>
  <r>
    <x v="111"/>
    <x v="105"/>
  </r>
  <r>
    <x v="112"/>
    <x v="106"/>
  </r>
  <r>
    <x v="113"/>
    <x v="31"/>
  </r>
  <r>
    <x v="114"/>
    <x v="107"/>
  </r>
  <r>
    <x v="115"/>
    <x v="108"/>
  </r>
  <r>
    <x v="116"/>
    <x v="109"/>
  </r>
  <r>
    <x v="117"/>
    <x v="110"/>
  </r>
  <r>
    <x v="118"/>
    <x v="111"/>
  </r>
  <r>
    <x v="119"/>
    <x v="26"/>
  </r>
  <r>
    <x v="120"/>
    <x v="112"/>
  </r>
  <r>
    <x v="121"/>
    <x v="113"/>
  </r>
  <r>
    <x v="122"/>
    <x v="114"/>
  </r>
  <r>
    <x v="123"/>
    <x v="115"/>
  </r>
  <r>
    <x v="124"/>
    <x v="116"/>
  </r>
  <r>
    <x v="125"/>
    <x v="117"/>
  </r>
  <r>
    <x v="126"/>
    <x v="118"/>
  </r>
  <r>
    <x v="127"/>
    <x v="119"/>
  </r>
  <r>
    <x v="128"/>
    <x v="120"/>
  </r>
  <r>
    <x v="129"/>
    <x v="121"/>
  </r>
  <r>
    <x v="130"/>
    <x v="122"/>
  </r>
  <r>
    <x v="131"/>
    <x v="123"/>
  </r>
  <r>
    <x v="132"/>
    <x v="124"/>
  </r>
  <r>
    <x v="133"/>
    <x v="125"/>
  </r>
  <r>
    <x v="134"/>
    <x v="126"/>
  </r>
  <r>
    <x v="135"/>
    <x v="127"/>
  </r>
  <r>
    <x v="136"/>
    <x v="128"/>
  </r>
  <r>
    <x v="137"/>
    <x v="129"/>
  </r>
  <r>
    <x v="138"/>
    <x v="88"/>
  </r>
  <r>
    <x v="139"/>
    <x v="130"/>
  </r>
  <r>
    <x v="140"/>
    <x v="131"/>
  </r>
  <r>
    <x v="141"/>
    <x v="132"/>
  </r>
  <r>
    <x v="142"/>
    <x v="133"/>
  </r>
  <r>
    <x v="143"/>
    <x v="134"/>
  </r>
  <r>
    <x v="144"/>
    <x v="135"/>
  </r>
  <r>
    <x v="145"/>
    <x v="136"/>
  </r>
  <r>
    <x v="146"/>
    <x v="137"/>
  </r>
  <r>
    <x v="147"/>
    <x v="138"/>
  </r>
  <r>
    <x v="148"/>
    <x v="139"/>
  </r>
  <r>
    <x v="149"/>
    <x v="140"/>
  </r>
  <r>
    <x v="150"/>
    <x v="141"/>
  </r>
  <r>
    <x v="151"/>
    <x v="142"/>
  </r>
  <r>
    <x v="152"/>
    <x v="143"/>
  </r>
  <r>
    <x v="153"/>
    <x v="144"/>
  </r>
  <r>
    <x v="154"/>
    <x v="145"/>
  </r>
  <r>
    <x v="155"/>
    <x v="146"/>
  </r>
  <r>
    <x v="156"/>
    <x v="147"/>
  </r>
  <r>
    <x v="157"/>
    <x v="148"/>
  </r>
  <r>
    <x v="158"/>
    <x v="149"/>
  </r>
  <r>
    <x v="159"/>
    <x v="150"/>
  </r>
  <r>
    <x v="160"/>
    <x v="151"/>
  </r>
  <r>
    <x v="161"/>
    <x v="152"/>
  </r>
  <r>
    <x v="162"/>
    <x v="153"/>
  </r>
  <r>
    <x v="163"/>
    <x v="154"/>
  </r>
  <r>
    <x v="164"/>
    <x v="153"/>
  </r>
  <r>
    <x v="165"/>
    <x v="155"/>
  </r>
  <r>
    <x v="166"/>
    <x v="156"/>
  </r>
  <r>
    <x v="167"/>
    <x v="157"/>
  </r>
  <r>
    <x v="168"/>
    <x v="158"/>
  </r>
  <r>
    <x v="169"/>
    <x v="159"/>
  </r>
  <r>
    <x v="170"/>
    <x v="160"/>
  </r>
  <r>
    <x v="171"/>
    <x v="18"/>
  </r>
  <r>
    <x v="172"/>
    <x v="161"/>
  </r>
  <r>
    <x v="173"/>
    <x v="162"/>
  </r>
  <r>
    <x v="174"/>
    <x v="163"/>
  </r>
  <r>
    <x v="175"/>
    <x v="164"/>
  </r>
  <r>
    <x v="176"/>
    <x v="165"/>
  </r>
  <r>
    <x v="177"/>
    <x v="166"/>
  </r>
  <r>
    <x v="178"/>
    <x v="167"/>
  </r>
  <r>
    <x v="179"/>
    <x v="168"/>
  </r>
  <r>
    <x v="180"/>
    <x v="98"/>
  </r>
  <r>
    <x v="181"/>
    <x v="169"/>
  </r>
  <r>
    <x v="182"/>
    <x v="170"/>
  </r>
  <r>
    <x v="183"/>
    <x v="171"/>
  </r>
  <r>
    <x v="184"/>
    <x v="172"/>
  </r>
  <r>
    <x v="185"/>
    <x v="173"/>
  </r>
  <r>
    <x v="186"/>
    <x v="174"/>
  </r>
  <r>
    <x v="187"/>
    <x v="175"/>
  </r>
  <r>
    <x v="188"/>
    <x v="176"/>
  </r>
  <r>
    <x v="189"/>
    <x v="177"/>
  </r>
  <r>
    <x v="190"/>
    <x v="178"/>
  </r>
  <r>
    <x v="191"/>
    <x v="179"/>
  </r>
  <r>
    <x v="192"/>
    <x v="180"/>
  </r>
  <r>
    <x v="193"/>
    <x v="181"/>
  </r>
  <r>
    <x v="194"/>
    <x v="86"/>
  </r>
  <r>
    <x v="195"/>
    <x v="182"/>
  </r>
  <r>
    <x v="196"/>
    <x v="183"/>
  </r>
  <r>
    <x v="197"/>
    <x v="184"/>
  </r>
  <r>
    <x v="198"/>
    <x v="100"/>
  </r>
  <r>
    <x v="199"/>
    <x v="185"/>
  </r>
  <r>
    <x v="200"/>
    <x v="186"/>
  </r>
  <r>
    <x v="201"/>
    <x v="187"/>
  </r>
  <r>
    <x v="202"/>
    <x v="188"/>
  </r>
  <r>
    <x v="203"/>
    <x v="189"/>
  </r>
  <r>
    <x v="204"/>
    <x v="190"/>
  </r>
  <r>
    <x v="205"/>
    <x v="28"/>
  </r>
  <r>
    <x v="206"/>
    <x v="191"/>
  </r>
  <r>
    <x v="207"/>
    <x v="192"/>
  </r>
  <r>
    <x v="208"/>
    <x v="193"/>
  </r>
  <r>
    <x v="209"/>
    <x v="28"/>
  </r>
  <r>
    <x v="210"/>
    <x v="194"/>
  </r>
  <r>
    <x v="211"/>
    <x v="195"/>
  </r>
  <r>
    <x v="212"/>
    <x v="196"/>
  </r>
  <r>
    <x v="213"/>
    <x v="197"/>
  </r>
  <r>
    <x v="214"/>
    <x v="180"/>
  </r>
  <r>
    <x v="215"/>
    <x v="198"/>
  </r>
  <r>
    <x v="216"/>
    <x v="199"/>
  </r>
  <r>
    <x v="217"/>
    <x v="200"/>
  </r>
  <r>
    <x v="218"/>
    <x v="201"/>
  </r>
  <r>
    <x v="219"/>
    <x v="202"/>
  </r>
  <r>
    <x v="220"/>
    <x v="54"/>
  </r>
  <r>
    <x v="221"/>
    <x v="203"/>
  </r>
  <r>
    <x v="222"/>
    <x v="204"/>
  </r>
  <r>
    <x v="223"/>
    <x v="205"/>
  </r>
  <r>
    <x v="224"/>
    <x v="206"/>
  </r>
  <r>
    <x v="225"/>
    <x v="54"/>
  </r>
  <r>
    <x v="226"/>
    <x v="207"/>
  </r>
  <r>
    <x v="227"/>
    <x v="12"/>
  </r>
  <r>
    <x v="228"/>
    <x v="208"/>
  </r>
  <r>
    <x v="229"/>
    <x v="209"/>
  </r>
  <r>
    <x v="230"/>
    <x v="210"/>
  </r>
  <r>
    <x v="231"/>
    <x v="211"/>
  </r>
  <r>
    <x v="232"/>
    <x v="212"/>
  </r>
  <r>
    <x v="233"/>
    <x v="213"/>
  </r>
  <r>
    <x v="234"/>
    <x v="151"/>
  </r>
  <r>
    <x v="235"/>
    <x v="214"/>
  </r>
  <r>
    <x v="236"/>
    <x v="215"/>
  </r>
  <r>
    <x v="237"/>
    <x v="216"/>
  </r>
  <r>
    <x v="238"/>
    <x v="217"/>
  </r>
  <r>
    <x v="239"/>
    <x v="218"/>
  </r>
  <r>
    <x v="240"/>
    <x v="219"/>
  </r>
  <r>
    <x v="241"/>
    <x v="11"/>
  </r>
  <r>
    <x v="242"/>
    <x v="185"/>
  </r>
  <r>
    <x v="243"/>
    <x v="220"/>
  </r>
  <r>
    <x v="244"/>
    <x v="60"/>
  </r>
  <r>
    <x v="245"/>
    <x v="221"/>
  </r>
  <r>
    <x v="246"/>
    <x v="222"/>
  </r>
  <r>
    <x v="247"/>
    <x v="216"/>
  </r>
  <r>
    <x v="248"/>
    <x v="223"/>
  </r>
  <r>
    <x v="249"/>
    <x v="224"/>
  </r>
  <r>
    <x v="250"/>
    <x v="225"/>
  </r>
  <r>
    <x v="251"/>
    <x v="226"/>
  </r>
  <r>
    <x v="252"/>
    <x v="193"/>
  </r>
  <r>
    <x v="253"/>
    <x v="201"/>
  </r>
  <r>
    <x v="254"/>
    <x v="227"/>
  </r>
  <r>
    <x v="255"/>
    <x v="228"/>
  </r>
  <r>
    <x v="256"/>
    <x v="229"/>
  </r>
  <r>
    <x v="257"/>
    <x v="230"/>
  </r>
  <r>
    <x v="258"/>
    <x v="231"/>
  </r>
  <r>
    <x v="259"/>
    <x v="232"/>
  </r>
  <r>
    <x v="260"/>
    <x v="233"/>
  </r>
  <r>
    <x v="261"/>
    <x v="234"/>
  </r>
  <r>
    <x v="262"/>
    <x v="235"/>
  </r>
  <r>
    <x v="263"/>
    <x v="236"/>
  </r>
  <r>
    <x v="264"/>
    <x v="237"/>
  </r>
  <r>
    <x v="265"/>
    <x v="238"/>
  </r>
  <r>
    <x v="266"/>
    <x v="239"/>
  </r>
  <r>
    <x v="267"/>
    <x v="240"/>
  </r>
  <r>
    <x v="268"/>
    <x v="241"/>
  </r>
  <r>
    <x v="269"/>
    <x v="242"/>
  </r>
  <r>
    <x v="270"/>
    <x v="243"/>
  </r>
  <r>
    <x v="271"/>
    <x v="244"/>
  </r>
  <r>
    <x v="272"/>
    <x v="245"/>
  </r>
  <r>
    <x v="273"/>
    <x v="246"/>
  </r>
  <r>
    <x v="274"/>
    <x v="247"/>
  </r>
  <r>
    <x v="275"/>
    <x v="171"/>
  </r>
  <r>
    <x v="276"/>
    <x v="248"/>
  </r>
  <r>
    <x v="277"/>
    <x v="249"/>
  </r>
  <r>
    <x v="278"/>
    <x v="250"/>
  </r>
  <r>
    <x v="279"/>
    <x v="251"/>
  </r>
  <r>
    <x v="280"/>
    <x v="252"/>
  </r>
  <r>
    <x v="281"/>
    <x v="253"/>
  </r>
  <r>
    <x v="282"/>
    <x v="254"/>
  </r>
  <r>
    <x v="283"/>
    <x v="255"/>
  </r>
  <r>
    <x v="284"/>
    <x v="256"/>
  </r>
  <r>
    <x v="285"/>
    <x v="257"/>
  </r>
  <r>
    <x v="286"/>
    <x v="185"/>
  </r>
  <r>
    <x v="287"/>
    <x v="127"/>
  </r>
  <r>
    <x v="288"/>
    <x v="258"/>
  </r>
  <r>
    <x v="289"/>
    <x v="259"/>
  </r>
  <r>
    <x v="290"/>
    <x v="260"/>
  </r>
  <r>
    <x v="291"/>
    <x v="261"/>
  </r>
  <r>
    <x v="292"/>
    <x v="262"/>
  </r>
  <r>
    <x v="293"/>
    <x v="263"/>
  </r>
  <r>
    <x v="294"/>
    <x v="264"/>
  </r>
  <r>
    <x v="295"/>
    <x v="265"/>
  </r>
  <r>
    <x v="296"/>
    <x v="266"/>
  </r>
  <r>
    <x v="297"/>
    <x v="267"/>
  </r>
  <r>
    <x v="298"/>
    <x v="268"/>
  </r>
  <r>
    <x v="299"/>
    <x v="65"/>
  </r>
  <r>
    <x v="300"/>
    <x v="269"/>
  </r>
  <r>
    <x v="301"/>
    <x v="112"/>
  </r>
  <r>
    <x v="302"/>
    <x v="270"/>
  </r>
  <r>
    <x v="303"/>
    <x v="271"/>
  </r>
  <r>
    <x v="304"/>
    <x v="272"/>
  </r>
  <r>
    <x v="305"/>
    <x v="105"/>
  </r>
  <r>
    <x v="306"/>
    <x v="273"/>
  </r>
  <r>
    <x v="307"/>
    <x v="274"/>
  </r>
  <r>
    <x v="308"/>
    <x v="275"/>
  </r>
  <r>
    <x v="309"/>
    <x v="276"/>
  </r>
  <r>
    <x v="310"/>
    <x v="277"/>
  </r>
  <r>
    <x v="311"/>
    <x v="278"/>
  </r>
  <r>
    <x v="312"/>
    <x v="279"/>
  </r>
  <r>
    <x v="313"/>
    <x v="280"/>
  </r>
  <r>
    <x v="314"/>
    <x v="18"/>
  </r>
  <r>
    <x v="315"/>
    <x v="281"/>
  </r>
  <r>
    <x v="316"/>
    <x v="282"/>
  </r>
  <r>
    <x v="317"/>
    <x v="85"/>
  </r>
  <r>
    <x v="318"/>
    <x v="283"/>
  </r>
  <r>
    <x v="319"/>
    <x v="284"/>
  </r>
  <r>
    <x v="320"/>
    <x v="184"/>
  </r>
  <r>
    <x v="321"/>
    <x v="112"/>
  </r>
  <r>
    <x v="322"/>
    <x v="285"/>
  </r>
  <r>
    <x v="323"/>
    <x v="286"/>
  </r>
  <r>
    <x v="324"/>
    <x v="100"/>
  </r>
  <r>
    <x v="325"/>
    <x v="112"/>
  </r>
  <r>
    <x v="326"/>
    <x v="287"/>
  </r>
  <r>
    <x v="327"/>
    <x v="260"/>
  </r>
  <r>
    <x v="328"/>
    <x v="288"/>
  </r>
  <r>
    <x v="329"/>
    <x v="289"/>
  </r>
  <r>
    <x v="330"/>
    <x v="290"/>
  </r>
  <r>
    <x v="331"/>
    <x v="112"/>
  </r>
  <r>
    <x v="332"/>
    <x v="291"/>
  </r>
  <r>
    <x v="333"/>
    <x v="292"/>
  </r>
  <r>
    <x v="334"/>
    <x v="293"/>
  </r>
  <r>
    <x v="335"/>
    <x v="294"/>
  </r>
  <r>
    <x v="336"/>
    <x v="295"/>
  </r>
  <r>
    <x v="337"/>
    <x v="28"/>
  </r>
  <r>
    <x v="338"/>
    <x v="296"/>
  </r>
  <r>
    <x v="339"/>
    <x v="297"/>
  </r>
  <r>
    <x v="340"/>
    <x v="241"/>
  </r>
  <r>
    <x v="341"/>
    <x v="26"/>
  </r>
  <r>
    <x v="342"/>
    <x v="41"/>
  </r>
  <r>
    <x v="343"/>
    <x v="298"/>
  </r>
  <r>
    <x v="1"/>
    <x v="41"/>
  </r>
  <r>
    <x v="344"/>
    <x v="299"/>
  </r>
  <r>
    <x v="345"/>
    <x v="28"/>
  </r>
  <r>
    <x v="346"/>
    <x v="300"/>
  </r>
  <r>
    <x v="347"/>
    <x v="301"/>
  </r>
  <r>
    <x v="348"/>
    <x v="302"/>
  </r>
  <r>
    <x v="349"/>
    <x v="303"/>
  </r>
  <r>
    <x v="350"/>
    <x v="304"/>
  </r>
  <r>
    <x v="351"/>
    <x v="295"/>
  </r>
  <r>
    <x v="352"/>
    <x v="305"/>
  </r>
  <r>
    <x v="353"/>
    <x v="112"/>
  </r>
  <r>
    <x v="354"/>
    <x v="306"/>
  </r>
  <r>
    <x v="355"/>
    <x v="307"/>
  </r>
  <r>
    <x v="356"/>
    <x v="308"/>
  </r>
  <r>
    <x v="357"/>
    <x v="309"/>
  </r>
  <r>
    <x v="358"/>
    <x v="310"/>
  </r>
  <r>
    <x v="359"/>
    <x v="209"/>
  </r>
  <r>
    <x v="360"/>
    <x v="311"/>
  </r>
  <r>
    <x v="337"/>
    <x v="312"/>
  </r>
  <r>
    <x v="361"/>
    <x v="313"/>
  </r>
  <r>
    <x v="362"/>
    <x v="314"/>
  </r>
  <r>
    <x v="363"/>
    <x v="315"/>
  </r>
  <r>
    <x v="364"/>
    <x v="316"/>
  </r>
  <r>
    <x v="365"/>
    <x v="317"/>
  </r>
  <r>
    <x v="366"/>
    <x v="112"/>
  </r>
  <r>
    <x v="367"/>
    <x v="13"/>
  </r>
  <r>
    <x v="368"/>
    <x v="318"/>
  </r>
  <r>
    <x v="369"/>
    <x v="319"/>
  </r>
  <r>
    <x v="370"/>
    <x v="320"/>
  </r>
  <r>
    <x v="371"/>
    <x v="321"/>
  </r>
  <r>
    <x v="372"/>
    <x v="322"/>
  </r>
  <r>
    <x v="373"/>
    <x v="323"/>
  </r>
  <r>
    <x v="374"/>
    <x v="324"/>
  </r>
  <r>
    <x v="375"/>
    <x v="325"/>
  </r>
  <r>
    <x v="376"/>
    <x v="326"/>
  </r>
  <r>
    <x v="342"/>
    <x v="327"/>
  </r>
  <r>
    <x v="377"/>
    <x v="328"/>
  </r>
  <r>
    <x v="378"/>
    <x v="329"/>
  </r>
  <r>
    <x v="322"/>
    <x v="330"/>
  </r>
  <r>
    <x v="379"/>
    <x v="300"/>
  </r>
  <r>
    <x v="380"/>
    <x v="331"/>
  </r>
  <r>
    <x v="381"/>
    <x v="28"/>
  </r>
  <r>
    <x v="382"/>
    <x v="332"/>
  </r>
  <r>
    <x v="383"/>
    <x v="333"/>
  </r>
  <r>
    <x v="384"/>
    <x v="334"/>
  </r>
  <r>
    <x v="385"/>
    <x v="335"/>
  </r>
  <r>
    <x v="386"/>
    <x v="336"/>
  </r>
  <r>
    <x v="387"/>
    <x v="337"/>
  </r>
  <r>
    <x v="388"/>
    <x v="338"/>
  </r>
  <r>
    <x v="389"/>
    <x v="339"/>
  </r>
  <r>
    <x v="390"/>
    <x v="340"/>
  </r>
  <r>
    <x v="391"/>
    <x v="341"/>
  </r>
  <r>
    <x v="392"/>
    <x v="342"/>
  </r>
  <r>
    <x v="393"/>
    <x v="343"/>
  </r>
  <r>
    <x v="394"/>
    <x v="344"/>
  </r>
  <r>
    <x v="395"/>
    <x v="345"/>
  </r>
  <r>
    <x v="396"/>
    <x v="346"/>
  </r>
  <r>
    <x v="397"/>
    <x v="347"/>
  </r>
  <r>
    <x v="398"/>
    <x v="348"/>
  </r>
  <r>
    <x v="399"/>
    <x v="0"/>
  </r>
  <r>
    <x v="400"/>
    <x v="349"/>
  </r>
  <r>
    <x v="401"/>
    <x v="350"/>
  </r>
  <r>
    <x v="402"/>
    <x v="351"/>
  </r>
  <r>
    <x v="403"/>
    <x v="352"/>
  </r>
  <r>
    <x v="404"/>
    <x v="353"/>
  </r>
  <r>
    <x v="405"/>
    <x v="55"/>
  </r>
  <r>
    <x v="406"/>
    <x v="337"/>
  </r>
  <r>
    <x v="407"/>
    <x v="354"/>
  </r>
  <r>
    <x v="408"/>
    <x v="355"/>
  </r>
  <r>
    <x v="409"/>
    <x v="356"/>
  </r>
  <r>
    <x v="410"/>
    <x v="108"/>
  </r>
  <r>
    <x v="411"/>
    <x v="245"/>
  </r>
  <r>
    <x v="412"/>
    <x v="357"/>
  </r>
  <r>
    <x v="413"/>
    <x v="358"/>
  </r>
  <r>
    <x v="414"/>
    <x v="359"/>
  </r>
  <r>
    <x v="415"/>
    <x v="360"/>
  </r>
  <r>
    <x v="416"/>
    <x v="361"/>
  </r>
  <r>
    <x v="417"/>
    <x v="18"/>
  </r>
  <r>
    <x v="418"/>
    <x v="362"/>
  </r>
  <r>
    <x v="419"/>
    <x v="363"/>
  </r>
  <r>
    <x v="420"/>
    <x v="26"/>
  </r>
  <r>
    <x v="421"/>
    <x v="364"/>
  </r>
  <r>
    <x v="422"/>
    <x v="296"/>
  </r>
  <r>
    <x v="423"/>
    <x v="365"/>
  </r>
  <r>
    <x v="424"/>
    <x v="366"/>
  </r>
  <r>
    <x v="425"/>
    <x v="367"/>
  </r>
  <r>
    <x v="426"/>
    <x v="302"/>
  </r>
  <r>
    <x v="427"/>
    <x v="368"/>
  </r>
  <r>
    <x v="428"/>
    <x v="369"/>
  </r>
  <r>
    <x v="429"/>
    <x v="370"/>
  </r>
  <r>
    <x v="430"/>
    <x v="26"/>
  </r>
  <r>
    <x v="431"/>
    <x v="371"/>
  </r>
  <r>
    <x v="432"/>
    <x v="372"/>
  </r>
  <r>
    <x v="433"/>
    <x v="373"/>
  </r>
  <r>
    <x v="434"/>
    <x v="374"/>
  </r>
  <r>
    <x v="435"/>
    <x v="375"/>
  </r>
  <r>
    <x v="436"/>
    <x v="376"/>
  </r>
  <r>
    <x v="437"/>
    <x v="377"/>
  </r>
  <r>
    <x v="438"/>
    <x v="340"/>
  </r>
  <r>
    <x v="439"/>
    <x v="378"/>
  </r>
  <r>
    <x v="440"/>
    <x v="379"/>
  </r>
  <r>
    <x v="441"/>
    <x v="318"/>
  </r>
  <r>
    <x v="442"/>
    <x v="352"/>
  </r>
  <r>
    <x v="443"/>
    <x v="380"/>
  </r>
  <r>
    <x v="444"/>
    <x v="381"/>
  </r>
  <r>
    <x v="445"/>
    <x v="382"/>
  </r>
  <r>
    <x v="446"/>
    <x v="383"/>
  </r>
  <r>
    <x v="447"/>
    <x v="384"/>
  </r>
  <r>
    <x v="448"/>
    <x v="385"/>
  </r>
  <r>
    <x v="449"/>
    <x v="386"/>
  </r>
  <r>
    <x v="450"/>
    <x v="387"/>
  </r>
  <r>
    <x v="451"/>
    <x v="388"/>
  </r>
  <r>
    <x v="452"/>
    <x v="71"/>
  </r>
  <r>
    <x v="453"/>
    <x v="155"/>
  </r>
  <r>
    <x v="454"/>
    <x v="306"/>
  </r>
  <r>
    <x v="455"/>
    <x v="210"/>
  </r>
  <r>
    <x v="456"/>
    <x v="389"/>
  </r>
  <r>
    <x v="457"/>
    <x v="390"/>
  </r>
  <r>
    <x v="458"/>
    <x v="391"/>
  </r>
  <r>
    <x v="459"/>
    <x v="28"/>
  </r>
  <r>
    <x v="460"/>
    <x v="392"/>
  </r>
  <r>
    <x v="461"/>
    <x v="393"/>
  </r>
  <r>
    <x v="462"/>
    <x v="393"/>
  </r>
  <r>
    <x v="463"/>
    <x v="394"/>
  </r>
  <r>
    <x v="464"/>
    <x v="379"/>
  </r>
  <r>
    <x v="465"/>
    <x v="395"/>
  </r>
  <r>
    <x v="466"/>
    <x v="396"/>
  </r>
  <r>
    <x v="467"/>
    <x v="397"/>
  </r>
  <r>
    <x v="468"/>
    <x v="398"/>
  </r>
  <r>
    <x v="469"/>
    <x v="399"/>
  </r>
  <r>
    <x v="470"/>
    <x v="400"/>
  </r>
  <r>
    <x v="471"/>
    <x v="401"/>
  </r>
  <r>
    <x v="472"/>
    <x v="402"/>
  </r>
  <r>
    <x v="473"/>
    <x v="56"/>
  </r>
  <r>
    <x v="474"/>
    <x v="403"/>
  </r>
  <r>
    <x v="475"/>
    <x v="404"/>
  </r>
  <r>
    <x v="476"/>
    <x v="405"/>
  </r>
  <r>
    <x v="477"/>
    <x v="175"/>
  </r>
  <r>
    <x v="478"/>
    <x v="268"/>
  </r>
  <r>
    <x v="479"/>
    <x v="406"/>
  </r>
  <r>
    <x v="480"/>
    <x v="110"/>
  </r>
  <r>
    <x v="481"/>
    <x v="121"/>
  </r>
  <r>
    <x v="482"/>
    <x v="364"/>
  </r>
  <r>
    <x v="483"/>
    <x v="407"/>
  </r>
  <r>
    <x v="484"/>
    <x v="408"/>
  </r>
  <r>
    <x v="485"/>
    <x v="103"/>
  </r>
  <r>
    <x v="486"/>
    <x v="409"/>
  </r>
  <r>
    <x v="487"/>
    <x v="410"/>
  </r>
  <r>
    <x v="488"/>
    <x v="34"/>
  </r>
  <r>
    <x v="489"/>
    <x v="411"/>
  </r>
  <r>
    <x v="490"/>
    <x v="412"/>
  </r>
  <r>
    <x v="491"/>
    <x v="89"/>
  </r>
  <r>
    <x v="492"/>
    <x v="174"/>
  </r>
  <r>
    <x v="493"/>
    <x v="413"/>
  </r>
  <r>
    <x v="494"/>
    <x v="414"/>
  </r>
  <r>
    <x v="495"/>
    <x v="375"/>
  </r>
  <r>
    <x v="496"/>
    <x v="415"/>
  </r>
  <r>
    <x v="497"/>
    <x v="416"/>
  </r>
  <r>
    <x v="498"/>
    <x v="417"/>
  </r>
  <r>
    <x v="499"/>
    <x v="418"/>
  </r>
  <r>
    <x v="500"/>
    <x v="419"/>
  </r>
  <r>
    <x v="501"/>
    <x v="420"/>
  </r>
  <r>
    <x v="502"/>
    <x v="421"/>
  </r>
  <r>
    <x v="503"/>
    <x v="422"/>
  </r>
  <r>
    <x v="418"/>
    <x v="423"/>
  </r>
  <r>
    <x v="475"/>
    <x v="424"/>
  </r>
  <r>
    <x v="504"/>
    <x v="425"/>
  </r>
  <r>
    <x v="505"/>
    <x v="426"/>
  </r>
  <r>
    <x v="506"/>
    <x v="427"/>
  </r>
  <r>
    <x v="507"/>
    <x v="428"/>
  </r>
  <r>
    <x v="508"/>
    <x v="54"/>
  </r>
  <r>
    <x v="509"/>
    <x v="429"/>
  </r>
  <r>
    <x v="510"/>
    <x v="430"/>
  </r>
  <r>
    <x v="511"/>
    <x v="175"/>
  </r>
  <r>
    <x v="512"/>
    <x v="431"/>
  </r>
  <r>
    <x v="513"/>
    <x v="240"/>
  </r>
  <r>
    <x v="514"/>
    <x v="28"/>
  </r>
  <r>
    <x v="515"/>
    <x v="432"/>
  </r>
  <r>
    <x v="516"/>
    <x v="433"/>
  </r>
  <r>
    <x v="517"/>
    <x v="434"/>
  </r>
  <r>
    <x v="518"/>
    <x v="112"/>
  </r>
  <r>
    <x v="519"/>
    <x v="435"/>
  </r>
  <r>
    <x v="520"/>
    <x v="436"/>
  </r>
  <r>
    <x v="521"/>
    <x v="437"/>
  </r>
  <r>
    <x v="522"/>
    <x v="438"/>
  </r>
  <r>
    <x v="523"/>
    <x v="439"/>
  </r>
  <r>
    <x v="524"/>
    <x v="440"/>
  </r>
  <r>
    <x v="525"/>
    <x v="441"/>
  </r>
  <r>
    <x v="526"/>
    <x v="442"/>
  </r>
  <r>
    <x v="527"/>
    <x v="268"/>
  </r>
  <r>
    <x v="528"/>
    <x v="443"/>
  </r>
  <r>
    <x v="529"/>
    <x v="444"/>
  </r>
  <r>
    <x v="530"/>
    <x v="445"/>
  </r>
  <r>
    <x v="531"/>
    <x v="446"/>
  </r>
  <r>
    <x v="532"/>
    <x v="447"/>
  </r>
  <r>
    <x v="533"/>
    <x v="448"/>
  </r>
  <r>
    <x v="534"/>
    <x v="394"/>
  </r>
  <r>
    <x v="535"/>
    <x v="17"/>
  </r>
  <r>
    <x v="536"/>
    <x v="361"/>
  </r>
  <r>
    <x v="537"/>
    <x v="449"/>
  </r>
  <r>
    <x v="538"/>
    <x v="450"/>
  </r>
  <r>
    <x v="539"/>
    <x v="451"/>
  </r>
  <r>
    <x v="540"/>
    <x v="452"/>
  </r>
  <r>
    <x v="541"/>
    <x v="453"/>
  </r>
  <r>
    <x v="542"/>
    <x v="454"/>
  </r>
  <r>
    <x v="543"/>
    <x v="455"/>
  </r>
  <r>
    <x v="544"/>
    <x v="456"/>
  </r>
  <r>
    <x v="545"/>
    <x v="457"/>
  </r>
  <r>
    <x v="546"/>
    <x v="458"/>
  </r>
  <r>
    <x v="547"/>
    <x v="459"/>
  </r>
  <r>
    <x v="548"/>
    <x v="460"/>
  </r>
  <r>
    <x v="549"/>
    <x v="461"/>
  </r>
  <r>
    <x v="550"/>
    <x v="462"/>
  </r>
  <r>
    <x v="551"/>
    <x v="463"/>
  </r>
  <r>
    <x v="552"/>
    <x v="464"/>
  </r>
  <r>
    <x v="553"/>
    <x v="425"/>
  </r>
  <r>
    <x v="554"/>
    <x v="465"/>
  </r>
  <r>
    <x v="555"/>
    <x v="466"/>
  </r>
  <r>
    <x v="556"/>
    <x v="467"/>
  </r>
  <r>
    <x v="557"/>
    <x v="425"/>
  </r>
  <r>
    <x v="558"/>
    <x v="468"/>
  </r>
  <r>
    <x v="559"/>
    <x v="280"/>
  </r>
  <r>
    <x v="560"/>
    <x v="469"/>
  </r>
  <r>
    <x v="561"/>
    <x v="470"/>
  </r>
  <r>
    <x v="562"/>
    <x v="471"/>
  </r>
  <r>
    <x v="563"/>
    <x v="472"/>
  </r>
  <r>
    <x v="564"/>
    <x v="473"/>
  </r>
  <r>
    <x v="565"/>
    <x v="425"/>
  </r>
  <r>
    <x v="566"/>
    <x v="474"/>
  </r>
  <r>
    <x v="567"/>
    <x v="475"/>
  </r>
  <r>
    <x v="568"/>
    <x v="49"/>
  </r>
  <r>
    <x v="569"/>
    <x v="476"/>
  </r>
  <r>
    <x v="570"/>
    <x v="342"/>
  </r>
  <r>
    <x v="571"/>
    <x v="246"/>
  </r>
  <r>
    <x v="572"/>
    <x v="477"/>
  </r>
  <r>
    <x v="573"/>
    <x v="478"/>
  </r>
  <r>
    <x v="574"/>
    <x v="479"/>
  </r>
  <r>
    <x v="575"/>
    <x v="480"/>
  </r>
  <r>
    <x v="576"/>
    <x v="51"/>
  </r>
  <r>
    <x v="577"/>
    <x v="210"/>
  </r>
  <r>
    <x v="578"/>
    <x v="481"/>
  </r>
  <r>
    <x v="579"/>
    <x v="42"/>
  </r>
  <r>
    <x v="580"/>
    <x v="401"/>
  </r>
  <r>
    <x v="212"/>
    <x v="482"/>
  </r>
  <r>
    <x v="581"/>
    <x v="483"/>
  </r>
  <r>
    <x v="582"/>
    <x v="484"/>
  </r>
  <r>
    <x v="583"/>
    <x v="485"/>
  </r>
  <r>
    <x v="584"/>
    <x v="61"/>
  </r>
  <r>
    <x v="585"/>
    <x v="486"/>
  </r>
  <r>
    <x v="586"/>
    <x v="487"/>
  </r>
  <r>
    <x v="587"/>
    <x v="488"/>
  </r>
  <r>
    <x v="588"/>
    <x v="489"/>
  </r>
  <r>
    <x v="589"/>
    <x v="490"/>
  </r>
  <r>
    <x v="590"/>
    <x v="491"/>
  </r>
  <r>
    <x v="591"/>
    <x v="341"/>
  </r>
  <r>
    <x v="592"/>
    <x v="80"/>
  </r>
  <r>
    <x v="593"/>
    <x v="110"/>
  </r>
  <r>
    <x v="594"/>
    <x v="207"/>
  </r>
  <r>
    <x v="595"/>
    <x v="492"/>
  </r>
  <r>
    <x v="596"/>
    <x v="493"/>
  </r>
  <r>
    <x v="597"/>
    <x v="494"/>
  </r>
  <r>
    <x v="598"/>
    <x v="495"/>
  </r>
  <r>
    <x v="599"/>
    <x v="496"/>
  </r>
  <r>
    <x v="600"/>
    <x v="329"/>
  </r>
  <r>
    <x v="601"/>
    <x v="53"/>
  </r>
  <r>
    <x v="602"/>
    <x v="497"/>
  </r>
  <r>
    <x v="603"/>
    <x v="483"/>
  </r>
  <r>
    <x v="146"/>
    <x v="498"/>
  </r>
  <r>
    <x v="604"/>
    <x v="499"/>
  </r>
  <r>
    <x v="605"/>
    <x v="500"/>
  </r>
  <r>
    <x v="606"/>
    <x v="501"/>
  </r>
  <r>
    <x v="607"/>
    <x v="274"/>
  </r>
  <r>
    <x v="608"/>
    <x v="502"/>
  </r>
  <r>
    <x v="609"/>
    <x v="503"/>
  </r>
  <r>
    <x v="610"/>
    <x v="112"/>
  </r>
  <r>
    <x v="611"/>
    <x v="54"/>
  </r>
  <r>
    <x v="612"/>
    <x v="504"/>
  </r>
  <r>
    <x v="613"/>
    <x v="51"/>
  </r>
  <r>
    <x v="614"/>
    <x v="505"/>
  </r>
  <r>
    <x v="615"/>
    <x v="110"/>
  </r>
  <r>
    <x v="616"/>
    <x v="506"/>
  </r>
  <r>
    <x v="617"/>
    <x v="495"/>
  </r>
  <r>
    <x v="618"/>
    <x v="464"/>
  </r>
  <r>
    <x v="619"/>
    <x v="507"/>
  </r>
  <r>
    <x v="620"/>
    <x v="508"/>
  </r>
  <r>
    <x v="621"/>
    <x v="509"/>
  </r>
  <r>
    <x v="622"/>
    <x v="28"/>
  </r>
  <r>
    <x v="623"/>
    <x v="510"/>
  </r>
  <r>
    <x v="300"/>
    <x v="105"/>
  </r>
  <r>
    <x v="624"/>
    <x v="88"/>
  </r>
  <r>
    <x v="625"/>
    <x v="284"/>
  </r>
  <r>
    <x v="626"/>
    <x v="511"/>
  </r>
  <r>
    <x v="300"/>
    <x v="384"/>
  </r>
  <r>
    <x v="627"/>
    <x v="486"/>
  </r>
  <r>
    <x v="628"/>
    <x v="512"/>
  </r>
  <r>
    <x v="629"/>
    <x v="513"/>
  </r>
  <r>
    <x v="630"/>
    <x v="210"/>
  </r>
  <r>
    <x v="631"/>
    <x v="514"/>
  </r>
  <r>
    <x v="632"/>
    <x v="515"/>
  </r>
  <r>
    <x v="633"/>
    <x v="80"/>
  </r>
  <r>
    <x v="634"/>
    <x v="516"/>
  </r>
  <r>
    <x v="635"/>
    <x v="425"/>
  </r>
  <r>
    <x v="636"/>
    <x v="517"/>
  </r>
  <r>
    <x v="637"/>
    <x v="518"/>
  </r>
  <r>
    <x v="638"/>
    <x v="519"/>
  </r>
  <r>
    <x v="639"/>
    <x v="520"/>
  </r>
  <r>
    <x v="640"/>
    <x v="521"/>
  </r>
  <r>
    <x v="641"/>
    <x v="522"/>
  </r>
  <r>
    <x v="642"/>
    <x v="523"/>
  </r>
  <r>
    <x v="643"/>
    <x v="268"/>
  </r>
  <r>
    <x v="644"/>
    <x v="138"/>
  </r>
  <r>
    <x v="645"/>
    <x v="524"/>
  </r>
  <r>
    <x v="646"/>
    <x v="525"/>
  </r>
  <r>
    <x v="647"/>
    <x v="526"/>
  </r>
  <r>
    <x v="648"/>
    <x v="527"/>
  </r>
  <r>
    <x v="649"/>
    <x v="528"/>
  </r>
  <r>
    <x v="650"/>
    <x v="529"/>
  </r>
  <r>
    <x v="651"/>
    <x v="199"/>
  </r>
  <r>
    <x v="652"/>
    <x v="345"/>
  </r>
  <r>
    <x v="653"/>
    <x v="530"/>
  </r>
  <r>
    <x v="654"/>
    <x v="531"/>
  </r>
  <r>
    <x v="655"/>
    <x v="532"/>
  </r>
  <r>
    <x v="300"/>
    <x v="533"/>
  </r>
  <r>
    <x v="656"/>
    <x v="534"/>
  </r>
  <r>
    <x v="657"/>
    <x v="535"/>
  </r>
  <r>
    <x v="658"/>
    <x v="93"/>
  </r>
  <r>
    <x v="659"/>
    <x v="536"/>
  </r>
  <r>
    <x v="660"/>
    <x v="537"/>
  </r>
  <r>
    <x v="661"/>
    <x v="538"/>
  </r>
  <r>
    <x v="662"/>
    <x v="539"/>
  </r>
  <r>
    <x v="663"/>
    <x v="540"/>
  </r>
  <r>
    <x v="664"/>
    <x v="295"/>
  </r>
  <r>
    <x v="665"/>
    <x v="28"/>
  </r>
  <r>
    <x v="666"/>
    <x v="541"/>
  </r>
  <r>
    <x v="667"/>
    <x v="542"/>
  </r>
  <r>
    <x v="668"/>
    <x v="543"/>
  </r>
  <r>
    <x v="669"/>
    <x v="544"/>
  </r>
  <r>
    <x v="670"/>
    <x v="545"/>
  </r>
  <r>
    <x v="671"/>
    <x v="546"/>
  </r>
  <r>
    <x v="672"/>
    <x v="547"/>
  </r>
  <r>
    <x v="67"/>
    <x v="183"/>
  </r>
  <r>
    <x v="673"/>
    <x v="548"/>
  </r>
  <r>
    <x v="674"/>
    <x v="172"/>
  </r>
  <r>
    <x v="675"/>
    <x v="28"/>
  </r>
  <r>
    <x v="676"/>
    <x v="268"/>
  </r>
  <r>
    <x v="677"/>
    <x v="549"/>
  </r>
  <r>
    <x v="678"/>
    <x v="550"/>
  </r>
  <r>
    <x v="679"/>
    <x v="551"/>
  </r>
  <r>
    <x v="680"/>
    <x v="477"/>
  </r>
  <r>
    <x v="681"/>
    <x v="552"/>
  </r>
  <r>
    <x v="682"/>
    <x v="553"/>
  </r>
  <r>
    <x v="683"/>
    <x v="28"/>
  </r>
  <r>
    <x v="678"/>
    <x v="85"/>
  </r>
  <r>
    <x v="684"/>
    <x v="28"/>
  </r>
  <r>
    <x v="685"/>
    <x v="554"/>
  </r>
  <r>
    <x v="686"/>
    <x v="315"/>
  </r>
  <r>
    <x v="687"/>
    <x v="476"/>
  </r>
  <r>
    <x v="688"/>
    <x v="470"/>
  </r>
  <r>
    <x v="689"/>
    <x v="555"/>
  </r>
  <r>
    <x v="690"/>
    <x v="309"/>
  </r>
  <r>
    <x v="691"/>
    <x v="503"/>
  </r>
  <r>
    <x v="692"/>
    <x v="556"/>
  </r>
  <r>
    <x v="693"/>
    <x v="557"/>
  </r>
  <r>
    <x v="694"/>
    <x v="558"/>
  </r>
  <r>
    <x v="695"/>
    <x v="559"/>
  </r>
  <r>
    <x v="696"/>
    <x v="210"/>
  </r>
  <r>
    <x v="697"/>
    <x v="560"/>
  </r>
  <r>
    <x v="698"/>
    <x v="561"/>
  </r>
  <r>
    <x v="699"/>
    <x v="172"/>
  </r>
  <r>
    <x v="273"/>
    <x v="562"/>
  </r>
  <r>
    <x v="700"/>
    <x v="45"/>
  </r>
  <r>
    <x v="701"/>
    <x v="563"/>
  </r>
  <r>
    <x v="702"/>
    <x v="175"/>
  </r>
  <r>
    <x v="703"/>
    <x v="122"/>
  </r>
  <r>
    <x v="704"/>
    <x v="564"/>
  </r>
  <r>
    <x v="705"/>
    <x v="565"/>
  </r>
  <r>
    <x v="706"/>
    <x v="528"/>
  </r>
  <r>
    <x v="342"/>
    <x v="566"/>
  </r>
  <r>
    <x v="707"/>
    <x v="268"/>
  </r>
  <r>
    <x v="708"/>
    <x v="567"/>
  </r>
  <r>
    <x v="709"/>
    <x v="522"/>
  </r>
  <r>
    <x v="710"/>
    <x v="28"/>
  </r>
  <r>
    <x v="711"/>
    <x v="568"/>
  </r>
  <r>
    <x v="712"/>
    <x v="88"/>
  </r>
  <r>
    <x v="713"/>
    <x v="569"/>
  </r>
  <r>
    <x v="714"/>
    <x v="13"/>
  </r>
  <r>
    <x v="715"/>
    <x v="570"/>
  </r>
  <r>
    <x v="716"/>
    <x v="571"/>
  </r>
  <r>
    <x v="717"/>
    <x v="207"/>
  </r>
  <r>
    <x v="718"/>
    <x v="542"/>
  </r>
  <r>
    <x v="719"/>
    <x v="268"/>
  </r>
  <r>
    <x v="720"/>
    <x v="572"/>
  </r>
  <r>
    <x v="721"/>
    <x v="573"/>
  </r>
  <r>
    <x v="722"/>
    <x v="241"/>
  </r>
  <r>
    <x v="723"/>
    <x v="574"/>
  </r>
  <r>
    <x v="724"/>
    <x v="575"/>
  </r>
  <r>
    <x v="725"/>
    <x v="44"/>
  </r>
  <r>
    <x v="726"/>
    <x v="576"/>
  </r>
  <r>
    <x v="727"/>
    <x v="577"/>
  </r>
  <r>
    <x v="728"/>
    <x v="578"/>
  </r>
  <r>
    <x v="729"/>
    <x v="193"/>
  </r>
  <r>
    <x v="730"/>
    <x v="268"/>
  </r>
  <r>
    <x v="731"/>
    <x v="579"/>
  </r>
  <r>
    <x v="732"/>
    <x v="478"/>
  </r>
  <r>
    <x v="733"/>
    <x v="425"/>
  </r>
  <r>
    <x v="734"/>
    <x v="580"/>
  </r>
  <r>
    <x v="735"/>
    <x v="491"/>
  </r>
  <r>
    <x v="736"/>
    <x v="581"/>
  </r>
  <r>
    <x v="737"/>
    <x v="582"/>
  </r>
  <r>
    <x v="738"/>
    <x v="583"/>
  </r>
  <r>
    <x v="739"/>
    <x v="584"/>
  </r>
  <r>
    <x v="740"/>
    <x v="585"/>
  </r>
  <r>
    <x v="604"/>
    <x v="586"/>
  </r>
  <r>
    <x v="741"/>
    <x v="556"/>
  </r>
  <r>
    <x v="742"/>
    <x v="67"/>
  </r>
  <r>
    <x v="743"/>
    <x v="587"/>
  </r>
  <r>
    <x v="744"/>
    <x v="588"/>
  </r>
  <r>
    <x v="745"/>
    <x v="589"/>
  </r>
  <r>
    <x v="746"/>
    <x v="479"/>
  </r>
  <r>
    <x v="747"/>
    <x v="590"/>
  </r>
  <r>
    <x v="748"/>
    <x v="99"/>
  </r>
  <r>
    <x v="749"/>
    <x v="591"/>
  </r>
  <r>
    <x v="750"/>
    <x v="592"/>
  </r>
  <r>
    <x v="751"/>
    <x v="593"/>
  </r>
  <r>
    <x v="752"/>
    <x v="594"/>
  </r>
  <r>
    <x v="753"/>
    <x v="518"/>
  </r>
  <r>
    <x v="754"/>
    <x v="55"/>
  </r>
  <r>
    <x v="755"/>
    <x v="595"/>
  </r>
  <r>
    <x v="756"/>
    <x v="596"/>
  </r>
  <r>
    <x v="757"/>
    <x v="115"/>
  </r>
  <r>
    <x v="758"/>
    <x v="597"/>
  </r>
  <r>
    <x v="759"/>
    <x v="598"/>
  </r>
  <r>
    <x v="760"/>
    <x v="599"/>
  </r>
  <r>
    <x v="761"/>
    <x v="600"/>
  </r>
  <r>
    <x v="762"/>
    <x v="601"/>
  </r>
  <r>
    <x v="763"/>
    <x v="602"/>
  </r>
  <r>
    <x v="764"/>
    <x v="603"/>
  </r>
  <r>
    <x v="765"/>
    <x v="604"/>
  </r>
  <r>
    <x v="766"/>
    <x v="112"/>
  </r>
  <r>
    <x v="767"/>
    <x v="605"/>
  </r>
  <r>
    <x v="768"/>
    <x v="121"/>
  </r>
  <r>
    <x v="769"/>
    <x v="606"/>
  </r>
  <r>
    <x v="770"/>
    <x v="80"/>
  </r>
  <r>
    <x v="771"/>
    <x v="607"/>
  </r>
  <r>
    <x v="772"/>
    <x v="322"/>
  </r>
  <r>
    <x v="773"/>
    <x v="608"/>
  </r>
  <r>
    <x v="774"/>
    <x v="340"/>
  </r>
  <r>
    <x v="775"/>
    <x v="315"/>
  </r>
  <r>
    <x v="776"/>
    <x v="28"/>
  </r>
  <r>
    <x v="777"/>
    <x v="170"/>
  </r>
  <r>
    <x v="778"/>
    <x v="332"/>
  </r>
  <r>
    <x v="779"/>
    <x v="260"/>
  </r>
  <r>
    <x v="780"/>
    <x v="609"/>
  </r>
  <r>
    <x v="781"/>
    <x v="185"/>
  </r>
  <r>
    <x v="782"/>
    <x v="610"/>
  </r>
  <r>
    <x v="783"/>
    <x v="611"/>
  </r>
  <r>
    <x v="784"/>
    <x v="612"/>
  </r>
  <r>
    <x v="785"/>
    <x v="613"/>
  </r>
  <r>
    <x v="786"/>
    <x v="516"/>
  </r>
  <r>
    <x v="787"/>
    <x v="614"/>
  </r>
  <r>
    <x v="788"/>
    <x v="615"/>
  </r>
  <r>
    <x v="789"/>
    <x v="616"/>
  </r>
  <r>
    <x v="790"/>
    <x v="617"/>
  </r>
  <r>
    <x v="791"/>
    <x v="605"/>
  </r>
  <r>
    <x v="792"/>
    <x v="618"/>
  </r>
  <r>
    <x v="793"/>
    <x v="619"/>
  </r>
  <r>
    <x v="794"/>
    <x v="489"/>
  </r>
  <r>
    <x v="795"/>
    <x v="620"/>
  </r>
  <r>
    <x v="796"/>
    <x v="621"/>
  </r>
  <r>
    <x v="634"/>
    <x v="236"/>
  </r>
  <r>
    <x v="797"/>
    <x v="622"/>
  </r>
  <r>
    <x v="798"/>
    <x v="623"/>
  </r>
  <r>
    <x v="799"/>
    <x v="624"/>
  </r>
  <r>
    <x v="406"/>
    <x v="404"/>
  </r>
  <r>
    <x v="800"/>
    <x v="534"/>
  </r>
  <r>
    <x v="801"/>
    <x v="625"/>
  </r>
  <r>
    <x v="379"/>
    <x v="108"/>
  </r>
  <r>
    <x v="802"/>
    <x v="112"/>
  </r>
  <r>
    <x v="803"/>
    <x v="626"/>
  </r>
  <r>
    <x v="804"/>
    <x v="387"/>
  </r>
  <r>
    <x v="805"/>
    <x v="627"/>
  </r>
  <r>
    <x v="806"/>
    <x v="628"/>
  </r>
  <r>
    <x v="807"/>
    <x v="629"/>
  </r>
  <r>
    <x v="808"/>
    <x v="630"/>
  </r>
  <r>
    <x v="809"/>
    <x v="275"/>
  </r>
  <r>
    <x v="810"/>
    <x v="34"/>
  </r>
  <r>
    <x v="811"/>
    <x v="631"/>
  </r>
  <r>
    <x v="812"/>
    <x v="241"/>
  </r>
  <r>
    <x v="813"/>
    <x v="632"/>
  </r>
  <r>
    <x v="814"/>
    <x v="633"/>
  </r>
  <r>
    <x v="815"/>
    <x v="516"/>
  </r>
  <r>
    <x v="113"/>
    <x v="179"/>
  </r>
  <r>
    <x v="816"/>
    <x v="634"/>
  </r>
  <r>
    <x v="817"/>
    <x v="635"/>
  </r>
  <r>
    <x v="818"/>
    <x v="636"/>
  </r>
  <r>
    <x v="819"/>
    <x v="637"/>
  </r>
  <r>
    <x v="820"/>
    <x v="28"/>
  </r>
  <r>
    <x v="821"/>
    <x v="638"/>
  </r>
  <r>
    <x v="822"/>
    <x v="639"/>
  </r>
  <r>
    <x v="823"/>
    <x v="41"/>
  </r>
  <r>
    <x v="824"/>
    <x v="640"/>
  </r>
  <r>
    <x v="825"/>
    <x v="641"/>
  </r>
  <r>
    <x v="826"/>
    <x v="642"/>
  </r>
  <r>
    <x v="827"/>
    <x v="6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F5000B-88CD-4E0B-9A59-3E6CE75DB8C5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R13:S24" firstHeaderRow="1" firstDataRow="1" firstDataCol="1"/>
  <pivotFields count="2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verage of Both Math and ELA _x000a_Percent Pass" fld="1" subtotal="average" baseField="0" baseItem="0"/>
  </dataFields>
  <formats count="8">
    <format dxfId="10">
      <pivotArea collapsedLevelsAreSubtotals="1" fieldPosition="0">
        <references count="1">
          <reference field="0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9">
      <pivotArea dataOnly="0" labelOnly="1" fieldPosition="0">
        <references count="1">
          <reference field="0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66DA31-C79C-49BD-97F2-5E9D0BDA6841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R13:S24" firstHeaderRow="1" firstDataRow="1" firstDataCol="1"/>
  <pivotFields count="2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verage of Both Math and ELA _x000a_Percent Pass" fld="1" subtotal="average" baseField="0" baseItem="0"/>
  </dataFields>
  <formats count="2">
    <format dxfId="8">
      <pivotArea collapsedLevelsAreSubtotals="1" fieldPosition="0">
        <references count="1">
          <reference field="0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7">
      <pivotArea dataOnly="0" labelOnly="1" fieldPosition="0">
        <references count="1">
          <reference field="0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43C3-D37F-48BE-8DF4-7DCAAA3DC372}">
  <dimension ref="D1:S854"/>
  <sheetViews>
    <sheetView tabSelected="1" workbookViewId="0">
      <selection activeCell="H4" sqref="H4"/>
    </sheetView>
  </sheetViews>
  <sheetFormatPr defaultRowHeight="14.4" x14ac:dyDescent="0.3"/>
  <cols>
    <col min="1" max="4" width="8.796875" style="5"/>
    <col min="5" max="5" width="33.5" style="5" bestFit="1" customWidth="1"/>
    <col min="6" max="6" width="8.796875" style="5"/>
    <col min="7" max="7" width="33.5" style="5" bestFit="1" customWidth="1"/>
    <col min="8" max="8" width="31.8984375" style="5" bestFit="1" customWidth="1"/>
    <col min="9" max="17" width="8.796875" style="5"/>
    <col min="18" max="18" width="11.8984375" style="5" bestFit="1" customWidth="1"/>
    <col min="19" max="19" width="37.09765625" style="5" bestFit="1" customWidth="1"/>
    <col min="20" max="27" width="6.5" style="5" bestFit="1" customWidth="1"/>
    <col min="28" max="28" width="5" style="5" bestFit="1" customWidth="1"/>
    <col min="29" max="29" width="10.09765625" style="5" bestFit="1" customWidth="1"/>
    <col min="30" max="30" width="4.8984375" style="5" bestFit="1" customWidth="1"/>
    <col min="31" max="34" width="11.8984375" style="5" bestFit="1" customWidth="1"/>
    <col min="35" max="35" width="6.8984375" style="5" bestFit="1" customWidth="1"/>
    <col min="36" max="40" width="11.8984375" style="5" bestFit="1" customWidth="1"/>
    <col min="41" max="41" width="3.8984375" style="5" bestFit="1" customWidth="1"/>
    <col min="42" max="50" width="11.8984375" style="5" bestFit="1" customWidth="1"/>
    <col min="51" max="51" width="10.8984375" style="5" bestFit="1" customWidth="1"/>
    <col min="52" max="55" width="11.8984375" style="5" bestFit="1" customWidth="1"/>
    <col min="56" max="56" width="10.8984375" style="5" bestFit="1" customWidth="1"/>
    <col min="57" max="60" width="11.8984375" style="5" bestFit="1" customWidth="1"/>
    <col min="61" max="61" width="4.8984375" style="5" bestFit="1" customWidth="1"/>
    <col min="62" max="75" width="11.8984375" style="5" bestFit="1" customWidth="1"/>
    <col min="76" max="76" width="4.8984375" style="5" bestFit="1" customWidth="1"/>
    <col min="77" max="80" width="11.8984375" style="5" bestFit="1" customWidth="1"/>
    <col min="81" max="81" width="6.8984375" style="5" bestFit="1" customWidth="1"/>
    <col min="82" max="87" width="11.8984375" style="5" bestFit="1" customWidth="1"/>
    <col min="88" max="88" width="10.8984375" style="5" bestFit="1" customWidth="1"/>
    <col min="89" max="89" width="3.8984375" style="5" bestFit="1" customWidth="1"/>
    <col min="90" max="98" width="11.8984375" style="5" bestFit="1" customWidth="1"/>
    <col min="99" max="99" width="6.8984375" style="5" bestFit="1" customWidth="1"/>
    <col min="100" max="104" width="11.8984375" style="5" bestFit="1" customWidth="1"/>
    <col min="105" max="105" width="10.8984375" style="5" bestFit="1" customWidth="1"/>
    <col min="106" max="123" width="11.8984375" style="5" bestFit="1" customWidth="1"/>
    <col min="124" max="124" width="10.8984375" style="5" bestFit="1" customWidth="1"/>
    <col min="125" max="130" width="11.8984375" style="5" bestFit="1" customWidth="1"/>
    <col min="131" max="131" width="10.8984375" style="5" bestFit="1" customWidth="1"/>
    <col min="132" max="132" width="11.8984375" style="5" bestFit="1" customWidth="1"/>
    <col min="133" max="133" width="6.8984375" style="5" bestFit="1" customWidth="1"/>
    <col min="134" max="140" width="11.8984375" style="5" bestFit="1" customWidth="1"/>
    <col min="141" max="141" width="10.8984375" style="5" bestFit="1" customWidth="1"/>
    <col min="142" max="143" width="11.8984375" style="5" bestFit="1" customWidth="1"/>
    <col min="144" max="144" width="10.8984375" style="5" bestFit="1" customWidth="1"/>
    <col min="145" max="147" width="11.8984375" style="5" bestFit="1" customWidth="1"/>
    <col min="148" max="148" width="5.8984375" style="5" bestFit="1" customWidth="1"/>
    <col min="149" max="149" width="11.8984375" style="5" bestFit="1" customWidth="1"/>
    <col min="150" max="150" width="4.8984375" style="5" bestFit="1" customWidth="1"/>
    <col min="151" max="151" width="10.8984375" style="5" bestFit="1" customWidth="1"/>
    <col min="152" max="170" width="11.8984375" style="5" bestFit="1" customWidth="1"/>
    <col min="171" max="171" width="3.8984375" style="5" bestFit="1" customWidth="1"/>
    <col min="172" max="180" width="11.8984375" style="5" bestFit="1" customWidth="1"/>
    <col min="181" max="181" width="10.8984375" style="5" bestFit="1" customWidth="1"/>
    <col min="182" max="185" width="11.8984375" style="5" bestFit="1" customWidth="1"/>
    <col min="186" max="186" width="10.8984375" style="5" bestFit="1" customWidth="1"/>
    <col min="187" max="201" width="11.8984375" style="5" bestFit="1" customWidth="1"/>
    <col min="202" max="202" width="4.8984375" style="5" bestFit="1" customWidth="1"/>
    <col min="203" max="213" width="11.8984375" style="5" bestFit="1" customWidth="1"/>
    <col min="214" max="214" width="6.8984375" style="5" bestFit="1" customWidth="1"/>
    <col min="215" max="215" width="10.8984375" style="5" bestFit="1" customWidth="1"/>
    <col min="216" max="216" width="11.8984375" style="5" bestFit="1" customWidth="1"/>
    <col min="217" max="217" width="4.8984375" style="5" bestFit="1" customWidth="1"/>
    <col min="218" max="235" width="11.8984375" style="5" bestFit="1" customWidth="1"/>
    <col min="236" max="236" width="10.8984375" style="5" bestFit="1" customWidth="1"/>
    <col min="237" max="246" width="11.8984375" style="5" bestFit="1" customWidth="1"/>
    <col min="247" max="247" width="10.8984375" style="5" bestFit="1" customWidth="1"/>
    <col min="248" max="248" width="7.8984375" style="5" bestFit="1" customWidth="1"/>
    <col min="249" max="250" width="11.8984375" style="5" bestFit="1" customWidth="1"/>
    <col min="251" max="251" width="10.8984375" style="5" bestFit="1" customWidth="1"/>
    <col min="252" max="258" width="11.8984375" style="5" bestFit="1" customWidth="1"/>
    <col min="259" max="259" width="10.8984375" style="5" bestFit="1" customWidth="1"/>
    <col min="260" max="262" width="11.8984375" style="5" bestFit="1" customWidth="1"/>
    <col min="263" max="263" width="4.8984375" style="5" bestFit="1" customWidth="1"/>
    <col min="264" max="277" width="11.8984375" style="5" bestFit="1" customWidth="1"/>
    <col min="278" max="278" width="3.8984375" style="5" bestFit="1" customWidth="1"/>
    <col min="279" max="289" width="11.8984375" style="5" bestFit="1" customWidth="1"/>
    <col min="290" max="290" width="4.8984375" style="5" bestFit="1" customWidth="1"/>
    <col min="291" max="304" width="11.8984375" style="5" bestFit="1" customWidth="1"/>
    <col min="305" max="305" width="4.8984375" style="5" bestFit="1" customWidth="1"/>
    <col min="306" max="311" width="11.8984375" style="5" bestFit="1" customWidth="1"/>
    <col min="312" max="312" width="5.8984375" style="5" bestFit="1" customWidth="1"/>
    <col min="313" max="313" width="11.8984375" style="5" bestFit="1" customWidth="1"/>
    <col min="314" max="314" width="10.8984375" style="5" bestFit="1" customWidth="1"/>
    <col min="315" max="317" width="11.8984375" style="5" bestFit="1" customWidth="1"/>
    <col min="318" max="318" width="7.8984375" style="5" bestFit="1" customWidth="1"/>
    <col min="319" max="319" width="10.8984375" style="5" bestFit="1" customWidth="1"/>
    <col min="320" max="354" width="11.8984375" style="5" bestFit="1" customWidth="1"/>
    <col min="355" max="355" width="4.8984375" style="5" bestFit="1" customWidth="1"/>
    <col min="356" max="357" width="10.8984375" style="5" bestFit="1" customWidth="1"/>
    <col min="358" max="358" width="6.8984375" style="5" bestFit="1" customWidth="1"/>
    <col min="359" max="362" width="11.8984375" style="5" bestFit="1" customWidth="1"/>
    <col min="363" max="363" width="10.8984375" style="5" bestFit="1" customWidth="1"/>
    <col min="364" max="382" width="11.8984375" style="5" bestFit="1" customWidth="1"/>
    <col min="383" max="383" width="4.8984375" style="5" bestFit="1" customWidth="1"/>
    <col min="384" max="395" width="11.8984375" style="5" bestFit="1" customWidth="1"/>
    <col min="396" max="396" width="10.8984375" style="5" bestFit="1" customWidth="1"/>
    <col min="397" max="400" width="11.8984375" style="5" bestFit="1" customWidth="1"/>
    <col min="401" max="401" width="10.8984375" style="5" bestFit="1" customWidth="1"/>
    <col min="402" max="414" width="11.8984375" style="5" bestFit="1" customWidth="1"/>
    <col min="415" max="415" width="3.8984375" style="5" bestFit="1" customWidth="1"/>
    <col min="416" max="425" width="11.8984375" style="5" bestFit="1" customWidth="1"/>
    <col min="426" max="426" width="8.8984375" style="5" bestFit="1" customWidth="1"/>
    <col min="427" max="427" width="10.8984375" style="5" bestFit="1" customWidth="1"/>
    <col min="428" max="428" width="11.8984375" style="5" bestFit="1" customWidth="1"/>
    <col min="429" max="429" width="10.8984375" style="5" bestFit="1" customWidth="1"/>
    <col min="430" max="431" width="11.8984375" style="5" bestFit="1" customWidth="1"/>
    <col min="432" max="432" width="6.8984375" style="5" bestFit="1" customWidth="1"/>
    <col min="433" max="437" width="11.8984375" style="5" bestFit="1" customWidth="1"/>
    <col min="438" max="438" width="10.8984375" style="5" bestFit="1" customWidth="1"/>
    <col min="439" max="443" width="11.8984375" style="5" bestFit="1" customWidth="1"/>
    <col min="444" max="444" width="4.8984375" style="5" bestFit="1" customWidth="1"/>
    <col min="445" max="449" width="11.8984375" style="5" bestFit="1" customWidth="1"/>
    <col min="450" max="450" width="5.8984375" style="5" bestFit="1" customWidth="1"/>
    <col min="451" max="466" width="11.8984375" style="5" bestFit="1" customWidth="1"/>
    <col min="467" max="467" width="4.8984375" style="5" bestFit="1" customWidth="1"/>
    <col min="468" max="474" width="11.8984375" style="5" bestFit="1" customWidth="1"/>
    <col min="475" max="475" width="10.8984375" style="5" bestFit="1" customWidth="1"/>
    <col min="476" max="476" width="11.8984375" style="5" bestFit="1" customWidth="1"/>
    <col min="477" max="477" width="10.8984375" style="5" bestFit="1" customWidth="1"/>
    <col min="478" max="480" width="11.8984375" style="5" bestFit="1" customWidth="1"/>
    <col min="481" max="481" width="10.8984375" style="5" bestFit="1" customWidth="1"/>
    <col min="482" max="482" width="11.8984375" style="5" bestFit="1" customWidth="1"/>
    <col min="483" max="483" width="4.8984375" style="5" bestFit="1" customWidth="1"/>
    <col min="484" max="490" width="11.8984375" style="5" bestFit="1" customWidth="1"/>
    <col min="491" max="491" width="7.8984375" style="5" bestFit="1" customWidth="1"/>
    <col min="492" max="499" width="11.8984375" style="5" bestFit="1" customWidth="1"/>
    <col min="500" max="500" width="6.8984375" style="5" bestFit="1" customWidth="1"/>
    <col min="501" max="512" width="11.8984375" style="5" bestFit="1" customWidth="1"/>
    <col min="513" max="513" width="4.8984375" style="5" bestFit="1" customWidth="1"/>
    <col min="514" max="514" width="11.8984375" style="5" bestFit="1" customWidth="1"/>
    <col min="515" max="515" width="10.8984375" style="5" bestFit="1" customWidth="1"/>
    <col min="516" max="520" width="11.8984375" style="5" bestFit="1" customWidth="1"/>
    <col min="521" max="521" width="10.8984375" style="5" bestFit="1" customWidth="1"/>
    <col min="522" max="522" width="6.8984375" style="5" bestFit="1" customWidth="1"/>
    <col min="523" max="524" width="11.8984375" style="5" bestFit="1" customWidth="1"/>
    <col min="525" max="525" width="10.8984375" style="5" bestFit="1" customWidth="1"/>
    <col min="526" max="532" width="11.8984375" style="5" bestFit="1" customWidth="1"/>
    <col min="533" max="533" width="3.8984375" style="5" bestFit="1" customWidth="1"/>
    <col min="534" max="537" width="11.8984375" style="5" bestFit="1" customWidth="1"/>
    <col min="538" max="538" width="10.8984375" style="5" bestFit="1" customWidth="1"/>
    <col min="539" max="555" width="11.8984375" style="5" bestFit="1" customWidth="1"/>
    <col min="556" max="556" width="10.8984375" style="5" bestFit="1" customWidth="1"/>
    <col min="557" max="564" width="11.8984375" style="5" bestFit="1" customWidth="1"/>
    <col min="565" max="565" width="10.8984375" style="5" bestFit="1" customWidth="1"/>
    <col min="566" max="572" width="11.8984375" style="5" bestFit="1" customWidth="1"/>
    <col min="573" max="573" width="4.8984375" style="5" bestFit="1" customWidth="1"/>
    <col min="574" max="582" width="11.8984375" style="5" bestFit="1" customWidth="1"/>
    <col min="583" max="583" width="4.8984375" style="5" bestFit="1" customWidth="1"/>
    <col min="584" max="593" width="11.8984375" style="5" bestFit="1" customWidth="1"/>
    <col min="594" max="594" width="4.8984375" style="5" bestFit="1" customWidth="1"/>
    <col min="595" max="596" width="11.8984375" style="5" bestFit="1" customWidth="1"/>
    <col min="597" max="597" width="8.8984375" style="5" bestFit="1" customWidth="1"/>
    <col min="598" max="612" width="11.8984375" style="5" bestFit="1" customWidth="1"/>
    <col min="613" max="613" width="10.8984375" style="5" bestFit="1" customWidth="1"/>
    <col min="614" max="615" width="11.8984375" style="5" bestFit="1" customWidth="1"/>
    <col min="616" max="616" width="10.8984375" style="5" bestFit="1" customWidth="1"/>
    <col min="617" max="617" width="3.8984375" style="5" bestFit="1" customWidth="1"/>
    <col min="618" max="627" width="11.8984375" style="5" bestFit="1" customWidth="1"/>
    <col min="628" max="628" width="10.8984375" style="5" bestFit="1" customWidth="1"/>
    <col min="629" max="629" width="11.8984375" style="5" bestFit="1" customWidth="1"/>
    <col min="630" max="630" width="5.8984375" style="5" bestFit="1" customWidth="1"/>
    <col min="631" max="631" width="11.8984375" style="5" bestFit="1" customWidth="1"/>
    <col min="632" max="632" width="8.8984375" style="5" bestFit="1" customWidth="1"/>
    <col min="633" max="640" width="11.8984375" style="5" bestFit="1" customWidth="1"/>
    <col min="641" max="641" width="4.8984375" style="5" bestFit="1" customWidth="1"/>
    <col min="642" max="650" width="11.8984375" style="5" bestFit="1" customWidth="1"/>
    <col min="651" max="651" width="5.8984375" style="5" bestFit="1" customWidth="1"/>
    <col min="652" max="654" width="11.8984375" style="5" bestFit="1" customWidth="1"/>
    <col min="655" max="655" width="8.8984375" style="5" bestFit="1" customWidth="1"/>
    <col min="656" max="659" width="11.8984375" style="5" bestFit="1" customWidth="1"/>
    <col min="660" max="660" width="6.8984375" style="5" bestFit="1" customWidth="1"/>
    <col min="661" max="662" width="11.8984375" style="5" bestFit="1" customWidth="1"/>
    <col min="663" max="663" width="10.09765625" style="5" bestFit="1" customWidth="1"/>
    <col min="664" max="16384" width="8.796875" style="5"/>
  </cols>
  <sheetData>
    <row r="1" spans="4:19" x14ac:dyDescent="0.3">
      <c r="D1" s="5" t="s">
        <v>1907</v>
      </c>
      <c r="E1" s="5">
        <f>STEYX(Both_Math_and_ELA__Percent_Pass,fraction_free)</f>
        <v>0.12300451023178106</v>
      </c>
      <c r="F1" s="5" t="s">
        <v>1909</v>
      </c>
      <c r="G1" s="5">
        <f>CORREL(K6:K854,L6:L854)</f>
        <v>-0.71747091157324805</v>
      </c>
      <c r="H1" s="5">
        <f>CORREL(Both_Math_and_ELA__Percent_Pass,fraction_free)</f>
        <v>-0.71747091157324805</v>
      </c>
      <c r="I1" s="5" t="s">
        <v>1915</v>
      </c>
      <c r="J1" s="5" t="s">
        <v>1929</v>
      </c>
    </row>
    <row r="2" spans="4:19" x14ac:dyDescent="0.3">
      <c r="D2" s="5" t="s">
        <v>1934</v>
      </c>
      <c r="F2" s="5" t="s">
        <v>1906</v>
      </c>
      <c r="G2" s="5">
        <f>SLOPE(Both_Math_and_ELA__Percent_Pass,fraction_free)</f>
        <v>-0.59236772736275867</v>
      </c>
      <c r="H2" s="5">
        <f>SLOPE(Both_Math_and_ELA__Percent_Pass,fraction_free)</f>
        <v>-0.59236772736275867</v>
      </c>
      <c r="I2" s="5">
        <f>STEYX(Both_Math_and_ELA__Percent_Pass,fraction_free)</f>
        <v>0.12300451023178106</v>
      </c>
      <c r="J2" s="5">
        <f>RSQ(Both_Math_and_ELA__Percent_Pass,fraction_free)</f>
        <v>0.51476450895374748</v>
      </c>
      <c r="L2" s="5">
        <f>STDEV(Both_Math_and_ELA__Percent_Pass)</f>
        <v>0.17647717207964275</v>
      </c>
    </row>
    <row r="3" spans="4:19" x14ac:dyDescent="0.3">
      <c r="F3" s="5" t="s">
        <v>1910</v>
      </c>
      <c r="G3" s="5">
        <f>INTERCEPT(Both_Math_and_ELA__Percent_Pass,fraction_free)</f>
        <v>0.8379606758305771</v>
      </c>
      <c r="H3" s="5">
        <f>INTERCEPT(Both_Math_and_ELA__Percent_Pass,fraction_free)</f>
        <v>0.8379606758305771</v>
      </c>
      <c r="L3" s="5">
        <f>AVERAGE(Both_Math_and_ELA__Percent_Pass)</f>
        <v>0.53998660473898308</v>
      </c>
    </row>
    <row r="4" spans="4:19" x14ac:dyDescent="0.3">
      <c r="D4" s="5" t="s">
        <v>1932</v>
      </c>
      <c r="F4" s="5" t="s">
        <v>1933</v>
      </c>
    </row>
    <row r="5" spans="4:19" ht="72" x14ac:dyDescent="0.3">
      <c r="D5" s="5" t="s">
        <v>1911</v>
      </c>
      <c r="E5" s="5" t="s">
        <v>256</v>
      </c>
      <c r="F5" s="5" t="s">
        <v>306</v>
      </c>
      <c r="G5" s="5" t="s">
        <v>307</v>
      </c>
      <c r="H5" s="5" t="s">
        <v>1905</v>
      </c>
      <c r="I5" s="5" t="s">
        <v>1908</v>
      </c>
      <c r="J5" s="5" t="s">
        <v>1903</v>
      </c>
      <c r="K5" s="6" t="s">
        <v>1904</v>
      </c>
      <c r="L5" s="7" t="s">
        <v>255</v>
      </c>
      <c r="M5" s="5" t="s">
        <v>1912</v>
      </c>
      <c r="N5" s="5" t="s">
        <v>1913</v>
      </c>
      <c r="O5" s="5" t="s">
        <v>1914</v>
      </c>
    </row>
    <row r="6" spans="4:19" x14ac:dyDescent="0.3">
      <c r="D6" s="5">
        <f t="shared" ref="D6:D69" si="0">RANK(L6,Both_Math_and_ELA__Percent_Pass,0)</f>
        <v>281</v>
      </c>
      <c r="E6" s="5" t="s">
        <v>0</v>
      </c>
      <c r="F6" s="5" t="s">
        <v>308</v>
      </c>
      <c r="G6" s="5" t="s">
        <v>309</v>
      </c>
      <c r="H6" s="5" t="s">
        <v>309</v>
      </c>
      <c r="I6" s="5">
        <v>162</v>
      </c>
      <c r="J6" s="5">
        <v>612</v>
      </c>
      <c r="K6" s="8">
        <v>0.26470588235294118</v>
      </c>
      <c r="L6" s="9">
        <v>0.63043478260869568</v>
      </c>
      <c r="M6" s="5">
        <f t="shared" ref="M6:M69" si="1">int+slope*K6</f>
        <v>0.68115745388161153</v>
      </c>
      <c r="N6" s="5">
        <f>L6-M6</f>
        <v>-5.0722671272915854E-2</v>
      </c>
      <c r="O6" s="5">
        <f t="shared" ref="O6:O69" si="2">RANK(N6,Error,0)</f>
        <v>572</v>
      </c>
    </row>
    <row r="7" spans="4:19" x14ac:dyDescent="0.3">
      <c r="D7" s="5">
        <f t="shared" si="0"/>
        <v>708</v>
      </c>
      <c r="E7" s="5" t="s">
        <v>2</v>
      </c>
      <c r="F7" s="5" t="s">
        <v>310</v>
      </c>
      <c r="G7" s="5" t="s">
        <v>311</v>
      </c>
      <c r="H7" s="5" t="s">
        <v>311</v>
      </c>
      <c r="I7" s="5">
        <v>225</v>
      </c>
      <c r="J7" s="5">
        <v>360</v>
      </c>
      <c r="K7" s="8">
        <v>0.625</v>
      </c>
      <c r="L7" s="9">
        <v>0.36290322580645162</v>
      </c>
      <c r="M7" s="5">
        <f t="shared" si="1"/>
        <v>0.46773084622885291</v>
      </c>
      <c r="N7" s="5">
        <f t="shared" ref="N7:N70" si="3">L7-M7</f>
        <v>-0.10482762042240129</v>
      </c>
      <c r="O7" s="5">
        <f t="shared" si="2"/>
        <v>696</v>
      </c>
    </row>
    <row r="8" spans="4:19" x14ac:dyDescent="0.3">
      <c r="D8" s="5">
        <f t="shared" si="0"/>
        <v>204</v>
      </c>
      <c r="E8" s="5" t="s">
        <v>3</v>
      </c>
      <c r="F8" s="5" t="s">
        <v>1</v>
      </c>
      <c r="G8" s="5" t="s">
        <v>312</v>
      </c>
      <c r="H8" s="5" t="s">
        <v>312</v>
      </c>
      <c r="I8" s="5">
        <v>265</v>
      </c>
      <c r="J8" s="5">
        <v>619</v>
      </c>
      <c r="K8" s="8">
        <v>0.42810985460420031</v>
      </c>
      <c r="L8" s="9">
        <v>0.67045454545454541</v>
      </c>
      <c r="M8" s="5">
        <f t="shared" si="1"/>
        <v>0.58436221419708589</v>
      </c>
      <c r="N8" s="5">
        <f t="shared" si="3"/>
        <v>8.609233125745952E-2</v>
      </c>
      <c r="O8" s="5">
        <f t="shared" si="2"/>
        <v>211</v>
      </c>
    </row>
    <row r="9" spans="4:19" x14ac:dyDescent="0.3">
      <c r="D9" s="5">
        <f t="shared" si="0"/>
        <v>89</v>
      </c>
      <c r="E9" s="5" t="s">
        <v>250</v>
      </c>
      <c r="F9" s="5" t="s">
        <v>313</v>
      </c>
      <c r="G9" s="5" t="s">
        <v>314</v>
      </c>
      <c r="H9" s="5" t="s">
        <v>314</v>
      </c>
      <c r="I9" s="5">
        <v>61</v>
      </c>
      <c r="J9" s="5">
        <v>468</v>
      </c>
      <c r="K9" s="8">
        <v>0.13034188034188035</v>
      </c>
      <c r="L9" s="9">
        <v>0.75824175824175821</v>
      </c>
      <c r="M9" s="5">
        <f t="shared" si="1"/>
        <v>0.76075035239226885</v>
      </c>
      <c r="N9" s="5">
        <f t="shared" si="3"/>
        <v>-2.5085941505106346E-3</v>
      </c>
      <c r="O9" s="5">
        <f t="shared" si="2"/>
        <v>429</v>
      </c>
    </row>
    <row r="10" spans="4:19" x14ac:dyDescent="0.3">
      <c r="D10" s="5">
        <f t="shared" si="0"/>
        <v>453</v>
      </c>
      <c r="E10" s="5" t="s">
        <v>250</v>
      </c>
      <c r="F10" s="5" t="s">
        <v>315</v>
      </c>
      <c r="G10" s="5" t="s">
        <v>316</v>
      </c>
      <c r="H10" s="5" t="s">
        <v>316</v>
      </c>
      <c r="I10" s="5">
        <v>96</v>
      </c>
      <c r="J10" s="5">
        <v>485</v>
      </c>
      <c r="K10" s="8">
        <v>0.1979381443298969</v>
      </c>
      <c r="L10" s="9">
        <v>0.53448275862068961</v>
      </c>
      <c r="M10" s="5">
        <f t="shared" si="1"/>
        <v>0.72070850711547441</v>
      </c>
      <c r="N10" s="5">
        <f t="shared" si="3"/>
        <v>-0.18622574849478479</v>
      </c>
      <c r="O10" s="5">
        <f t="shared" si="2"/>
        <v>793</v>
      </c>
    </row>
    <row r="11" spans="4:19" x14ac:dyDescent="0.3">
      <c r="D11" s="5">
        <f t="shared" si="0"/>
        <v>66</v>
      </c>
      <c r="E11" s="5" t="s">
        <v>250</v>
      </c>
      <c r="F11" s="5" t="s">
        <v>317</v>
      </c>
      <c r="G11" s="5" t="s">
        <v>318</v>
      </c>
      <c r="H11" s="5" t="s">
        <v>318</v>
      </c>
      <c r="I11" s="5">
        <v>58</v>
      </c>
      <c r="J11" s="5">
        <v>391</v>
      </c>
      <c r="K11" s="8">
        <v>0.14833759590792839</v>
      </c>
      <c r="L11" s="9">
        <v>0.78846153846153844</v>
      </c>
      <c r="M11" s="5">
        <f t="shared" si="1"/>
        <v>0.75009027126014227</v>
      </c>
      <c r="N11" s="5">
        <f t="shared" si="3"/>
        <v>3.8371267201396164E-2</v>
      </c>
      <c r="O11" s="5">
        <f t="shared" si="2"/>
        <v>306</v>
      </c>
    </row>
    <row r="12" spans="4:19" x14ac:dyDescent="0.3">
      <c r="D12" s="5">
        <f t="shared" si="0"/>
        <v>148</v>
      </c>
      <c r="E12" s="5" t="s">
        <v>250</v>
      </c>
      <c r="F12" s="5" t="s">
        <v>319</v>
      </c>
      <c r="G12" s="5" t="s">
        <v>320</v>
      </c>
      <c r="H12" s="5" t="s">
        <v>320</v>
      </c>
      <c r="I12" s="5">
        <v>31</v>
      </c>
      <c r="J12" s="5">
        <v>414</v>
      </c>
      <c r="K12" s="8">
        <v>7.4879227053140096E-2</v>
      </c>
      <c r="L12" s="9">
        <v>0.7068965517241379</v>
      </c>
      <c r="M12" s="5">
        <f t="shared" si="1"/>
        <v>0.79360463827442851</v>
      </c>
      <c r="N12" s="5">
        <f t="shared" si="3"/>
        <v>-8.6708086550290608E-2</v>
      </c>
      <c r="O12" s="5">
        <f t="shared" si="2"/>
        <v>653</v>
      </c>
    </row>
    <row r="13" spans="4:19" x14ac:dyDescent="0.3">
      <c r="D13" s="5">
        <f t="shared" si="0"/>
        <v>501</v>
      </c>
      <c r="E13" s="5" t="s">
        <v>250</v>
      </c>
      <c r="F13" s="5" t="s">
        <v>321</v>
      </c>
      <c r="G13" s="5" t="s">
        <v>322</v>
      </c>
      <c r="H13" s="5" t="s">
        <v>322</v>
      </c>
      <c r="I13" s="5">
        <v>155</v>
      </c>
      <c r="J13" s="5">
        <v>787</v>
      </c>
      <c r="K13" s="8">
        <v>0.19695044472681067</v>
      </c>
      <c r="L13" s="9">
        <v>0.50387596899224807</v>
      </c>
      <c r="M13" s="5">
        <f t="shared" si="1"/>
        <v>0.72129358848467162</v>
      </c>
      <c r="N13" s="5">
        <f t="shared" si="3"/>
        <v>-0.21741761949242355</v>
      </c>
      <c r="O13" s="5">
        <f t="shared" si="2"/>
        <v>819</v>
      </c>
      <c r="R13" s="10" t="s">
        <v>1916</v>
      </c>
      <c r="S13" s="5" t="s">
        <v>1928</v>
      </c>
    </row>
    <row r="14" spans="4:19" x14ac:dyDescent="0.3">
      <c r="D14" s="5">
        <f t="shared" si="0"/>
        <v>52</v>
      </c>
      <c r="E14" s="5" t="s">
        <v>4</v>
      </c>
      <c r="F14" s="5" t="s">
        <v>323</v>
      </c>
      <c r="G14" s="5" t="s">
        <v>324</v>
      </c>
      <c r="H14" s="5" t="s">
        <v>324</v>
      </c>
      <c r="I14" s="5">
        <v>54</v>
      </c>
      <c r="J14" s="5">
        <v>446</v>
      </c>
      <c r="K14" s="8">
        <v>0.1210762331838565</v>
      </c>
      <c r="L14" s="9">
        <v>0.80882352941176472</v>
      </c>
      <c r="M14" s="5">
        <f t="shared" si="1"/>
        <v>0.76623902274181255</v>
      </c>
      <c r="N14" s="5">
        <f t="shared" si="3"/>
        <v>4.2584506669952171E-2</v>
      </c>
      <c r="O14" s="5">
        <f t="shared" si="2"/>
        <v>290</v>
      </c>
      <c r="R14" s="11" t="s">
        <v>1918</v>
      </c>
      <c r="S14" s="12">
        <v>0.81583317818539258</v>
      </c>
    </row>
    <row r="15" spans="4:19" x14ac:dyDescent="0.3">
      <c r="D15" s="5">
        <f t="shared" si="0"/>
        <v>300</v>
      </c>
      <c r="E15" s="5" t="s">
        <v>4</v>
      </c>
      <c r="F15" s="5" t="s">
        <v>325</v>
      </c>
      <c r="G15" s="5" t="s">
        <v>326</v>
      </c>
      <c r="H15" s="5" t="s">
        <v>326</v>
      </c>
      <c r="I15" s="5">
        <v>168</v>
      </c>
      <c r="J15" s="5">
        <v>623</v>
      </c>
      <c r="K15" s="8">
        <v>0.2696629213483146</v>
      </c>
      <c r="L15" s="9">
        <v>0.61855670103092786</v>
      </c>
      <c r="M15" s="5">
        <f t="shared" si="1"/>
        <v>0.67822106395747361</v>
      </c>
      <c r="N15" s="5">
        <f t="shared" si="3"/>
        <v>-5.9664362926545755E-2</v>
      </c>
      <c r="O15" s="5">
        <f t="shared" si="2"/>
        <v>596</v>
      </c>
      <c r="R15" s="11" t="s">
        <v>1919</v>
      </c>
      <c r="S15" s="12">
        <v>0.71859949602067785</v>
      </c>
    </row>
    <row r="16" spans="4:19" x14ac:dyDescent="0.3">
      <c r="D16" s="5">
        <f t="shared" si="0"/>
        <v>373</v>
      </c>
      <c r="E16" s="5" t="s">
        <v>4</v>
      </c>
      <c r="F16" s="5" t="s">
        <v>327</v>
      </c>
      <c r="G16" s="5" t="s">
        <v>328</v>
      </c>
      <c r="H16" s="5" t="s">
        <v>328</v>
      </c>
      <c r="I16" s="5">
        <v>79</v>
      </c>
      <c r="J16" s="5">
        <v>500</v>
      </c>
      <c r="K16" s="8">
        <v>0.158</v>
      </c>
      <c r="L16" s="9">
        <v>0.58108108108108103</v>
      </c>
      <c r="M16" s="5">
        <f t="shared" si="1"/>
        <v>0.74436657490726121</v>
      </c>
      <c r="N16" s="5">
        <f t="shared" si="3"/>
        <v>-0.16328549382618018</v>
      </c>
      <c r="O16" s="5">
        <f t="shared" si="2"/>
        <v>772</v>
      </c>
      <c r="R16" s="11" t="s">
        <v>1920</v>
      </c>
      <c r="S16" s="12">
        <v>0.69561541791447135</v>
      </c>
    </row>
    <row r="17" spans="4:19" x14ac:dyDescent="0.3">
      <c r="D17" s="5">
        <f t="shared" si="0"/>
        <v>68</v>
      </c>
      <c r="E17" s="5" t="s">
        <v>4</v>
      </c>
      <c r="F17" s="5" t="s">
        <v>329</v>
      </c>
      <c r="G17" s="5" t="s">
        <v>330</v>
      </c>
      <c r="H17" s="5" t="s">
        <v>330</v>
      </c>
      <c r="I17" s="5">
        <v>28</v>
      </c>
      <c r="J17" s="5">
        <v>470</v>
      </c>
      <c r="K17" s="8">
        <v>5.9574468085106386E-2</v>
      </c>
      <c r="L17" s="9">
        <v>0.7857142857142857</v>
      </c>
      <c r="M17" s="5">
        <f t="shared" si="1"/>
        <v>0.80267068356215743</v>
      </c>
      <c r="N17" s="5">
        <f t="shared" si="3"/>
        <v>-1.6956397847871729E-2</v>
      </c>
      <c r="O17" s="5">
        <f t="shared" si="2"/>
        <v>479</v>
      </c>
      <c r="R17" s="11" t="s">
        <v>1921</v>
      </c>
      <c r="S17" s="12">
        <v>0.63561760966969261</v>
      </c>
    </row>
    <row r="18" spans="4:19" x14ac:dyDescent="0.3">
      <c r="D18" s="5">
        <f t="shared" si="0"/>
        <v>102</v>
      </c>
      <c r="E18" s="5" t="s">
        <v>4</v>
      </c>
      <c r="F18" s="5" t="s">
        <v>331</v>
      </c>
      <c r="G18" s="5" t="s">
        <v>332</v>
      </c>
      <c r="H18" s="5" t="s">
        <v>332</v>
      </c>
      <c r="I18" s="5">
        <v>36</v>
      </c>
      <c r="J18" s="5">
        <v>567</v>
      </c>
      <c r="K18" s="8">
        <v>6.3492063492063489E-2</v>
      </c>
      <c r="L18" s="9">
        <v>0.74509803921568629</v>
      </c>
      <c r="M18" s="5">
        <f t="shared" si="1"/>
        <v>0.8003500264742115</v>
      </c>
      <c r="N18" s="5">
        <f t="shared" si="3"/>
        <v>-5.5251987258525204E-2</v>
      </c>
      <c r="O18" s="5">
        <f t="shared" si="2"/>
        <v>584</v>
      </c>
      <c r="R18" s="11" t="s">
        <v>1922</v>
      </c>
      <c r="S18" s="12">
        <v>0.57837572922682012</v>
      </c>
    </row>
    <row r="19" spans="4:19" x14ac:dyDescent="0.3">
      <c r="D19" s="5">
        <f t="shared" si="0"/>
        <v>119</v>
      </c>
      <c r="E19" s="5" t="s">
        <v>4</v>
      </c>
      <c r="F19" s="5" t="s">
        <v>333</v>
      </c>
      <c r="G19" s="5" t="s">
        <v>334</v>
      </c>
      <c r="H19" s="5" t="s">
        <v>334</v>
      </c>
      <c r="I19" s="5">
        <v>92</v>
      </c>
      <c r="J19" s="5">
        <v>530</v>
      </c>
      <c r="K19" s="8">
        <v>0.17358490566037735</v>
      </c>
      <c r="L19" s="9">
        <v>0.73333333333333328</v>
      </c>
      <c r="M19" s="5">
        <f t="shared" si="1"/>
        <v>0.73513457976006047</v>
      </c>
      <c r="N19" s="5">
        <f t="shared" si="3"/>
        <v>-1.8012464267271877E-3</v>
      </c>
      <c r="O19" s="5">
        <f t="shared" si="2"/>
        <v>426</v>
      </c>
      <c r="R19" s="11" t="s">
        <v>1923</v>
      </c>
      <c r="S19" s="12">
        <v>0.4996444763892689</v>
      </c>
    </row>
    <row r="20" spans="4:19" x14ac:dyDescent="0.3">
      <c r="D20" s="5">
        <f t="shared" si="0"/>
        <v>328</v>
      </c>
      <c r="E20" s="5" t="s">
        <v>5</v>
      </c>
      <c r="F20" s="5" t="s">
        <v>335</v>
      </c>
      <c r="G20" s="5" t="s">
        <v>336</v>
      </c>
      <c r="H20" s="5" t="s">
        <v>336</v>
      </c>
      <c r="I20" s="5">
        <v>319</v>
      </c>
      <c r="J20" s="5">
        <v>561</v>
      </c>
      <c r="K20" s="8">
        <v>0.56862745098039214</v>
      </c>
      <c r="L20" s="9">
        <v>0.60194174757281549</v>
      </c>
      <c r="M20" s="5">
        <f t="shared" si="1"/>
        <v>0.50112412497724379</v>
      </c>
      <c r="N20" s="5">
        <f t="shared" si="3"/>
        <v>0.1008176225955717</v>
      </c>
      <c r="O20" s="5">
        <f t="shared" si="2"/>
        <v>168</v>
      </c>
      <c r="R20" s="11" t="s">
        <v>1924</v>
      </c>
      <c r="S20" s="12">
        <v>0.45909821580644561</v>
      </c>
    </row>
    <row r="21" spans="4:19" x14ac:dyDescent="0.3">
      <c r="D21" s="5">
        <f t="shared" si="0"/>
        <v>830</v>
      </c>
      <c r="E21" s="5" t="s">
        <v>5</v>
      </c>
      <c r="F21" s="5" t="s">
        <v>337</v>
      </c>
      <c r="G21" s="5" t="s">
        <v>338</v>
      </c>
      <c r="H21" s="5" t="s">
        <v>338</v>
      </c>
      <c r="I21" s="5">
        <v>454</v>
      </c>
      <c r="J21" s="5">
        <v>514</v>
      </c>
      <c r="K21" s="8">
        <v>0.88326848249027234</v>
      </c>
      <c r="L21" s="9">
        <v>0.18823529411764706</v>
      </c>
      <c r="M21" s="5">
        <f t="shared" si="1"/>
        <v>0.31474093220666188</v>
      </c>
      <c r="N21" s="5">
        <f t="shared" si="3"/>
        <v>-0.12650563808901483</v>
      </c>
      <c r="O21" s="5">
        <f t="shared" si="2"/>
        <v>734</v>
      </c>
      <c r="R21" s="11" t="s">
        <v>1925</v>
      </c>
      <c r="S21" s="12">
        <v>0.4124196641676055</v>
      </c>
    </row>
    <row r="22" spans="4:19" x14ac:dyDescent="0.3">
      <c r="D22" s="5">
        <f t="shared" si="0"/>
        <v>840</v>
      </c>
      <c r="E22" s="5" t="s">
        <v>5</v>
      </c>
      <c r="F22" s="5" t="s">
        <v>339</v>
      </c>
      <c r="G22" s="5" t="s">
        <v>340</v>
      </c>
      <c r="H22" s="5" t="s">
        <v>340</v>
      </c>
      <c r="I22" s="5">
        <v>377</v>
      </c>
      <c r="J22" s="5">
        <v>476</v>
      </c>
      <c r="K22" s="8">
        <v>0.79201680672268904</v>
      </c>
      <c r="L22" s="9">
        <v>0.13846153846153847</v>
      </c>
      <c r="M22" s="5">
        <f t="shared" si="1"/>
        <v>0.36879547999914852</v>
      </c>
      <c r="N22" s="5">
        <f t="shared" si="3"/>
        <v>-0.23033394153761005</v>
      </c>
      <c r="O22" s="5">
        <f t="shared" si="2"/>
        <v>823</v>
      </c>
      <c r="R22" s="11" t="s">
        <v>1926</v>
      </c>
      <c r="S22" s="12">
        <v>0.32770090494481252</v>
      </c>
    </row>
    <row r="23" spans="4:19" x14ac:dyDescent="0.3">
      <c r="D23" s="5">
        <f t="shared" si="0"/>
        <v>764</v>
      </c>
      <c r="E23" s="5" t="s">
        <v>5</v>
      </c>
      <c r="F23" s="5" t="s">
        <v>341</v>
      </c>
      <c r="G23" s="5" t="s">
        <v>342</v>
      </c>
      <c r="H23" s="5" t="s">
        <v>342</v>
      </c>
      <c r="I23" s="5">
        <v>213</v>
      </c>
      <c r="J23" s="5">
        <v>273</v>
      </c>
      <c r="K23" s="8">
        <v>0.78021978021978022</v>
      </c>
      <c r="L23" s="9">
        <v>0.2978723404255319</v>
      </c>
      <c r="M23" s="5">
        <f t="shared" si="1"/>
        <v>0.37578365777831485</v>
      </c>
      <c r="N23" s="5">
        <f t="shared" si="3"/>
        <v>-7.7911317352782949E-2</v>
      </c>
      <c r="O23" s="5">
        <f t="shared" si="2"/>
        <v>633</v>
      </c>
      <c r="R23" s="11" t="s">
        <v>1927</v>
      </c>
      <c r="S23" s="12">
        <v>0.27473810458191816</v>
      </c>
    </row>
    <row r="24" spans="4:19" x14ac:dyDescent="0.3">
      <c r="D24" s="5">
        <f t="shared" si="0"/>
        <v>799</v>
      </c>
      <c r="E24" s="5" t="s">
        <v>5</v>
      </c>
      <c r="F24" s="5" t="s">
        <v>343</v>
      </c>
      <c r="G24" s="5" t="s">
        <v>344</v>
      </c>
      <c r="H24" s="5" t="s">
        <v>344</v>
      </c>
      <c r="I24" s="5">
        <v>271</v>
      </c>
      <c r="J24" s="5">
        <v>342</v>
      </c>
      <c r="K24" s="8">
        <v>0.79239766081871343</v>
      </c>
      <c r="L24" s="9">
        <v>0.25</v>
      </c>
      <c r="M24" s="5">
        <f t="shared" si="1"/>
        <v>0.36856987432382976</v>
      </c>
      <c r="N24" s="5">
        <f t="shared" si="3"/>
        <v>-0.11856987432382976</v>
      </c>
      <c r="O24" s="5">
        <f t="shared" si="2"/>
        <v>720</v>
      </c>
      <c r="R24" s="13" t="s">
        <v>1917</v>
      </c>
      <c r="S24" s="14">
        <v>0.53998660473898286</v>
      </c>
    </row>
    <row r="25" spans="4:19" x14ac:dyDescent="0.3">
      <c r="D25" s="5">
        <f t="shared" si="0"/>
        <v>666</v>
      </c>
      <c r="E25" s="5" t="s">
        <v>5</v>
      </c>
      <c r="F25" s="5" t="s">
        <v>345</v>
      </c>
      <c r="G25" s="5" t="s">
        <v>346</v>
      </c>
      <c r="H25" s="5" t="s">
        <v>346</v>
      </c>
      <c r="I25" s="5">
        <v>331</v>
      </c>
      <c r="J25" s="5">
        <v>454</v>
      </c>
      <c r="K25" s="8">
        <v>0.72907488986784141</v>
      </c>
      <c r="L25" s="9">
        <v>0.39705882352941174</v>
      </c>
      <c r="M25" s="5">
        <f t="shared" si="1"/>
        <v>0.40608024024231032</v>
      </c>
      <c r="N25" s="5">
        <f t="shared" si="3"/>
        <v>-9.0214167128985778E-3</v>
      </c>
      <c r="O25" s="5">
        <f t="shared" si="2"/>
        <v>442</v>
      </c>
    </row>
    <row r="26" spans="4:19" x14ac:dyDescent="0.3">
      <c r="D26" s="5">
        <f t="shared" si="0"/>
        <v>169</v>
      </c>
      <c r="E26" s="5" t="s">
        <v>5</v>
      </c>
      <c r="F26" s="5" t="s">
        <v>347</v>
      </c>
      <c r="G26" s="5" t="s">
        <v>348</v>
      </c>
      <c r="H26" s="5" t="s">
        <v>348</v>
      </c>
      <c r="I26" s="5">
        <v>149</v>
      </c>
      <c r="J26" s="5">
        <v>613</v>
      </c>
      <c r="K26" s="8">
        <v>0.24306688417618272</v>
      </c>
      <c r="L26" s="9">
        <v>0.69565217391304346</v>
      </c>
      <c r="M26" s="5">
        <f t="shared" si="1"/>
        <v>0.69397569805398485</v>
      </c>
      <c r="N26" s="5">
        <f t="shared" si="3"/>
        <v>1.6764758590586126E-3</v>
      </c>
      <c r="O26" s="5">
        <f t="shared" si="2"/>
        <v>413</v>
      </c>
    </row>
    <row r="27" spans="4:19" x14ac:dyDescent="0.3">
      <c r="D27" s="5">
        <f t="shared" si="0"/>
        <v>709</v>
      </c>
      <c r="E27" s="5" t="s">
        <v>5</v>
      </c>
      <c r="F27" s="5" t="s">
        <v>349</v>
      </c>
      <c r="G27" s="5" t="s">
        <v>350</v>
      </c>
      <c r="H27" s="5" t="s">
        <v>350</v>
      </c>
      <c r="I27" s="5">
        <v>433</v>
      </c>
      <c r="J27" s="5">
        <v>606</v>
      </c>
      <c r="K27" s="8">
        <v>0.71452145214521456</v>
      </c>
      <c r="L27" s="9">
        <v>0.36249999999999999</v>
      </c>
      <c r="M27" s="5">
        <f t="shared" si="1"/>
        <v>0.41470122707137824</v>
      </c>
      <c r="N27" s="5">
        <f t="shared" si="3"/>
        <v>-5.2201227071378253E-2</v>
      </c>
      <c r="O27" s="5">
        <f t="shared" si="2"/>
        <v>575</v>
      </c>
    </row>
    <row r="28" spans="4:19" x14ac:dyDescent="0.3">
      <c r="D28" s="5">
        <f t="shared" si="0"/>
        <v>681</v>
      </c>
      <c r="E28" s="5" t="s">
        <v>5</v>
      </c>
      <c r="F28" s="5" t="s">
        <v>351</v>
      </c>
      <c r="G28" s="5" t="s">
        <v>352</v>
      </c>
      <c r="H28" s="5" t="s">
        <v>352</v>
      </c>
      <c r="I28" s="5">
        <v>340</v>
      </c>
      <c r="J28" s="5">
        <v>506</v>
      </c>
      <c r="K28" s="8">
        <v>0.67193675889328064</v>
      </c>
      <c r="L28" s="9">
        <v>0.38271604938271603</v>
      </c>
      <c r="M28" s="5">
        <f t="shared" si="1"/>
        <v>0.43992702503346653</v>
      </c>
      <c r="N28" s="5">
        <f t="shared" si="3"/>
        <v>-5.7210975650750506E-2</v>
      </c>
      <c r="O28" s="5">
        <f t="shared" si="2"/>
        <v>586</v>
      </c>
    </row>
    <row r="29" spans="4:19" x14ac:dyDescent="0.3">
      <c r="D29" s="5">
        <f t="shared" si="0"/>
        <v>528</v>
      </c>
      <c r="E29" s="5" t="s">
        <v>5</v>
      </c>
      <c r="F29" s="5" t="s">
        <v>353</v>
      </c>
      <c r="G29" s="5" t="s">
        <v>354</v>
      </c>
      <c r="H29" s="5" t="s">
        <v>354</v>
      </c>
      <c r="I29" s="5">
        <v>339</v>
      </c>
      <c r="J29" s="5">
        <v>607</v>
      </c>
      <c r="K29" s="8">
        <v>0.55848434925864909</v>
      </c>
      <c r="L29" s="9">
        <v>0.49074074074074076</v>
      </c>
      <c r="M29" s="5">
        <f t="shared" si="1"/>
        <v>0.50713257109256193</v>
      </c>
      <c r="N29" s="5">
        <f t="shared" si="3"/>
        <v>-1.6391830351821179E-2</v>
      </c>
      <c r="O29" s="5">
        <f t="shared" si="2"/>
        <v>474</v>
      </c>
    </row>
    <row r="30" spans="4:19" x14ac:dyDescent="0.3">
      <c r="D30" s="5">
        <f t="shared" si="0"/>
        <v>798</v>
      </c>
      <c r="E30" s="5" t="s">
        <v>5</v>
      </c>
      <c r="F30" s="5" t="s">
        <v>355</v>
      </c>
      <c r="G30" s="5" t="s">
        <v>356</v>
      </c>
      <c r="H30" s="5" t="s">
        <v>356</v>
      </c>
      <c r="I30" s="5">
        <v>360</v>
      </c>
      <c r="J30" s="5">
        <v>616</v>
      </c>
      <c r="K30" s="8">
        <v>0.58441558441558439</v>
      </c>
      <c r="L30" s="9">
        <v>0.25252525252525254</v>
      </c>
      <c r="M30" s="5">
        <f t="shared" si="1"/>
        <v>0.49177174425493891</v>
      </c>
      <c r="N30" s="5">
        <f t="shared" si="3"/>
        <v>-0.23924649172968637</v>
      </c>
      <c r="O30" s="5">
        <f t="shared" si="2"/>
        <v>825</v>
      </c>
    </row>
    <row r="31" spans="4:19" x14ac:dyDescent="0.3">
      <c r="D31" s="5">
        <f t="shared" si="0"/>
        <v>753</v>
      </c>
      <c r="E31" s="5" t="s">
        <v>5</v>
      </c>
      <c r="F31" s="5" t="s">
        <v>357</v>
      </c>
      <c r="G31" s="5" t="s">
        <v>358</v>
      </c>
      <c r="H31" s="5" t="s">
        <v>358</v>
      </c>
      <c r="I31" s="5">
        <v>476</v>
      </c>
      <c r="J31" s="5">
        <v>659</v>
      </c>
      <c r="K31" s="8">
        <v>0.72230652503793624</v>
      </c>
      <c r="L31" s="9">
        <v>0.31067961165048541</v>
      </c>
      <c r="M31" s="5">
        <f t="shared" si="1"/>
        <v>0.41008960113456328</v>
      </c>
      <c r="N31" s="5">
        <f t="shared" si="3"/>
        <v>-9.9409989484077865E-2</v>
      </c>
      <c r="O31" s="5">
        <f t="shared" si="2"/>
        <v>682</v>
      </c>
    </row>
    <row r="32" spans="4:19" x14ac:dyDescent="0.3">
      <c r="D32" s="5">
        <f t="shared" si="0"/>
        <v>555</v>
      </c>
      <c r="E32" s="5" t="s">
        <v>5</v>
      </c>
      <c r="F32" s="5" t="s">
        <v>359</v>
      </c>
      <c r="G32" s="5" t="s">
        <v>360</v>
      </c>
      <c r="H32" s="5" t="s">
        <v>360</v>
      </c>
      <c r="I32" s="5">
        <v>262</v>
      </c>
      <c r="J32" s="5">
        <v>418</v>
      </c>
      <c r="K32" s="8">
        <v>0.62679425837320579</v>
      </c>
      <c r="L32" s="9">
        <v>0.47368421052631576</v>
      </c>
      <c r="M32" s="5">
        <f t="shared" si="1"/>
        <v>0.46666798547401539</v>
      </c>
      <c r="N32" s="5">
        <f t="shared" si="3"/>
        <v>7.0162250523003733E-3</v>
      </c>
      <c r="O32" s="5">
        <f t="shared" si="2"/>
        <v>396</v>
      </c>
    </row>
    <row r="33" spans="4:15" x14ac:dyDescent="0.3">
      <c r="D33" s="5">
        <f t="shared" si="0"/>
        <v>804</v>
      </c>
      <c r="E33" s="5" t="s">
        <v>5</v>
      </c>
      <c r="F33" s="5" t="s">
        <v>361</v>
      </c>
      <c r="G33" s="5" t="s">
        <v>362</v>
      </c>
      <c r="H33" s="5" t="s">
        <v>362</v>
      </c>
      <c r="I33" s="5">
        <v>272</v>
      </c>
      <c r="J33" s="5">
        <v>420</v>
      </c>
      <c r="K33" s="8">
        <v>0.64761904761904765</v>
      </c>
      <c r="L33" s="9">
        <v>0.24242424242424243</v>
      </c>
      <c r="M33" s="5">
        <f t="shared" si="1"/>
        <v>0.45433205239564767</v>
      </c>
      <c r="N33" s="5">
        <f t="shared" si="3"/>
        <v>-0.21190780997140524</v>
      </c>
      <c r="O33" s="5">
        <f t="shared" si="2"/>
        <v>815</v>
      </c>
    </row>
    <row r="34" spans="4:15" x14ac:dyDescent="0.3">
      <c r="D34" s="5">
        <f t="shared" si="0"/>
        <v>503</v>
      </c>
      <c r="E34" s="5" t="s">
        <v>5</v>
      </c>
      <c r="F34" s="5" t="s">
        <v>363</v>
      </c>
      <c r="G34" s="5" t="s">
        <v>364</v>
      </c>
      <c r="H34" s="5" t="s">
        <v>364</v>
      </c>
      <c r="I34" s="5">
        <v>159</v>
      </c>
      <c r="J34" s="5">
        <v>285</v>
      </c>
      <c r="K34" s="8">
        <v>0.55789473684210522</v>
      </c>
      <c r="L34" s="9">
        <v>0.5</v>
      </c>
      <c r="M34" s="5">
        <f t="shared" si="1"/>
        <v>0.5074818384597749</v>
      </c>
      <c r="N34" s="5">
        <f t="shared" si="3"/>
        <v>-7.4818384597749032E-3</v>
      </c>
      <c r="O34" s="5">
        <f t="shared" si="2"/>
        <v>440</v>
      </c>
    </row>
    <row r="35" spans="4:15" x14ac:dyDescent="0.3">
      <c r="D35" s="5">
        <f t="shared" si="0"/>
        <v>670</v>
      </c>
      <c r="E35" s="5" t="s">
        <v>5</v>
      </c>
      <c r="F35" s="5" t="s">
        <v>365</v>
      </c>
      <c r="G35" s="5" t="s">
        <v>366</v>
      </c>
      <c r="H35" s="5" t="s">
        <v>366</v>
      </c>
      <c r="I35" s="5">
        <v>229</v>
      </c>
      <c r="J35" s="5">
        <v>379</v>
      </c>
      <c r="K35" s="8">
        <v>0.60422163588390498</v>
      </c>
      <c r="L35" s="9">
        <v>0.39393939393939392</v>
      </c>
      <c r="M35" s="5">
        <f t="shared" si="1"/>
        <v>0.48003927855862005</v>
      </c>
      <c r="N35" s="5">
        <f t="shared" si="3"/>
        <v>-8.609988461922613E-2</v>
      </c>
      <c r="O35" s="5">
        <f t="shared" si="2"/>
        <v>651</v>
      </c>
    </row>
    <row r="36" spans="4:15" x14ac:dyDescent="0.3">
      <c r="D36" s="5">
        <f t="shared" si="0"/>
        <v>567</v>
      </c>
      <c r="E36" s="5" t="s">
        <v>5</v>
      </c>
      <c r="F36" s="5" t="s">
        <v>367</v>
      </c>
      <c r="G36" s="5" t="s">
        <v>368</v>
      </c>
      <c r="H36" s="5" t="s">
        <v>368</v>
      </c>
      <c r="I36" s="5">
        <v>325</v>
      </c>
      <c r="J36" s="5">
        <v>478</v>
      </c>
      <c r="K36" s="8">
        <v>0.67991631799163177</v>
      </c>
      <c r="L36" s="9">
        <v>0.46835443037974683</v>
      </c>
      <c r="M36" s="5">
        <f t="shared" si="1"/>
        <v>0.43520019174501945</v>
      </c>
      <c r="N36" s="5">
        <f t="shared" si="3"/>
        <v>3.3154238634727384E-2</v>
      </c>
      <c r="O36" s="5">
        <f t="shared" si="2"/>
        <v>324</v>
      </c>
    </row>
    <row r="37" spans="4:15" x14ac:dyDescent="0.3">
      <c r="D37" s="5">
        <f t="shared" si="0"/>
        <v>525</v>
      </c>
      <c r="E37" s="5" t="s">
        <v>5</v>
      </c>
      <c r="F37" s="5" t="s">
        <v>369</v>
      </c>
      <c r="G37" s="5" t="s">
        <v>370</v>
      </c>
      <c r="H37" s="5" t="s">
        <v>370</v>
      </c>
      <c r="I37" s="5">
        <v>155</v>
      </c>
      <c r="J37" s="5">
        <v>327</v>
      </c>
      <c r="K37" s="8">
        <v>0.47400611620795108</v>
      </c>
      <c r="L37" s="9">
        <v>0.49230769230769234</v>
      </c>
      <c r="M37" s="5">
        <f t="shared" si="1"/>
        <v>0.55717475001642547</v>
      </c>
      <c r="N37" s="5">
        <f t="shared" si="3"/>
        <v>-6.4867057708733133E-2</v>
      </c>
      <c r="O37" s="5">
        <f t="shared" si="2"/>
        <v>614</v>
      </c>
    </row>
    <row r="38" spans="4:15" x14ac:dyDescent="0.3">
      <c r="D38" s="5">
        <f t="shared" si="0"/>
        <v>827</v>
      </c>
      <c r="E38" s="5" t="s">
        <v>5</v>
      </c>
      <c r="F38" s="5" t="s">
        <v>371</v>
      </c>
      <c r="G38" s="5" t="s">
        <v>372</v>
      </c>
      <c r="H38" s="5" t="s">
        <v>372</v>
      </c>
      <c r="I38" s="5">
        <v>301</v>
      </c>
      <c r="J38" s="5">
        <v>474</v>
      </c>
      <c r="K38" s="8">
        <v>0.63502109704641352</v>
      </c>
      <c r="L38" s="9">
        <v>0.19402985074626866</v>
      </c>
      <c r="M38" s="5">
        <f t="shared" si="1"/>
        <v>0.46179467174578731</v>
      </c>
      <c r="N38" s="5">
        <f t="shared" si="3"/>
        <v>-0.26776482099951865</v>
      </c>
      <c r="O38" s="5">
        <f t="shared" si="2"/>
        <v>836</v>
      </c>
    </row>
    <row r="39" spans="4:15" x14ac:dyDescent="0.3">
      <c r="D39" s="5">
        <f t="shared" si="0"/>
        <v>707</v>
      </c>
      <c r="E39" s="5" t="s">
        <v>5</v>
      </c>
      <c r="F39" s="5" t="s">
        <v>373</v>
      </c>
      <c r="G39" s="5" t="s">
        <v>374</v>
      </c>
      <c r="H39" s="5" t="s">
        <v>374</v>
      </c>
      <c r="I39" s="5">
        <v>310</v>
      </c>
      <c r="J39" s="5">
        <v>526</v>
      </c>
      <c r="K39" s="8">
        <v>0.58935361216730042</v>
      </c>
      <c r="L39" s="9">
        <v>0.36470588235294116</v>
      </c>
      <c r="M39" s="5">
        <f t="shared" si="1"/>
        <v>0.48884661597800066</v>
      </c>
      <c r="N39" s="5">
        <f t="shared" si="3"/>
        <v>-0.12414073362505951</v>
      </c>
      <c r="O39" s="5">
        <f t="shared" si="2"/>
        <v>729</v>
      </c>
    </row>
    <row r="40" spans="4:15" x14ac:dyDescent="0.3">
      <c r="D40" s="5">
        <f t="shared" si="0"/>
        <v>537</v>
      </c>
      <c r="E40" s="5" t="s">
        <v>5</v>
      </c>
      <c r="F40" s="5" t="s">
        <v>375</v>
      </c>
      <c r="G40" s="5" t="s">
        <v>376</v>
      </c>
      <c r="H40" s="5" t="s">
        <v>376</v>
      </c>
      <c r="I40" s="5">
        <v>218</v>
      </c>
      <c r="J40" s="5">
        <v>419</v>
      </c>
      <c r="K40" s="8">
        <v>0.52028639618138428</v>
      </c>
      <c r="L40" s="9">
        <v>0.48148148148148145</v>
      </c>
      <c r="M40" s="5">
        <f t="shared" si="1"/>
        <v>0.52975980574685066</v>
      </c>
      <c r="N40" s="5">
        <f t="shared" si="3"/>
        <v>-4.827832426536921E-2</v>
      </c>
      <c r="O40" s="5">
        <f t="shared" si="2"/>
        <v>564</v>
      </c>
    </row>
    <row r="41" spans="4:15" x14ac:dyDescent="0.3">
      <c r="D41" s="5">
        <f t="shared" si="0"/>
        <v>820</v>
      </c>
      <c r="E41" s="5" t="s">
        <v>5</v>
      </c>
      <c r="F41" s="5" t="s">
        <v>377</v>
      </c>
      <c r="G41" s="5" t="s">
        <v>378</v>
      </c>
      <c r="H41" s="5" t="s">
        <v>378</v>
      </c>
      <c r="I41" s="5">
        <v>314</v>
      </c>
      <c r="J41" s="5">
        <v>381</v>
      </c>
      <c r="K41" s="8">
        <v>0.8241469816272966</v>
      </c>
      <c r="L41" s="9">
        <v>0.20588235294117646</v>
      </c>
      <c r="M41" s="5">
        <f t="shared" si="1"/>
        <v>0.34976260131113818</v>
      </c>
      <c r="N41" s="5">
        <f t="shared" si="3"/>
        <v>-0.14388024836996172</v>
      </c>
      <c r="O41" s="5">
        <f t="shared" si="2"/>
        <v>755</v>
      </c>
    </row>
    <row r="42" spans="4:15" x14ac:dyDescent="0.3">
      <c r="D42" s="5">
        <f t="shared" si="0"/>
        <v>752</v>
      </c>
      <c r="E42" s="5" t="s">
        <v>5</v>
      </c>
      <c r="F42" s="5" t="s">
        <v>379</v>
      </c>
      <c r="G42" s="5" t="s">
        <v>380</v>
      </c>
      <c r="H42" s="5" t="s">
        <v>380</v>
      </c>
      <c r="I42" s="5">
        <v>260</v>
      </c>
      <c r="J42" s="5">
        <v>302</v>
      </c>
      <c r="K42" s="8">
        <v>0.86092715231788075</v>
      </c>
      <c r="L42" s="9">
        <v>0.31111111111111112</v>
      </c>
      <c r="M42" s="5">
        <f t="shared" si="1"/>
        <v>0.32797521518714245</v>
      </c>
      <c r="N42" s="5">
        <f t="shared" si="3"/>
        <v>-1.6864104076031339E-2</v>
      </c>
      <c r="O42" s="5">
        <f t="shared" si="2"/>
        <v>478</v>
      </c>
    </row>
    <row r="43" spans="4:15" x14ac:dyDescent="0.3">
      <c r="D43" s="5">
        <f t="shared" si="0"/>
        <v>699</v>
      </c>
      <c r="E43" s="5" t="s">
        <v>5</v>
      </c>
      <c r="F43" s="5" t="s">
        <v>381</v>
      </c>
      <c r="G43" s="5" t="s">
        <v>382</v>
      </c>
      <c r="H43" s="5" t="s">
        <v>382</v>
      </c>
      <c r="I43" s="5">
        <v>197</v>
      </c>
      <c r="J43" s="5">
        <v>256</v>
      </c>
      <c r="K43" s="8">
        <v>0.76953125</v>
      </c>
      <c r="L43" s="9">
        <v>0.36842105263157893</v>
      </c>
      <c r="M43" s="5">
        <f t="shared" si="1"/>
        <v>0.38211519813345424</v>
      </c>
      <c r="N43" s="5">
        <f t="shared" si="3"/>
        <v>-1.369414550187531E-2</v>
      </c>
      <c r="O43" s="5">
        <f t="shared" si="2"/>
        <v>460</v>
      </c>
    </row>
    <row r="44" spans="4:15" x14ac:dyDescent="0.3">
      <c r="D44" s="5">
        <f t="shared" si="0"/>
        <v>406</v>
      </c>
      <c r="E44" s="5" t="s">
        <v>5</v>
      </c>
      <c r="F44" s="5" t="s">
        <v>383</v>
      </c>
      <c r="G44" s="5" t="s">
        <v>384</v>
      </c>
      <c r="H44" s="5" t="s">
        <v>384</v>
      </c>
      <c r="I44" s="5">
        <v>274</v>
      </c>
      <c r="J44" s="5">
        <v>524</v>
      </c>
      <c r="K44" s="8">
        <v>0.52290076335877866</v>
      </c>
      <c r="L44" s="9">
        <v>0.56321839080459768</v>
      </c>
      <c r="M44" s="5">
        <f t="shared" si="1"/>
        <v>0.52821113900348571</v>
      </c>
      <c r="N44" s="5">
        <f t="shared" si="3"/>
        <v>3.5007251801111972E-2</v>
      </c>
      <c r="O44" s="5">
        <f t="shared" si="2"/>
        <v>318</v>
      </c>
    </row>
    <row r="45" spans="4:15" x14ac:dyDescent="0.3">
      <c r="D45" s="5">
        <f t="shared" si="0"/>
        <v>523</v>
      </c>
      <c r="E45" s="5" t="s">
        <v>5</v>
      </c>
      <c r="F45" s="5" t="s">
        <v>385</v>
      </c>
      <c r="G45" s="5" t="s">
        <v>386</v>
      </c>
      <c r="H45" s="5" t="s">
        <v>386</v>
      </c>
      <c r="I45" s="5">
        <v>419</v>
      </c>
      <c r="J45" s="5">
        <v>704</v>
      </c>
      <c r="K45" s="8">
        <v>0.59517045454545459</v>
      </c>
      <c r="L45" s="9">
        <v>0.49629629629629629</v>
      </c>
      <c r="M45" s="5">
        <f t="shared" si="1"/>
        <v>0.48540090627802612</v>
      </c>
      <c r="N45" s="5">
        <f t="shared" si="3"/>
        <v>1.0895390018270168E-2</v>
      </c>
      <c r="O45" s="5">
        <f t="shared" si="2"/>
        <v>389</v>
      </c>
    </row>
    <row r="46" spans="4:15" x14ac:dyDescent="0.3">
      <c r="D46" s="5">
        <f t="shared" si="0"/>
        <v>772</v>
      </c>
      <c r="E46" s="5" t="s">
        <v>5</v>
      </c>
      <c r="F46" s="5" t="s">
        <v>387</v>
      </c>
      <c r="G46" s="5" t="s">
        <v>388</v>
      </c>
      <c r="H46" s="5" t="s">
        <v>388</v>
      </c>
      <c r="I46" s="5">
        <v>332</v>
      </c>
      <c r="J46" s="5">
        <v>490</v>
      </c>
      <c r="K46" s="8">
        <v>0.67755102040816328</v>
      </c>
      <c r="L46" s="9">
        <v>0.28985507246376813</v>
      </c>
      <c r="M46" s="5">
        <f t="shared" si="1"/>
        <v>0.43660131769907529</v>
      </c>
      <c r="N46" s="5">
        <f t="shared" si="3"/>
        <v>-0.14674624523530716</v>
      </c>
      <c r="O46" s="5">
        <f t="shared" si="2"/>
        <v>759</v>
      </c>
    </row>
    <row r="47" spans="4:15" x14ac:dyDescent="0.3">
      <c r="D47" s="5">
        <f t="shared" si="0"/>
        <v>702</v>
      </c>
      <c r="E47" s="5" t="s">
        <v>5</v>
      </c>
      <c r="F47" s="5" t="s">
        <v>389</v>
      </c>
      <c r="G47" s="5" t="s">
        <v>390</v>
      </c>
      <c r="H47" s="5" t="s">
        <v>390</v>
      </c>
      <c r="I47" s="5">
        <v>218</v>
      </c>
      <c r="J47" s="5">
        <v>471</v>
      </c>
      <c r="K47" s="8">
        <v>0.46284501061571126</v>
      </c>
      <c r="L47" s="9">
        <v>0.36585365853658536</v>
      </c>
      <c r="M47" s="5">
        <f t="shared" si="1"/>
        <v>0.5637862287709563</v>
      </c>
      <c r="N47" s="5">
        <f t="shared" si="3"/>
        <v>-0.19793257023437094</v>
      </c>
      <c r="O47" s="5">
        <f t="shared" si="2"/>
        <v>806</v>
      </c>
    </row>
    <row r="48" spans="4:15" x14ac:dyDescent="0.3">
      <c r="D48" s="5">
        <f t="shared" si="0"/>
        <v>592</v>
      </c>
      <c r="E48" s="5" t="s">
        <v>6</v>
      </c>
      <c r="F48" s="5" t="s">
        <v>391</v>
      </c>
      <c r="G48" s="5" t="s">
        <v>392</v>
      </c>
      <c r="H48" s="5" t="s">
        <v>392</v>
      </c>
      <c r="I48" s="5">
        <v>295</v>
      </c>
      <c r="J48" s="5">
        <v>472</v>
      </c>
      <c r="K48" s="8">
        <v>0.625</v>
      </c>
      <c r="L48" s="9">
        <v>0.45205479452054792</v>
      </c>
      <c r="M48" s="5">
        <f t="shared" si="1"/>
        <v>0.46773084622885291</v>
      </c>
      <c r="N48" s="5">
        <f t="shared" si="3"/>
        <v>-1.5676051708304994E-2</v>
      </c>
      <c r="O48" s="5">
        <f t="shared" si="2"/>
        <v>471</v>
      </c>
    </row>
    <row r="49" spans="4:15" x14ac:dyDescent="0.3">
      <c r="D49" s="5">
        <f t="shared" si="0"/>
        <v>29</v>
      </c>
      <c r="E49" s="5" t="s">
        <v>6</v>
      </c>
      <c r="F49" s="5" t="s">
        <v>393</v>
      </c>
      <c r="G49" s="5" t="s">
        <v>394</v>
      </c>
      <c r="H49" s="5" t="s">
        <v>394</v>
      </c>
      <c r="I49" s="5">
        <v>137</v>
      </c>
      <c r="J49" s="5">
        <v>705</v>
      </c>
      <c r="K49" s="8">
        <v>0.19432624113475178</v>
      </c>
      <c r="L49" s="9">
        <v>0.84795321637426901</v>
      </c>
      <c r="M49" s="5">
        <f t="shared" si="1"/>
        <v>0.72284808200263673</v>
      </c>
      <c r="N49" s="5">
        <f t="shared" si="3"/>
        <v>0.12510513437163229</v>
      </c>
      <c r="O49" s="5">
        <f t="shared" si="2"/>
        <v>121</v>
      </c>
    </row>
    <row r="50" spans="4:15" x14ac:dyDescent="0.3">
      <c r="D50" s="5">
        <f t="shared" si="0"/>
        <v>368</v>
      </c>
      <c r="E50" s="5" t="s">
        <v>6</v>
      </c>
      <c r="F50" s="5" t="s">
        <v>395</v>
      </c>
      <c r="G50" s="5" t="s">
        <v>396</v>
      </c>
      <c r="H50" s="5" t="s">
        <v>396</v>
      </c>
      <c r="I50" s="5">
        <v>174</v>
      </c>
      <c r="J50" s="5">
        <v>502</v>
      </c>
      <c r="K50" s="8">
        <v>0.34661354581673309</v>
      </c>
      <c r="L50" s="9">
        <v>0.58208955223880599</v>
      </c>
      <c r="M50" s="5">
        <f t="shared" si="1"/>
        <v>0.63263799742197147</v>
      </c>
      <c r="N50" s="5">
        <f t="shared" si="3"/>
        <v>-5.054844518316548E-2</v>
      </c>
      <c r="O50" s="5">
        <f t="shared" si="2"/>
        <v>570</v>
      </c>
    </row>
    <row r="51" spans="4:15" x14ac:dyDescent="0.3">
      <c r="D51" s="5">
        <f t="shared" si="0"/>
        <v>691</v>
      </c>
      <c r="E51" s="5" t="s">
        <v>7</v>
      </c>
      <c r="F51" s="5" t="s">
        <v>397</v>
      </c>
      <c r="G51" s="5" t="s">
        <v>398</v>
      </c>
      <c r="H51" s="5" t="s">
        <v>398</v>
      </c>
      <c r="I51" s="5">
        <v>358</v>
      </c>
      <c r="J51" s="5">
        <v>452</v>
      </c>
      <c r="K51" s="8">
        <v>0.79203539823008851</v>
      </c>
      <c r="L51" s="9">
        <v>0.3728813559322034</v>
      </c>
      <c r="M51" s="5">
        <f t="shared" si="1"/>
        <v>0.36878446699016204</v>
      </c>
      <c r="N51" s="5">
        <f t="shared" si="3"/>
        <v>4.0968889420413546E-3</v>
      </c>
      <c r="O51" s="5">
        <f t="shared" si="2"/>
        <v>402</v>
      </c>
    </row>
    <row r="52" spans="4:15" x14ac:dyDescent="0.3">
      <c r="D52" s="5">
        <f t="shared" si="0"/>
        <v>660</v>
      </c>
      <c r="E52" s="5" t="s">
        <v>7</v>
      </c>
      <c r="F52" s="5" t="s">
        <v>399</v>
      </c>
      <c r="G52" s="5" t="s">
        <v>400</v>
      </c>
      <c r="H52" s="5" t="s">
        <v>400</v>
      </c>
      <c r="I52" s="5">
        <v>205</v>
      </c>
      <c r="J52" s="5">
        <v>462</v>
      </c>
      <c r="K52" s="8">
        <v>0.44372294372294374</v>
      </c>
      <c r="L52" s="9">
        <v>0.40322580645161288</v>
      </c>
      <c r="M52" s="5">
        <f t="shared" si="1"/>
        <v>0.57511352407870364</v>
      </c>
      <c r="N52" s="5">
        <f t="shared" si="3"/>
        <v>-0.17188771762709076</v>
      </c>
      <c r="O52" s="5">
        <f t="shared" si="2"/>
        <v>778</v>
      </c>
    </row>
    <row r="53" spans="4:15" x14ac:dyDescent="0.3">
      <c r="D53" s="5">
        <f t="shared" si="0"/>
        <v>490</v>
      </c>
      <c r="E53" s="5" t="s">
        <v>7</v>
      </c>
      <c r="F53" s="5" t="s">
        <v>401</v>
      </c>
      <c r="G53" s="5" t="s">
        <v>402</v>
      </c>
      <c r="H53" s="5" t="s">
        <v>402</v>
      </c>
      <c r="I53" s="5">
        <v>329</v>
      </c>
      <c r="J53" s="5">
        <v>802</v>
      </c>
      <c r="K53" s="8">
        <v>0.41022443890274313</v>
      </c>
      <c r="L53" s="9">
        <v>0.51</v>
      </c>
      <c r="M53" s="5">
        <f t="shared" si="1"/>
        <v>0.59495695724909625</v>
      </c>
      <c r="N53" s="5">
        <f t="shared" si="3"/>
        <v>-8.4956957249096243E-2</v>
      </c>
      <c r="O53" s="5">
        <f t="shared" si="2"/>
        <v>650</v>
      </c>
    </row>
    <row r="54" spans="4:15" x14ac:dyDescent="0.3">
      <c r="D54" s="5">
        <f t="shared" si="0"/>
        <v>445</v>
      </c>
      <c r="E54" s="5" t="s">
        <v>7</v>
      </c>
      <c r="F54" s="5" t="s">
        <v>403</v>
      </c>
      <c r="G54" s="5" t="s">
        <v>404</v>
      </c>
      <c r="H54" s="5" t="s">
        <v>404</v>
      </c>
      <c r="I54" s="5">
        <v>260</v>
      </c>
      <c r="J54" s="5">
        <v>590</v>
      </c>
      <c r="K54" s="8">
        <v>0.44067796610169491</v>
      </c>
      <c r="L54" s="9">
        <v>0.53947368421052633</v>
      </c>
      <c r="M54" s="5">
        <f t="shared" si="1"/>
        <v>0.57691727055207331</v>
      </c>
      <c r="N54" s="5">
        <f t="shared" si="3"/>
        <v>-3.7443586341546986E-2</v>
      </c>
      <c r="O54" s="5">
        <f t="shared" si="2"/>
        <v>536</v>
      </c>
    </row>
    <row r="55" spans="4:15" x14ac:dyDescent="0.3">
      <c r="D55" s="5">
        <f t="shared" si="0"/>
        <v>561</v>
      </c>
      <c r="E55" s="5" t="s">
        <v>7</v>
      </c>
      <c r="F55" s="5" t="s">
        <v>405</v>
      </c>
      <c r="G55" s="5" t="s">
        <v>406</v>
      </c>
      <c r="H55" s="5" t="s">
        <v>406</v>
      </c>
      <c r="I55" s="5">
        <v>136</v>
      </c>
      <c r="J55" s="5">
        <v>368</v>
      </c>
      <c r="K55" s="8">
        <v>0.36956521739130432</v>
      </c>
      <c r="L55" s="9">
        <v>0.47058823529411764</v>
      </c>
      <c r="M55" s="5">
        <f t="shared" si="1"/>
        <v>0.61904216789216626</v>
      </c>
      <c r="N55" s="5">
        <f t="shared" si="3"/>
        <v>-0.14845393259804862</v>
      </c>
      <c r="O55" s="5">
        <f t="shared" si="2"/>
        <v>761</v>
      </c>
    </row>
    <row r="56" spans="4:15" x14ac:dyDescent="0.3">
      <c r="D56" s="5">
        <f t="shared" si="0"/>
        <v>637</v>
      </c>
      <c r="E56" s="5" t="s">
        <v>7</v>
      </c>
      <c r="F56" s="5" t="s">
        <v>407</v>
      </c>
      <c r="G56" s="5" t="s">
        <v>408</v>
      </c>
      <c r="H56" s="5" t="s">
        <v>408</v>
      </c>
      <c r="I56" s="5">
        <v>496</v>
      </c>
      <c r="J56" s="5">
        <v>704</v>
      </c>
      <c r="K56" s="8">
        <v>0.70454545454545459</v>
      </c>
      <c r="L56" s="9">
        <v>0.4175824175824176</v>
      </c>
      <c r="M56" s="5">
        <f t="shared" si="1"/>
        <v>0.4206106860977244</v>
      </c>
      <c r="N56" s="5">
        <f t="shared" si="3"/>
        <v>-3.0282685153067979E-3</v>
      </c>
      <c r="O56" s="5">
        <f t="shared" si="2"/>
        <v>431</v>
      </c>
    </row>
    <row r="57" spans="4:15" x14ac:dyDescent="0.3">
      <c r="D57" s="5">
        <f t="shared" si="0"/>
        <v>454</v>
      </c>
      <c r="E57" s="5" t="s">
        <v>7</v>
      </c>
      <c r="F57" s="5" t="s">
        <v>409</v>
      </c>
      <c r="G57" s="5" t="s">
        <v>410</v>
      </c>
      <c r="H57" s="5" t="s">
        <v>410</v>
      </c>
      <c r="I57" s="5">
        <v>340</v>
      </c>
      <c r="J57" s="5">
        <v>530</v>
      </c>
      <c r="K57" s="8">
        <v>0.64150943396226412</v>
      </c>
      <c r="L57" s="9">
        <v>0.53333333333333333</v>
      </c>
      <c r="M57" s="5">
        <f t="shared" si="1"/>
        <v>0.45795119035258097</v>
      </c>
      <c r="N57" s="5">
        <f t="shared" si="3"/>
        <v>7.5382142980752354E-2</v>
      </c>
      <c r="O57" s="5">
        <f t="shared" si="2"/>
        <v>228</v>
      </c>
    </row>
    <row r="58" spans="4:15" x14ac:dyDescent="0.3">
      <c r="D58" s="5">
        <f t="shared" si="0"/>
        <v>741</v>
      </c>
      <c r="E58" s="5" t="s">
        <v>7</v>
      </c>
      <c r="F58" s="5" t="s">
        <v>411</v>
      </c>
      <c r="G58" s="5" t="s">
        <v>412</v>
      </c>
      <c r="H58" s="5" t="s">
        <v>412</v>
      </c>
      <c r="I58" s="5">
        <v>483</v>
      </c>
      <c r="J58" s="5">
        <v>624</v>
      </c>
      <c r="K58" s="8">
        <v>0.77403846153846156</v>
      </c>
      <c r="L58" s="9">
        <v>0.3253012048192771</v>
      </c>
      <c r="M58" s="5">
        <f t="shared" si="1"/>
        <v>0.37944527147767254</v>
      </c>
      <c r="N58" s="5">
        <f t="shared" si="3"/>
        <v>-5.414406665839544E-2</v>
      </c>
      <c r="O58" s="5">
        <f t="shared" si="2"/>
        <v>580</v>
      </c>
    </row>
    <row r="59" spans="4:15" x14ac:dyDescent="0.3">
      <c r="D59" s="5">
        <f t="shared" si="0"/>
        <v>237</v>
      </c>
      <c r="E59" s="5" t="s">
        <v>7</v>
      </c>
      <c r="F59" s="5" t="s">
        <v>413</v>
      </c>
      <c r="G59" s="5" t="s">
        <v>414</v>
      </c>
      <c r="H59" s="5" t="s">
        <v>414</v>
      </c>
      <c r="I59" s="5">
        <v>209</v>
      </c>
      <c r="J59" s="5">
        <v>952</v>
      </c>
      <c r="K59" s="8">
        <v>0.21953781512605042</v>
      </c>
      <c r="L59" s="9">
        <v>0.65</v>
      </c>
      <c r="M59" s="5">
        <f t="shared" si="1"/>
        <v>0.7079135592141732</v>
      </c>
      <c r="N59" s="5">
        <f t="shared" si="3"/>
        <v>-5.7913559214173183E-2</v>
      </c>
      <c r="O59" s="5">
        <f t="shared" si="2"/>
        <v>589</v>
      </c>
    </row>
    <row r="60" spans="4:15" x14ac:dyDescent="0.3">
      <c r="D60" s="5">
        <f t="shared" si="0"/>
        <v>267</v>
      </c>
      <c r="E60" s="5" t="s">
        <v>8</v>
      </c>
      <c r="F60" s="5" t="s">
        <v>415</v>
      </c>
      <c r="G60" s="5" t="s">
        <v>416</v>
      </c>
      <c r="H60" s="5" t="s">
        <v>416</v>
      </c>
      <c r="I60" s="5">
        <v>207</v>
      </c>
      <c r="J60" s="5">
        <v>442</v>
      </c>
      <c r="K60" s="8">
        <v>0.46832579185520362</v>
      </c>
      <c r="L60" s="9">
        <v>0.63636363636363635</v>
      </c>
      <c r="M60" s="5">
        <f t="shared" si="1"/>
        <v>0.56053959084394578</v>
      </c>
      <c r="N60" s="5">
        <f t="shared" si="3"/>
        <v>7.5824045519690575E-2</v>
      </c>
      <c r="O60" s="5">
        <f t="shared" si="2"/>
        <v>227</v>
      </c>
    </row>
    <row r="61" spans="4:15" x14ac:dyDescent="0.3">
      <c r="D61" s="5">
        <f t="shared" si="0"/>
        <v>234</v>
      </c>
      <c r="E61" s="5" t="s">
        <v>9</v>
      </c>
      <c r="F61" s="5" t="s">
        <v>417</v>
      </c>
      <c r="G61" s="5" t="s">
        <v>418</v>
      </c>
      <c r="H61" s="5" t="s">
        <v>418</v>
      </c>
      <c r="I61" s="5">
        <v>106</v>
      </c>
      <c r="J61" s="5">
        <v>319</v>
      </c>
      <c r="K61" s="8">
        <v>0.33228840125391851</v>
      </c>
      <c r="L61" s="9">
        <v>0.65217391304347827</v>
      </c>
      <c r="M61" s="5">
        <f t="shared" si="1"/>
        <v>0.64112375075078898</v>
      </c>
      <c r="N61" s="5">
        <f t="shared" si="3"/>
        <v>1.1050162292689292E-2</v>
      </c>
      <c r="O61" s="5">
        <f t="shared" si="2"/>
        <v>388</v>
      </c>
    </row>
    <row r="62" spans="4:15" x14ac:dyDescent="0.3">
      <c r="D62" s="5">
        <f t="shared" si="0"/>
        <v>289</v>
      </c>
      <c r="E62" s="5" t="s">
        <v>9</v>
      </c>
      <c r="F62" s="5" t="s">
        <v>419</v>
      </c>
      <c r="G62" s="5" t="s">
        <v>420</v>
      </c>
      <c r="H62" s="5" t="s">
        <v>420</v>
      </c>
      <c r="I62" s="5">
        <v>126</v>
      </c>
      <c r="J62" s="5">
        <v>166</v>
      </c>
      <c r="K62" s="8">
        <v>0.75903614457831325</v>
      </c>
      <c r="L62" s="9">
        <v>0.625</v>
      </c>
      <c r="M62" s="5">
        <f t="shared" si="1"/>
        <v>0.38833215988053138</v>
      </c>
      <c r="N62" s="5">
        <f t="shared" si="3"/>
        <v>0.23666784011946862</v>
      </c>
      <c r="O62" s="5">
        <f t="shared" si="2"/>
        <v>22</v>
      </c>
    </row>
    <row r="63" spans="4:15" x14ac:dyDescent="0.3">
      <c r="D63" s="5">
        <f t="shared" si="0"/>
        <v>451</v>
      </c>
      <c r="E63" s="5" t="s">
        <v>9</v>
      </c>
      <c r="F63" s="5" t="s">
        <v>421</v>
      </c>
      <c r="G63" s="5" t="s">
        <v>422</v>
      </c>
      <c r="H63" s="5" t="s">
        <v>422</v>
      </c>
      <c r="I63" s="5">
        <v>271</v>
      </c>
      <c r="J63" s="5">
        <v>476</v>
      </c>
      <c r="K63" s="8">
        <v>0.56932773109243695</v>
      </c>
      <c r="L63" s="9">
        <v>0.53521126760563376</v>
      </c>
      <c r="M63" s="5">
        <f t="shared" si="1"/>
        <v>0.50070930163875449</v>
      </c>
      <c r="N63" s="5">
        <f t="shared" si="3"/>
        <v>3.4501965966879267E-2</v>
      </c>
      <c r="O63" s="5">
        <f t="shared" si="2"/>
        <v>319</v>
      </c>
    </row>
    <row r="64" spans="4:15" x14ac:dyDescent="0.3">
      <c r="D64" s="5">
        <f t="shared" si="0"/>
        <v>503</v>
      </c>
      <c r="E64" s="5" t="s">
        <v>10</v>
      </c>
      <c r="F64" s="5" t="s">
        <v>424</v>
      </c>
      <c r="G64" s="5" t="s">
        <v>414</v>
      </c>
      <c r="H64" s="5" t="s">
        <v>414</v>
      </c>
      <c r="I64" s="5">
        <v>228</v>
      </c>
      <c r="J64" s="5">
        <v>388</v>
      </c>
      <c r="K64" s="8">
        <v>0.58762886597938147</v>
      </c>
      <c r="L64" s="9">
        <v>0.5</v>
      </c>
      <c r="M64" s="5">
        <f t="shared" si="1"/>
        <v>0.48986829995761583</v>
      </c>
      <c r="N64" s="5">
        <f t="shared" si="3"/>
        <v>1.0131700042384173E-2</v>
      </c>
      <c r="O64" s="5">
        <f t="shared" si="2"/>
        <v>391</v>
      </c>
    </row>
    <row r="65" spans="4:15" x14ac:dyDescent="0.3">
      <c r="D65" s="5">
        <f t="shared" si="0"/>
        <v>60</v>
      </c>
      <c r="E65" s="5" t="s">
        <v>11</v>
      </c>
      <c r="F65" s="5" t="s">
        <v>425</v>
      </c>
      <c r="G65" s="5" t="s">
        <v>426</v>
      </c>
      <c r="H65" s="5" t="s">
        <v>426</v>
      </c>
      <c r="I65" s="5">
        <v>165</v>
      </c>
      <c r="J65" s="5">
        <v>474</v>
      </c>
      <c r="K65" s="8">
        <v>0.34810126582278483</v>
      </c>
      <c r="L65" s="9">
        <v>0.79411764705882348</v>
      </c>
      <c r="M65" s="5">
        <f t="shared" si="1"/>
        <v>0.63175672010303452</v>
      </c>
      <c r="N65" s="5">
        <f t="shared" si="3"/>
        <v>0.16236092695578896</v>
      </c>
      <c r="O65" s="5">
        <f t="shared" si="2"/>
        <v>77</v>
      </c>
    </row>
    <row r="66" spans="4:15" x14ac:dyDescent="0.3">
      <c r="D66" s="5">
        <f t="shared" si="0"/>
        <v>397</v>
      </c>
      <c r="E66" s="5" t="s">
        <v>11</v>
      </c>
      <c r="F66" s="5" t="s">
        <v>427</v>
      </c>
      <c r="G66" s="5" t="s">
        <v>428</v>
      </c>
      <c r="H66" s="5" t="s">
        <v>428</v>
      </c>
      <c r="I66" s="5">
        <v>164</v>
      </c>
      <c r="J66" s="5">
        <v>425</v>
      </c>
      <c r="K66" s="8">
        <v>0.38588235294117645</v>
      </c>
      <c r="L66" s="9">
        <v>0.56756756756756754</v>
      </c>
      <c r="M66" s="5">
        <f t="shared" si="1"/>
        <v>0.60937642338941844</v>
      </c>
      <c r="N66" s="5">
        <f t="shared" si="3"/>
        <v>-4.1808855821850899E-2</v>
      </c>
      <c r="O66" s="5">
        <f t="shared" si="2"/>
        <v>546</v>
      </c>
    </row>
    <row r="67" spans="4:15" x14ac:dyDescent="0.3">
      <c r="D67" s="5">
        <f t="shared" si="0"/>
        <v>10</v>
      </c>
      <c r="E67" s="5" t="s">
        <v>12</v>
      </c>
      <c r="F67" s="5" t="s">
        <v>429</v>
      </c>
      <c r="G67" s="5" t="s">
        <v>430</v>
      </c>
      <c r="H67" s="5" t="s">
        <v>430</v>
      </c>
      <c r="I67" s="5">
        <v>24</v>
      </c>
      <c r="J67" s="5">
        <v>412</v>
      </c>
      <c r="K67" s="8">
        <v>5.8252427184466021E-2</v>
      </c>
      <c r="L67" s="9">
        <v>0.890625</v>
      </c>
      <c r="M67" s="5">
        <f t="shared" si="1"/>
        <v>0.80345381792595039</v>
      </c>
      <c r="N67" s="5">
        <f t="shared" si="3"/>
        <v>8.7171182074049613E-2</v>
      </c>
      <c r="O67" s="5">
        <f t="shared" si="2"/>
        <v>209</v>
      </c>
    </row>
    <row r="68" spans="4:15" x14ac:dyDescent="0.3">
      <c r="D68" s="5">
        <f t="shared" si="0"/>
        <v>6</v>
      </c>
      <c r="E68" s="5" t="s">
        <v>12</v>
      </c>
      <c r="F68" s="5" t="s">
        <v>431</v>
      </c>
      <c r="G68" s="5" t="s">
        <v>432</v>
      </c>
      <c r="H68" s="5" t="s">
        <v>432</v>
      </c>
      <c r="I68" s="5">
        <v>23</v>
      </c>
      <c r="J68" s="5">
        <v>645</v>
      </c>
      <c r="K68" s="8">
        <v>3.565891472868217E-2</v>
      </c>
      <c r="L68" s="9">
        <v>0.91304347826086951</v>
      </c>
      <c r="M68" s="5">
        <f t="shared" si="1"/>
        <v>0.81683748555252522</v>
      </c>
      <c r="N68" s="5">
        <f t="shared" si="3"/>
        <v>9.620599270834429E-2</v>
      </c>
      <c r="O68" s="5">
        <f t="shared" si="2"/>
        <v>179</v>
      </c>
    </row>
    <row r="69" spans="4:15" x14ac:dyDescent="0.3">
      <c r="D69" s="5">
        <f t="shared" si="0"/>
        <v>319</v>
      </c>
      <c r="E69" s="5" t="s">
        <v>12</v>
      </c>
      <c r="F69" s="5" t="s">
        <v>433</v>
      </c>
      <c r="G69" s="5" t="s">
        <v>434</v>
      </c>
      <c r="H69" s="5" t="s">
        <v>434</v>
      </c>
      <c r="I69" s="5">
        <v>30</v>
      </c>
      <c r="J69" s="5">
        <v>502</v>
      </c>
      <c r="K69" s="8">
        <v>5.9760956175298807E-2</v>
      </c>
      <c r="L69" s="9">
        <v>0.60784313725490191</v>
      </c>
      <c r="M69" s="5">
        <f t="shared" si="1"/>
        <v>0.80256021403598987</v>
      </c>
      <c r="N69" s="5">
        <f t="shared" si="3"/>
        <v>-0.19471707678108796</v>
      </c>
      <c r="O69" s="5">
        <f t="shared" si="2"/>
        <v>802</v>
      </c>
    </row>
    <row r="70" spans="4:15" x14ac:dyDescent="0.3">
      <c r="D70" s="5">
        <f t="shared" ref="D70:D133" si="4">RANK(L70,Both_Math_and_ELA__Percent_Pass,0)</f>
        <v>84</v>
      </c>
      <c r="E70" s="5" t="s">
        <v>13</v>
      </c>
      <c r="F70" s="5" t="s">
        <v>435</v>
      </c>
      <c r="G70" s="5" t="s">
        <v>436</v>
      </c>
      <c r="H70" s="5" t="s">
        <v>436</v>
      </c>
      <c r="I70" s="5">
        <v>98</v>
      </c>
      <c r="J70" s="5">
        <v>373</v>
      </c>
      <c r="K70" s="8">
        <v>0.26273458445040215</v>
      </c>
      <c r="L70" s="9">
        <v>0.765625</v>
      </c>
      <c r="M70" s="5">
        <f t="shared" ref="M70:M133" si="5">int+slope*K70</f>
        <v>0.6823251871400936</v>
      </c>
      <c r="N70" s="5">
        <f t="shared" si="3"/>
        <v>8.3299812859906397E-2</v>
      </c>
      <c r="O70" s="5">
        <f t="shared" ref="O70:O133" si="6">RANK(N70,Error,0)</f>
        <v>214</v>
      </c>
    </row>
    <row r="71" spans="4:15" x14ac:dyDescent="0.3">
      <c r="D71" s="5">
        <f t="shared" si="4"/>
        <v>200</v>
      </c>
      <c r="E71" s="5" t="s">
        <v>13</v>
      </c>
      <c r="F71" s="5" t="s">
        <v>437</v>
      </c>
      <c r="G71" s="5" t="s">
        <v>438</v>
      </c>
      <c r="H71" s="5" t="s">
        <v>438</v>
      </c>
      <c r="I71" s="5">
        <v>85</v>
      </c>
      <c r="J71" s="5">
        <v>348</v>
      </c>
      <c r="K71" s="8">
        <v>0.2442528735632184</v>
      </c>
      <c r="L71" s="9">
        <v>0.67307692307692313</v>
      </c>
      <c r="M71" s="5">
        <f t="shared" si="5"/>
        <v>0.69327315621611019</v>
      </c>
      <c r="N71" s="5">
        <f t="shared" ref="N71:N134" si="7">L71-M71</f>
        <v>-2.0196233139187059E-2</v>
      </c>
      <c r="O71" s="5">
        <f t="shared" si="6"/>
        <v>488</v>
      </c>
    </row>
    <row r="72" spans="4:15" x14ac:dyDescent="0.3">
      <c r="D72" s="5">
        <f t="shared" si="4"/>
        <v>395</v>
      </c>
      <c r="E72" s="5" t="s">
        <v>13</v>
      </c>
      <c r="F72" s="5" t="s">
        <v>439</v>
      </c>
      <c r="G72" s="5" t="s">
        <v>440</v>
      </c>
      <c r="H72" s="5" t="s">
        <v>440</v>
      </c>
      <c r="I72" s="5">
        <v>215</v>
      </c>
      <c r="J72" s="5">
        <v>503</v>
      </c>
      <c r="K72" s="8">
        <v>0.42743538767395628</v>
      </c>
      <c r="L72" s="9">
        <v>0.56818181818181823</v>
      </c>
      <c r="M72" s="5">
        <f t="shared" si="5"/>
        <v>0.5847617466397359</v>
      </c>
      <c r="N72" s="5">
        <f t="shared" si="7"/>
        <v>-1.657992845791767E-2</v>
      </c>
      <c r="O72" s="5">
        <f t="shared" si="6"/>
        <v>477</v>
      </c>
    </row>
    <row r="73" spans="4:15" x14ac:dyDescent="0.3">
      <c r="D73" s="5">
        <f t="shared" si="4"/>
        <v>595</v>
      </c>
      <c r="E73" s="5" t="s">
        <v>13</v>
      </c>
      <c r="F73" s="5" t="s">
        <v>441</v>
      </c>
      <c r="G73" s="5" t="s">
        <v>442</v>
      </c>
      <c r="H73" s="5" t="s">
        <v>442</v>
      </c>
      <c r="I73" s="5">
        <v>285</v>
      </c>
      <c r="J73" s="5">
        <v>446</v>
      </c>
      <c r="K73" s="8">
        <v>0.63901345291479816</v>
      </c>
      <c r="L73" s="9">
        <v>0.45070422535211269</v>
      </c>
      <c r="M73" s="5">
        <f t="shared" si="5"/>
        <v>0.45942972897320894</v>
      </c>
      <c r="N73" s="5">
        <f t="shared" si="7"/>
        <v>-8.7255036210962533E-3</v>
      </c>
      <c r="O73" s="5">
        <f t="shared" si="6"/>
        <v>441</v>
      </c>
    </row>
    <row r="74" spans="4:15" x14ac:dyDescent="0.3">
      <c r="D74" s="5">
        <f t="shared" si="4"/>
        <v>702</v>
      </c>
      <c r="E74" s="5" t="s">
        <v>14</v>
      </c>
      <c r="F74" s="5" t="s">
        <v>443</v>
      </c>
      <c r="G74" s="5" t="s">
        <v>444</v>
      </c>
      <c r="H74" s="5" t="s">
        <v>444</v>
      </c>
      <c r="I74" s="5">
        <v>112</v>
      </c>
      <c r="J74" s="5">
        <v>219</v>
      </c>
      <c r="K74" s="8">
        <v>0.51141552511415522</v>
      </c>
      <c r="L74" s="9">
        <v>0.36585365853658536</v>
      </c>
      <c r="M74" s="5">
        <f t="shared" si="5"/>
        <v>0.53501462348067319</v>
      </c>
      <c r="N74" s="5">
        <f t="shared" si="7"/>
        <v>-0.16916096494408783</v>
      </c>
      <c r="O74" s="5">
        <f t="shared" si="6"/>
        <v>774</v>
      </c>
    </row>
    <row r="75" spans="4:15" x14ac:dyDescent="0.3">
      <c r="D75" s="5">
        <f t="shared" si="4"/>
        <v>243</v>
      </c>
      <c r="E75" s="5" t="s">
        <v>14</v>
      </c>
      <c r="F75" s="5" t="s">
        <v>445</v>
      </c>
      <c r="G75" s="5" t="s">
        <v>446</v>
      </c>
      <c r="H75" s="5" t="s">
        <v>446</v>
      </c>
      <c r="I75" s="5">
        <v>129</v>
      </c>
      <c r="J75" s="5">
        <v>222</v>
      </c>
      <c r="K75" s="8">
        <v>0.58108108108108103</v>
      </c>
      <c r="L75" s="9">
        <v>0.64864864864864868</v>
      </c>
      <c r="M75" s="5">
        <f t="shared" si="5"/>
        <v>0.49374699641708225</v>
      </c>
      <c r="N75" s="5">
        <f t="shared" si="7"/>
        <v>0.15490165223156643</v>
      </c>
      <c r="O75" s="5">
        <f t="shared" si="6"/>
        <v>85</v>
      </c>
    </row>
    <row r="76" spans="4:15" x14ac:dyDescent="0.3">
      <c r="D76" s="5">
        <f t="shared" si="4"/>
        <v>308</v>
      </c>
      <c r="E76" s="5" t="s">
        <v>14</v>
      </c>
      <c r="F76" s="5" t="s">
        <v>447</v>
      </c>
      <c r="G76" s="5" t="s">
        <v>448</v>
      </c>
      <c r="H76" s="5" t="s">
        <v>448</v>
      </c>
      <c r="I76" s="5">
        <v>172</v>
      </c>
      <c r="J76" s="5">
        <v>303</v>
      </c>
      <c r="K76" s="8">
        <v>0.56765676567656764</v>
      </c>
      <c r="L76" s="9">
        <v>0.61290322580645162</v>
      </c>
      <c r="M76" s="5">
        <f t="shared" si="5"/>
        <v>0.50169912762465474</v>
      </c>
      <c r="N76" s="5">
        <f t="shared" si="7"/>
        <v>0.11120409818179688</v>
      </c>
      <c r="O76" s="5">
        <f t="shared" si="6"/>
        <v>148</v>
      </c>
    </row>
    <row r="77" spans="4:15" x14ac:dyDescent="0.3">
      <c r="D77" s="5">
        <f t="shared" si="4"/>
        <v>629</v>
      </c>
      <c r="E77" s="5" t="s">
        <v>262</v>
      </c>
      <c r="F77" s="5" t="s">
        <v>449</v>
      </c>
      <c r="G77" s="5" t="s">
        <v>450</v>
      </c>
      <c r="H77" s="5" t="s">
        <v>450</v>
      </c>
      <c r="I77" s="5">
        <v>222</v>
      </c>
      <c r="J77" s="5">
        <v>584</v>
      </c>
      <c r="K77" s="8">
        <v>0.38013698630136988</v>
      </c>
      <c r="L77" s="9">
        <v>0.42168674698795183</v>
      </c>
      <c r="M77" s="5">
        <f t="shared" si="5"/>
        <v>0.61277979316870645</v>
      </c>
      <c r="N77" s="5">
        <f t="shared" si="7"/>
        <v>-0.19109304618075462</v>
      </c>
      <c r="O77" s="5">
        <f t="shared" si="6"/>
        <v>797</v>
      </c>
    </row>
    <row r="78" spans="4:15" x14ac:dyDescent="0.3">
      <c r="D78" s="5">
        <f t="shared" si="4"/>
        <v>355</v>
      </c>
      <c r="E78" s="5" t="s">
        <v>16</v>
      </c>
      <c r="F78" s="5" t="s">
        <v>451</v>
      </c>
      <c r="G78" s="5" t="s">
        <v>452</v>
      </c>
      <c r="H78" s="5" t="s">
        <v>452</v>
      </c>
      <c r="I78" s="5">
        <v>328</v>
      </c>
      <c r="J78" s="5">
        <v>625</v>
      </c>
      <c r="K78" s="8">
        <v>0.52480000000000004</v>
      </c>
      <c r="L78" s="9">
        <v>0.58823529411764708</v>
      </c>
      <c r="M78" s="5">
        <f t="shared" si="5"/>
        <v>0.52708609251060135</v>
      </c>
      <c r="N78" s="5">
        <f t="shared" si="7"/>
        <v>6.1149201607045733E-2</v>
      </c>
      <c r="O78" s="5">
        <f t="shared" si="6"/>
        <v>250</v>
      </c>
    </row>
    <row r="79" spans="4:15" x14ac:dyDescent="0.3">
      <c r="D79" s="5">
        <f t="shared" si="4"/>
        <v>624</v>
      </c>
      <c r="E79" s="5" t="s">
        <v>17</v>
      </c>
      <c r="F79" s="5" t="s">
        <v>453</v>
      </c>
      <c r="G79" s="5" t="s">
        <v>454</v>
      </c>
      <c r="H79" s="5" t="s">
        <v>454</v>
      </c>
      <c r="I79" s="5">
        <v>221</v>
      </c>
      <c r="J79" s="5">
        <v>482</v>
      </c>
      <c r="K79" s="8">
        <v>0.45850622406639002</v>
      </c>
      <c r="L79" s="9">
        <v>0.42857142857142855</v>
      </c>
      <c r="M79" s="5">
        <f t="shared" si="5"/>
        <v>0.56635638589868975</v>
      </c>
      <c r="N79" s="5">
        <f t="shared" si="7"/>
        <v>-0.1377849573272612</v>
      </c>
      <c r="O79" s="5">
        <f t="shared" si="6"/>
        <v>744</v>
      </c>
    </row>
    <row r="80" spans="4:15" x14ac:dyDescent="0.3">
      <c r="D80" s="5">
        <f t="shared" si="4"/>
        <v>478</v>
      </c>
      <c r="E80" s="5" t="s">
        <v>19</v>
      </c>
      <c r="F80" s="5" t="s">
        <v>455</v>
      </c>
      <c r="G80" s="5" t="s">
        <v>456</v>
      </c>
      <c r="H80" s="5" t="s">
        <v>456</v>
      </c>
      <c r="I80" s="5">
        <v>182</v>
      </c>
      <c r="J80" s="5">
        <v>372</v>
      </c>
      <c r="K80" s="8">
        <v>0.489247311827957</v>
      </c>
      <c r="L80" s="9">
        <v>0.51724137931034486</v>
      </c>
      <c r="M80" s="5">
        <f t="shared" si="5"/>
        <v>0.54814635760471131</v>
      </c>
      <c r="N80" s="5">
        <f t="shared" si="7"/>
        <v>-3.0904978294366447E-2</v>
      </c>
      <c r="O80" s="5">
        <f t="shared" si="6"/>
        <v>519</v>
      </c>
    </row>
    <row r="81" spans="4:15" x14ac:dyDescent="0.3">
      <c r="D81" s="5">
        <f t="shared" si="4"/>
        <v>626</v>
      </c>
      <c r="E81" s="5" t="s">
        <v>20</v>
      </c>
      <c r="F81" s="5" t="s">
        <v>457</v>
      </c>
      <c r="G81" s="5" t="s">
        <v>458</v>
      </c>
      <c r="H81" s="5" t="s">
        <v>458</v>
      </c>
      <c r="I81" s="5">
        <v>249</v>
      </c>
      <c r="J81" s="5">
        <v>414</v>
      </c>
      <c r="K81" s="8">
        <v>0.60144927536231885</v>
      </c>
      <c r="L81" s="9">
        <v>0.4264705882352941</v>
      </c>
      <c r="M81" s="5">
        <f t="shared" si="5"/>
        <v>0.48168153546022224</v>
      </c>
      <c r="N81" s="5">
        <f t="shared" si="7"/>
        <v>-5.5210947224928142E-2</v>
      </c>
      <c r="O81" s="5">
        <f t="shared" si="6"/>
        <v>583</v>
      </c>
    </row>
    <row r="82" spans="4:15" x14ac:dyDescent="0.3">
      <c r="D82" s="5">
        <f t="shared" si="4"/>
        <v>636</v>
      </c>
      <c r="E82" s="5" t="s">
        <v>20</v>
      </c>
      <c r="F82" s="5" t="s">
        <v>459</v>
      </c>
      <c r="G82" s="5" t="s">
        <v>460</v>
      </c>
      <c r="H82" s="5" t="s">
        <v>460</v>
      </c>
      <c r="I82" s="5">
        <v>221</v>
      </c>
      <c r="J82" s="5">
        <v>409</v>
      </c>
      <c r="K82" s="8">
        <v>0.54034229828850855</v>
      </c>
      <c r="L82" s="9">
        <v>0.41818181818181815</v>
      </c>
      <c r="M82" s="5">
        <f t="shared" si="5"/>
        <v>0.5178793365954435</v>
      </c>
      <c r="N82" s="5">
        <f t="shared" si="7"/>
        <v>-9.9697518413625341E-2</v>
      </c>
      <c r="O82" s="5">
        <f t="shared" si="6"/>
        <v>685</v>
      </c>
    </row>
    <row r="83" spans="4:15" x14ac:dyDescent="0.3">
      <c r="D83" s="5">
        <f t="shared" si="4"/>
        <v>671</v>
      </c>
      <c r="E83" s="5" t="s">
        <v>20</v>
      </c>
      <c r="F83" s="5" t="s">
        <v>461</v>
      </c>
      <c r="G83" s="5" t="s">
        <v>462</v>
      </c>
      <c r="H83" s="5" t="s">
        <v>462</v>
      </c>
      <c r="I83" s="5">
        <v>428</v>
      </c>
      <c r="J83" s="5">
        <v>815</v>
      </c>
      <c r="K83" s="8">
        <v>0.5251533742331288</v>
      </c>
      <c r="L83" s="9">
        <v>0.39370078740157483</v>
      </c>
      <c r="M83" s="5">
        <f t="shared" si="5"/>
        <v>0.52687676501921432</v>
      </c>
      <c r="N83" s="5">
        <f t="shared" si="7"/>
        <v>-0.1331759776176395</v>
      </c>
      <c r="O83" s="5">
        <f t="shared" si="6"/>
        <v>741</v>
      </c>
    </row>
    <row r="84" spans="4:15" x14ac:dyDescent="0.3">
      <c r="D84" s="5">
        <f t="shared" si="4"/>
        <v>695</v>
      </c>
      <c r="E84" s="5" t="s">
        <v>20</v>
      </c>
      <c r="F84" s="5" t="s">
        <v>463</v>
      </c>
      <c r="G84" s="5" t="s">
        <v>464</v>
      </c>
      <c r="H84" s="5" t="s">
        <v>464</v>
      </c>
      <c r="I84" s="5">
        <v>338</v>
      </c>
      <c r="J84" s="5">
        <v>458</v>
      </c>
      <c r="K84" s="8">
        <v>0.73799126637554591</v>
      </c>
      <c r="L84" s="9">
        <v>0.37179487179487181</v>
      </c>
      <c r="M84" s="5">
        <f t="shared" si="5"/>
        <v>0.40079846655413071</v>
      </c>
      <c r="N84" s="5">
        <f t="shared" si="7"/>
        <v>-2.9003594759258899E-2</v>
      </c>
      <c r="O84" s="5">
        <f t="shared" si="6"/>
        <v>509</v>
      </c>
    </row>
    <row r="85" spans="4:15" x14ac:dyDescent="0.3">
      <c r="D85" s="5">
        <f t="shared" si="4"/>
        <v>461</v>
      </c>
      <c r="E85" s="5" t="s">
        <v>21</v>
      </c>
      <c r="F85" s="5" t="s">
        <v>465</v>
      </c>
      <c r="G85" s="5" t="s">
        <v>466</v>
      </c>
      <c r="H85" s="5" t="s">
        <v>466</v>
      </c>
      <c r="I85" s="5">
        <v>279</v>
      </c>
      <c r="J85" s="5">
        <v>640</v>
      </c>
      <c r="K85" s="8">
        <v>0.43593749999999998</v>
      </c>
      <c r="L85" s="9">
        <v>0.52941176470588236</v>
      </c>
      <c r="M85" s="5">
        <f t="shared" si="5"/>
        <v>0.57972536968337451</v>
      </c>
      <c r="N85" s="5">
        <f t="shared" si="7"/>
        <v>-5.0313604977492155E-2</v>
      </c>
      <c r="O85" s="5">
        <f t="shared" si="6"/>
        <v>569</v>
      </c>
    </row>
    <row r="86" spans="4:15" x14ac:dyDescent="0.3">
      <c r="D86" s="5">
        <f t="shared" si="4"/>
        <v>619</v>
      </c>
      <c r="E86" s="5" t="s">
        <v>21</v>
      </c>
      <c r="F86" s="5" t="s">
        <v>467</v>
      </c>
      <c r="G86" s="5" t="s">
        <v>468</v>
      </c>
      <c r="H86" s="5" t="s">
        <v>468</v>
      </c>
      <c r="I86" s="5">
        <v>278</v>
      </c>
      <c r="J86" s="5">
        <v>850</v>
      </c>
      <c r="K86" s="8">
        <v>0.32705882352941179</v>
      </c>
      <c r="L86" s="9">
        <v>0.43147208121827413</v>
      </c>
      <c r="M86" s="5">
        <f t="shared" si="5"/>
        <v>0.64422158382252193</v>
      </c>
      <c r="N86" s="5">
        <f t="shared" si="7"/>
        <v>-0.2127495026042478</v>
      </c>
      <c r="O86" s="5">
        <f t="shared" si="6"/>
        <v>816</v>
      </c>
    </row>
    <row r="87" spans="4:15" x14ac:dyDescent="0.3">
      <c r="D87" s="5">
        <f t="shared" si="4"/>
        <v>310</v>
      </c>
      <c r="E87" s="5" t="s">
        <v>21</v>
      </c>
      <c r="F87" s="5" t="s">
        <v>18</v>
      </c>
      <c r="G87" s="5" t="s">
        <v>469</v>
      </c>
      <c r="H87" s="5" t="s">
        <v>469</v>
      </c>
      <c r="I87" s="5">
        <v>106</v>
      </c>
      <c r="J87" s="5">
        <v>328</v>
      </c>
      <c r="K87" s="8">
        <v>0.32317073170731708</v>
      </c>
      <c r="L87" s="9">
        <v>0.61224489795918369</v>
      </c>
      <c r="M87" s="5">
        <f t="shared" si="5"/>
        <v>0.64652476393895386</v>
      </c>
      <c r="N87" s="5">
        <f t="shared" si="7"/>
        <v>-3.4279865979770174E-2</v>
      </c>
      <c r="O87" s="5">
        <f t="shared" si="6"/>
        <v>528</v>
      </c>
    </row>
    <row r="88" spans="4:15" x14ac:dyDescent="0.3">
      <c r="D88" s="5">
        <f t="shared" si="4"/>
        <v>661</v>
      </c>
      <c r="E88" s="5" t="s">
        <v>263</v>
      </c>
      <c r="F88" s="5" t="s">
        <v>470</v>
      </c>
      <c r="G88" s="5" t="s">
        <v>471</v>
      </c>
      <c r="H88" s="5" t="s">
        <v>471</v>
      </c>
      <c r="I88" s="5">
        <v>374</v>
      </c>
      <c r="J88" s="5">
        <v>554</v>
      </c>
      <c r="K88" s="8">
        <v>0.67509025270758127</v>
      </c>
      <c r="L88" s="9">
        <v>0.4</v>
      </c>
      <c r="M88" s="5">
        <f t="shared" si="5"/>
        <v>0.43805899706943674</v>
      </c>
      <c r="N88" s="5">
        <f t="shared" si="7"/>
        <v>-3.8058997069436717E-2</v>
      </c>
      <c r="O88" s="5">
        <f t="shared" si="6"/>
        <v>538</v>
      </c>
    </row>
    <row r="89" spans="4:15" x14ac:dyDescent="0.3">
      <c r="D89" s="5">
        <f t="shared" si="4"/>
        <v>560</v>
      </c>
      <c r="E89" s="5" t="s">
        <v>22</v>
      </c>
      <c r="F89" s="5" t="s">
        <v>15</v>
      </c>
      <c r="G89" s="5" t="s">
        <v>472</v>
      </c>
      <c r="H89" s="5" t="s">
        <v>472</v>
      </c>
      <c r="I89" s="5">
        <v>303</v>
      </c>
      <c r="J89" s="5">
        <v>522</v>
      </c>
      <c r="K89" s="8">
        <v>0.58045977011494254</v>
      </c>
      <c r="L89" s="9">
        <v>0.47126436781609193</v>
      </c>
      <c r="M89" s="5">
        <f t="shared" si="5"/>
        <v>0.49411504098207926</v>
      </c>
      <c r="N89" s="5">
        <f t="shared" si="7"/>
        <v>-2.2850673165987323E-2</v>
      </c>
      <c r="O89" s="5">
        <f t="shared" si="6"/>
        <v>494</v>
      </c>
    </row>
    <row r="90" spans="4:15" x14ac:dyDescent="0.3">
      <c r="D90" s="5">
        <f t="shared" si="4"/>
        <v>283</v>
      </c>
      <c r="E90" s="5" t="s">
        <v>22</v>
      </c>
      <c r="F90" s="5" t="s">
        <v>473</v>
      </c>
      <c r="G90" s="5" t="s">
        <v>474</v>
      </c>
      <c r="H90" s="5" t="s">
        <v>474</v>
      </c>
      <c r="I90" s="5">
        <v>170</v>
      </c>
      <c r="J90" s="5">
        <v>413</v>
      </c>
      <c r="K90" s="8">
        <v>0.41162227602905571</v>
      </c>
      <c r="L90" s="9">
        <v>0.63013698630136983</v>
      </c>
      <c r="M90" s="5">
        <f t="shared" si="5"/>
        <v>0.59412892364735925</v>
      </c>
      <c r="N90" s="5">
        <f t="shared" si="7"/>
        <v>3.6008062654010575E-2</v>
      </c>
      <c r="O90" s="5">
        <f t="shared" si="6"/>
        <v>314</v>
      </c>
    </row>
    <row r="91" spans="4:15" x14ac:dyDescent="0.3">
      <c r="D91" s="5">
        <f t="shared" si="4"/>
        <v>684</v>
      </c>
      <c r="E91" s="5" t="s">
        <v>22</v>
      </c>
      <c r="F91" s="5" t="s">
        <v>475</v>
      </c>
      <c r="G91" s="5" t="s">
        <v>476</v>
      </c>
      <c r="H91" s="5" t="s">
        <v>476</v>
      </c>
      <c r="I91" s="5">
        <v>345</v>
      </c>
      <c r="J91" s="5">
        <v>481</v>
      </c>
      <c r="K91" s="8">
        <v>0.71725571725571724</v>
      </c>
      <c r="L91" s="9">
        <v>0.38028169014084506</v>
      </c>
      <c r="M91" s="5">
        <f t="shared" si="5"/>
        <v>0.41308153666186248</v>
      </c>
      <c r="N91" s="5">
        <f t="shared" si="7"/>
        <v>-3.2799846521017417E-2</v>
      </c>
      <c r="O91" s="5">
        <f t="shared" si="6"/>
        <v>526</v>
      </c>
    </row>
    <row r="92" spans="4:15" x14ac:dyDescent="0.3">
      <c r="D92" s="5">
        <f t="shared" si="4"/>
        <v>149</v>
      </c>
      <c r="E92" s="5" t="s">
        <v>22</v>
      </c>
      <c r="F92" s="5" t="s">
        <v>477</v>
      </c>
      <c r="G92" s="5" t="s">
        <v>478</v>
      </c>
      <c r="H92" s="5" t="s">
        <v>478</v>
      </c>
      <c r="I92" s="5">
        <v>129</v>
      </c>
      <c r="J92" s="5">
        <v>518</v>
      </c>
      <c r="K92" s="8">
        <v>0.24903474903474904</v>
      </c>
      <c r="L92" s="9">
        <v>0.70666666666666667</v>
      </c>
      <c r="M92" s="5">
        <f t="shared" si="5"/>
        <v>0.69044052751050788</v>
      </c>
      <c r="N92" s="5">
        <f t="shared" si="7"/>
        <v>1.6226139156158781E-2</v>
      </c>
      <c r="O92" s="5">
        <f t="shared" si="6"/>
        <v>375</v>
      </c>
    </row>
    <row r="93" spans="4:15" x14ac:dyDescent="0.3">
      <c r="D93" s="5">
        <f t="shared" si="4"/>
        <v>402</v>
      </c>
      <c r="E93" s="5" t="s">
        <v>22</v>
      </c>
      <c r="F93" s="5" t="s">
        <v>479</v>
      </c>
      <c r="G93" s="5" t="s">
        <v>480</v>
      </c>
      <c r="H93" s="5" t="s">
        <v>480</v>
      </c>
      <c r="I93" s="5">
        <v>161</v>
      </c>
      <c r="J93" s="5">
        <v>311</v>
      </c>
      <c r="K93" s="8">
        <v>0.51768488745980712</v>
      </c>
      <c r="L93" s="9">
        <v>0.56521739130434778</v>
      </c>
      <c r="M93" s="5">
        <f t="shared" si="5"/>
        <v>0.53130085555596573</v>
      </c>
      <c r="N93" s="5">
        <f t="shared" si="7"/>
        <v>3.3916535748382048E-2</v>
      </c>
      <c r="O93" s="5">
        <f t="shared" si="6"/>
        <v>321</v>
      </c>
    </row>
    <row r="94" spans="4:15" x14ac:dyDescent="0.3">
      <c r="D94" s="5">
        <f t="shared" si="4"/>
        <v>651</v>
      </c>
      <c r="E94" s="5" t="s">
        <v>22</v>
      </c>
      <c r="F94" s="5" t="s">
        <v>481</v>
      </c>
      <c r="G94" s="5" t="s">
        <v>482</v>
      </c>
      <c r="H94" s="5" t="s">
        <v>482</v>
      </c>
      <c r="I94" s="5">
        <v>253</v>
      </c>
      <c r="J94" s="5">
        <v>492</v>
      </c>
      <c r="K94" s="8">
        <v>0.51422764227642281</v>
      </c>
      <c r="L94" s="9">
        <v>0.40740740740740738</v>
      </c>
      <c r="M94" s="5">
        <f t="shared" si="5"/>
        <v>0.53334881602818285</v>
      </c>
      <c r="N94" s="5">
        <f t="shared" si="7"/>
        <v>-0.12594140862077546</v>
      </c>
      <c r="O94" s="5">
        <f t="shared" si="6"/>
        <v>732</v>
      </c>
    </row>
    <row r="95" spans="4:15" x14ac:dyDescent="0.3">
      <c r="D95" s="5">
        <f t="shared" si="4"/>
        <v>454</v>
      </c>
      <c r="E95" s="5" t="s">
        <v>22</v>
      </c>
      <c r="F95" s="5" t="s">
        <v>483</v>
      </c>
      <c r="G95" s="5" t="s">
        <v>484</v>
      </c>
      <c r="H95" s="5" t="s">
        <v>484</v>
      </c>
      <c r="I95" s="5">
        <v>286</v>
      </c>
      <c r="J95" s="5">
        <v>507</v>
      </c>
      <c r="K95" s="8">
        <v>0.5641025641025641</v>
      </c>
      <c r="L95" s="9">
        <v>0.53333333333333333</v>
      </c>
      <c r="M95" s="5">
        <f t="shared" si="5"/>
        <v>0.50380452193363623</v>
      </c>
      <c r="N95" s="5">
        <f t="shared" si="7"/>
        <v>2.9528811399697097E-2</v>
      </c>
      <c r="O95" s="5">
        <f t="shared" si="6"/>
        <v>327</v>
      </c>
    </row>
    <row r="96" spans="4:15" x14ac:dyDescent="0.3">
      <c r="D96" s="5">
        <f t="shared" si="4"/>
        <v>630</v>
      </c>
      <c r="E96" s="5" t="s">
        <v>22</v>
      </c>
      <c r="F96" s="5" t="s">
        <v>485</v>
      </c>
      <c r="G96" s="5" t="s">
        <v>486</v>
      </c>
      <c r="H96" s="5" t="s">
        <v>486</v>
      </c>
      <c r="I96" s="5">
        <v>267</v>
      </c>
      <c r="J96" s="5">
        <v>385</v>
      </c>
      <c r="K96" s="8">
        <v>0.69350649350649352</v>
      </c>
      <c r="L96" s="9">
        <v>0.42105263157894735</v>
      </c>
      <c r="M96" s="5">
        <f t="shared" si="5"/>
        <v>0.42714981036081978</v>
      </c>
      <c r="N96" s="5">
        <f t="shared" si="7"/>
        <v>-6.0971787818724366E-3</v>
      </c>
      <c r="O96" s="5">
        <f t="shared" si="6"/>
        <v>437</v>
      </c>
    </row>
    <row r="97" spans="4:15" x14ac:dyDescent="0.3">
      <c r="D97" s="5">
        <f t="shared" si="4"/>
        <v>503</v>
      </c>
      <c r="E97" s="5" t="s">
        <v>22</v>
      </c>
      <c r="F97" s="5" t="s">
        <v>487</v>
      </c>
      <c r="G97" s="5" t="s">
        <v>488</v>
      </c>
      <c r="H97" s="5" t="s">
        <v>488</v>
      </c>
      <c r="I97" s="5">
        <v>141</v>
      </c>
      <c r="J97" s="5">
        <v>231</v>
      </c>
      <c r="K97" s="8">
        <v>0.61038961038961037</v>
      </c>
      <c r="L97" s="9">
        <v>0.5</v>
      </c>
      <c r="M97" s="5">
        <f t="shared" si="5"/>
        <v>0.4763855695182439</v>
      </c>
      <c r="N97" s="5">
        <f t="shared" si="7"/>
        <v>2.3614430481756099E-2</v>
      </c>
      <c r="O97" s="5">
        <f t="shared" si="6"/>
        <v>347</v>
      </c>
    </row>
    <row r="98" spans="4:15" x14ac:dyDescent="0.3">
      <c r="D98" s="5">
        <f t="shared" si="4"/>
        <v>542</v>
      </c>
      <c r="E98" s="5" t="s">
        <v>22</v>
      </c>
      <c r="F98" s="5" t="s">
        <v>489</v>
      </c>
      <c r="G98" s="5" t="s">
        <v>490</v>
      </c>
      <c r="H98" s="5" t="s">
        <v>490</v>
      </c>
      <c r="I98" s="5">
        <v>273</v>
      </c>
      <c r="J98" s="5">
        <v>496</v>
      </c>
      <c r="K98" s="8">
        <v>0.55040322580645162</v>
      </c>
      <c r="L98" s="9">
        <v>0.48</v>
      </c>
      <c r="M98" s="5">
        <f t="shared" si="5"/>
        <v>0.51191956782647807</v>
      </c>
      <c r="N98" s="5">
        <f t="shared" si="7"/>
        <v>-3.191956782647809E-2</v>
      </c>
      <c r="O98" s="5">
        <f t="shared" si="6"/>
        <v>524</v>
      </c>
    </row>
    <row r="99" spans="4:15" x14ac:dyDescent="0.3">
      <c r="D99" s="5">
        <f t="shared" si="4"/>
        <v>534</v>
      </c>
      <c r="E99" s="5" t="s">
        <v>22</v>
      </c>
      <c r="F99" s="5" t="s">
        <v>491</v>
      </c>
      <c r="G99" s="5" t="s">
        <v>492</v>
      </c>
      <c r="H99" s="5" t="s">
        <v>492</v>
      </c>
      <c r="I99" s="5">
        <v>159</v>
      </c>
      <c r="J99" s="5">
        <v>202</v>
      </c>
      <c r="K99" s="8">
        <v>0.78712871287128716</v>
      </c>
      <c r="L99" s="9">
        <v>0.48648648648648651</v>
      </c>
      <c r="M99" s="5">
        <f t="shared" si="5"/>
        <v>0.37169102904503931</v>
      </c>
      <c r="N99" s="5">
        <f t="shared" si="7"/>
        <v>0.1147954574414472</v>
      </c>
      <c r="O99" s="5">
        <f t="shared" si="6"/>
        <v>139</v>
      </c>
    </row>
    <row r="100" spans="4:15" x14ac:dyDescent="0.3">
      <c r="D100" s="5">
        <f t="shared" si="4"/>
        <v>628</v>
      </c>
      <c r="E100" s="5" t="s">
        <v>22</v>
      </c>
      <c r="F100" s="5" t="s">
        <v>493</v>
      </c>
      <c r="G100" s="5" t="s">
        <v>494</v>
      </c>
      <c r="H100" s="5" t="s">
        <v>494</v>
      </c>
      <c r="I100" s="5">
        <v>495</v>
      </c>
      <c r="J100" s="5">
        <v>583</v>
      </c>
      <c r="K100" s="8">
        <v>0.84905660377358494</v>
      </c>
      <c r="L100" s="9">
        <v>0.42268041237113402</v>
      </c>
      <c r="M100" s="5">
        <f t="shared" si="5"/>
        <v>0.33500694505087636</v>
      </c>
      <c r="N100" s="5">
        <f t="shared" si="7"/>
        <v>8.7673467320257659E-2</v>
      </c>
      <c r="O100" s="5">
        <f t="shared" si="6"/>
        <v>208</v>
      </c>
    </row>
    <row r="101" spans="4:15" x14ac:dyDescent="0.3">
      <c r="D101" s="5">
        <f t="shared" si="4"/>
        <v>35</v>
      </c>
      <c r="E101" s="5" t="s">
        <v>23</v>
      </c>
      <c r="F101" s="5" t="s">
        <v>495</v>
      </c>
      <c r="G101" s="5" t="s">
        <v>496</v>
      </c>
      <c r="H101" s="5" t="s">
        <v>496</v>
      </c>
      <c r="I101" s="5">
        <v>164</v>
      </c>
      <c r="J101" s="5">
        <v>356</v>
      </c>
      <c r="K101" s="8">
        <v>0.4606741573033708</v>
      </c>
      <c r="L101" s="9">
        <v>0.82926829268292679</v>
      </c>
      <c r="M101" s="5">
        <f t="shared" si="5"/>
        <v>0.56507217221402528</v>
      </c>
      <c r="N101" s="5">
        <f t="shared" si="7"/>
        <v>0.26419612046890151</v>
      </c>
      <c r="O101" s="5">
        <f t="shared" si="6"/>
        <v>15</v>
      </c>
    </row>
    <row r="102" spans="4:15" x14ac:dyDescent="0.3">
      <c r="D102" s="5">
        <f t="shared" si="4"/>
        <v>179</v>
      </c>
      <c r="E102" s="5" t="s">
        <v>23</v>
      </c>
      <c r="F102" s="5" t="s">
        <v>497</v>
      </c>
      <c r="G102" s="5" t="s">
        <v>498</v>
      </c>
      <c r="H102" s="5" t="s">
        <v>498</v>
      </c>
      <c r="I102" s="5">
        <v>105</v>
      </c>
      <c r="J102" s="5">
        <v>295</v>
      </c>
      <c r="K102" s="8">
        <v>0.3559322033898305</v>
      </c>
      <c r="L102" s="9">
        <v>0.6875</v>
      </c>
      <c r="M102" s="5">
        <f t="shared" si="5"/>
        <v>0.62711792541332401</v>
      </c>
      <c r="N102" s="5">
        <f t="shared" si="7"/>
        <v>6.0382074586675993E-2</v>
      </c>
      <c r="O102" s="5">
        <f t="shared" si="6"/>
        <v>254</v>
      </c>
    </row>
    <row r="103" spans="4:15" x14ac:dyDescent="0.3">
      <c r="D103" s="5">
        <f t="shared" si="4"/>
        <v>33</v>
      </c>
      <c r="E103" s="5" t="s">
        <v>23</v>
      </c>
      <c r="F103" s="5" t="s">
        <v>499</v>
      </c>
      <c r="G103" s="5" t="s">
        <v>500</v>
      </c>
      <c r="H103" s="5" t="s">
        <v>500</v>
      </c>
      <c r="I103" s="5">
        <v>140</v>
      </c>
      <c r="J103" s="5">
        <v>298</v>
      </c>
      <c r="K103" s="8">
        <v>0.46979865771812079</v>
      </c>
      <c r="L103" s="9">
        <v>0.83333333333333337</v>
      </c>
      <c r="M103" s="5">
        <f t="shared" si="5"/>
        <v>0.55966711264001934</v>
      </c>
      <c r="N103" s="5">
        <f t="shared" si="7"/>
        <v>0.27366622069331403</v>
      </c>
      <c r="O103" s="5">
        <f t="shared" si="6"/>
        <v>14</v>
      </c>
    </row>
    <row r="104" spans="4:15" x14ac:dyDescent="0.3">
      <c r="D104" s="5">
        <f t="shared" si="4"/>
        <v>60</v>
      </c>
      <c r="E104" s="5" t="s">
        <v>23</v>
      </c>
      <c r="F104" s="5" t="s">
        <v>501</v>
      </c>
      <c r="G104" s="5" t="s">
        <v>444</v>
      </c>
      <c r="H104" s="5" t="s">
        <v>444</v>
      </c>
      <c r="I104" s="5">
        <v>149</v>
      </c>
      <c r="J104" s="5">
        <v>244</v>
      </c>
      <c r="K104" s="8">
        <v>0.61065573770491799</v>
      </c>
      <c r="L104" s="9">
        <v>0.79411764705882348</v>
      </c>
      <c r="M104" s="5">
        <f t="shared" si="5"/>
        <v>0.47622792428528599</v>
      </c>
      <c r="N104" s="5">
        <f t="shared" si="7"/>
        <v>0.3178897227735375</v>
      </c>
      <c r="O104" s="5">
        <f t="shared" si="6"/>
        <v>8</v>
      </c>
    </row>
    <row r="105" spans="4:15" x14ac:dyDescent="0.3">
      <c r="D105" s="5">
        <f t="shared" si="4"/>
        <v>304</v>
      </c>
      <c r="E105" s="5" t="s">
        <v>23</v>
      </c>
      <c r="F105" s="5" t="s">
        <v>502</v>
      </c>
      <c r="G105" s="5" t="s">
        <v>503</v>
      </c>
      <c r="H105" s="5" t="s">
        <v>503</v>
      </c>
      <c r="I105" s="5">
        <v>179</v>
      </c>
      <c r="J105" s="5">
        <v>243</v>
      </c>
      <c r="K105" s="8">
        <v>0.73662551440329216</v>
      </c>
      <c r="L105" s="9">
        <v>0.61538461538461542</v>
      </c>
      <c r="M105" s="5">
        <f t="shared" si="5"/>
        <v>0.40160749394607587</v>
      </c>
      <c r="N105" s="5">
        <f t="shared" si="7"/>
        <v>0.21377712143853955</v>
      </c>
      <c r="O105" s="5">
        <f t="shared" si="6"/>
        <v>36</v>
      </c>
    </row>
    <row r="106" spans="4:15" x14ac:dyDescent="0.3">
      <c r="D106" s="5">
        <f t="shared" si="4"/>
        <v>643</v>
      </c>
      <c r="E106" s="5" t="s">
        <v>23</v>
      </c>
      <c r="F106" s="5" t="s">
        <v>504</v>
      </c>
      <c r="G106" s="5" t="s">
        <v>350</v>
      </c>
      <c r="H106" s="5" t="s">
        <v>350</v>
      </c>
      <c r="I106" s="5">
        <v>230</v>
      </c>
      <c r="J106" s="5">
        <v>292</v>
      </c>
      <c r="K106" s="8">
        <v>0.78767123287671237</v>
      </c>
      <c r="L106" s="9">
        <v>0.41304347826086957</v>
      </c>
      <c r="M106" s="5">
        <f t="shared" si="5"/>
        <v>0.37136965770237673</v>
      </c>
      <c r="N106" s="5">
        <f t="shared" si="7"/>
        <v>4.1673820558492836E-2</v>
      </c>
      <c r="O106" s="5">
        <f t="shared" si="6"/>
        <v>293</v>
      </c>
    </row>
    <row r="107" spans="4:15" x14ac:dyDescent="0.3">
      <c r="D107" s="5">
        <f t="shared" si="4"/>
        <v>237</v>
      </c>
      <c r="E107" s="5" t="s">
        <v>23</v>
      </c>
      <c r="F107" s="5" t="s">
        <v>505</v>
      </c>
      <c r="G107" s="5" t="s">
        <v>506</v>
      </c>
      <c r="H107" s="5" t="s">
        <v>506</v>
      </c>
      <c r="I107" s="5">
        <v>193</v>
      </c>
      <c r="J107" s="5">
        <v>271</v>
      </c>
      <c r="K107" s="8">
        <v>0.71217712177121772</v>
      </c>
      <c r="L107" s="9">
        <v>0.65</v>
      </c>
      <c r="M107" s="5">
        <f t="shared" si="5"/>
        <v>0.41608993272721023</v>
      </c>
      <c r="N107" s="5">
        <f t="shared" si="7"/>
        <v>0.23391006727278979</v>
      </c>
      <c r="O107" s="5">
        <f t="shared" si="6"/>
        <v>24</v>
      </c>
    </row>
    <row r="108" spans="4:15" x14ac:dyDescent="0.3">
      <c r="D108" s="5">
        <f t="shared" si="4"/>
        <v>565</v>
      </c>
      <c r="E108" s="5" t="s">
        <v>264</v>
      </c>
      <c r="F108" s="5" t="s">
        <v>507</v>
      </c>
      <c r="G108" s="5" t="s">
        <v>508</v>
      </c>
      <c r="H108" s="5" t="s">
        <v>508</v>
      </c>
      <c r="I108" s="5">
        <v>255</v>
      </c>
      <c r="J108" s="5">
        <v>494</v>
      </c>
      <c r="K108" s="8">
        <v>0.51619433198380571</v>
      </c>
      <c r="L108" s="9">
        <v>0.46913580246913578</v>
      </c>
      <c r="M108" s="5">
        <f t="shared" si="5"/>
        <v>0.53218381251579272</v>
      </c>
      <c r="N108" s="5">
        <f t="shared" si="7"/>
        <v>-6.3048010046656944E-2</v>
      </c>
      <c r="O108" s="5">
        <f t="shared" si="6"/>
        <v>607</v>
      </c>
    </row>
    <row r="109" spans="4:15" x14ac:dyDescent="0.3">
      <c r="D109" s="5">
        <f t="shared" si="4"/>
        <v>436</v>
      </c>
      <c r="E109" s="5" t="s">
        <v>265</v>
      </c>
      <c r="F109" s="5" t="s">
        <v>509</v>
      </c>
      <c r="G109" s="5" t="s">
        <v>510</v>
      </c>
      <c r="H109" s="5" t="s">
        <v>510</v>
      </c>
      <c r="I109" s="5">
        <v>303</v>
      </c>
      <c r="J109" s="5">
        <v>685</v>
      </c>
      <c r="K109" s="8">
        <v>0.44233576642335765</v>
      </c>
      <c r="L109" s="9">
        <v>0.54736842105263162</v>
      </c>
      <c r="M109" s="5">
        <f t="shared" si="5"/>
        <v>0.57593524314310862</v>
      </c>
      <c r="N109" s="5">
        <f t="shared" si="7"/>
        <v>-2.8566822090477006E-2</v>
      </c>
      <c r="O109" s="5">
        <f t="shared" si="6"/>
        <v>508</v>
      </c>
    </row>
    <row r="110" spans="4:15" x14ac:dyDescent="0.3">
      <c r="D110" s="5">
        <f t="shared" si="4"/>
        <v>727</v>
      </c>
      <c r="E110" s="5" t="s">
        <v>24</v>
      </c>
      <c r="F110" s="5" t="s">
        <v>511</v>
      </c>
      <c r="G110" s="5" t="s">
        <v>512</v>
      </c>
      <c r="H110" s="5" t="s">
        <v>512</v>
      </c>
      <c r="I110" s="5">
        <v>535</v>
      </c>
      <c r="J110" s="5">
        <v>639</v>
      </c>
      <c r="K110" s="8">
        <v>0.83724569640062596</v>
      </c>
      <c r="L110" s="9">
        <v>0.34020618556701032</v>
      </c>
      <c r="M110" s="5">
        <f t="shared" si="5"/>
        <v>0.34200334540948807</v>
      </c>
      <c r="N110" s="5">
        <f t="shared" si="7"/>
        <v>-1.7971598424777468E-3</v>
      </c>
      <c r="O110" s="5">
        <f t="shared" si="6"/>
        <v>425</v>
      </c>
    </row>
    <row r="111" spans="4:15" x14ac:dyDescent="0.3">
      <c r="D111" s="5">
        <f t="shared" si="4"/>
        <v>422</v>
      </c>
      <c r="E111" s="5" t="s">
        <v>25</v>
      </c>
      <c r="F111" s="5" t="s">
        <v>513</v>
      </c>
      <c r="G111" s="5" t="s">
        <v>514</v>
      </c>
      <c r="H111" s="5" t="s">
        <v>514</v>
      </c>
      <c r="I111" s="5">
        <v>145</v>
      </c>
      <c r="J111" s="5">
        <v>447</v>
      </c>
      <c r="K111" s="8">
        <v>0.32438478747203581</v>
      </c>
      <c r="L111" s="9">
        <v>0.55681818181818177</v>
      </c>
      <c r="M111" s="5">
        <f t="shared" si="5"/>
        <v>0.6458055964847158</v>
      </c>
      <c r="N111" s="5">
        <f t="shared" si="7"/>
        <v>-8.8987414666534037E-2</v>
      </c>
      <c r="O111" s="5">
        <f t="shared" si="6"/>
        <v>656</v>
      </c>
    </row>
    <row r="112" spans="4:15" x14ac:dyDescent="0.3">
      <c r="D112" s="5">
        <f t="shared" si="4"/>
        <v>775</v>
      </c>
      <c r="E112" s="5" t="s">
        <v>266</v>
      </c>
      <c r="F112" s="5" t="s">
        <v>515</v>
      </c>
      <c r="G112" s="5" t="s">
        <v>516</v>
      </c>
      <c r="H112" s="5" t="s">
        <v>516</v>
      </c>
      <c r="I112" s="5">
        <v>120</v>
      </c>
      <c r="J112" s="5">
        <v>199</v>
      </c>
      <c r="K112" s="8">
        <v>0.60301507537688437</v>
      </c>
      <c r="L112" s="9">
        <v>0.2857142857142857</v>
      </c>
      <c r="M112" s="5">
        <f t="shared" si="5"/>
        <v>0.48075400606408947</v>
      </c>
      <c r="N112" s="5">
        <f t="shared" si="7"/>
        <v>-0.19503972034980377</v>
      </c>
      <c r="O112" s="5">
        <f t="shared" si="6"/>
        <v>804</v>
      </c>
    </row>
    <row r="113" spans="4:15" x14ac:dyDescent="0.3">
      <c r="D113" s="5">
        <f t="shared" si="4"/>
        <v>345</v>
      </c>
      <c r="E113" s="5" t="s">
        <v>266</v>
      </c>
      <c r="F113" s="5" t="s">
        <v>517</v>
      </c>
      <c r="G113" s="5" t="s">
        <v>518</v>
      </c>
      <c r="H113" s="5" t="s">
        <v>518</v>
      </c>
      <c r="I113" s="5">
        <v>181</v>
      </c>
      <c r="J113" s="5">
        <v>246</v>
      </c>
      <c r="K113" s="8">
        <v>0.73577235772357719</v>
      </c>
      <c r="L113" s="9">
        <v>0.59523809523809523</v>
      </c>
      <c r="M113" s="5">
        <f t="shared" si="5"/>
        <v>0.40211287642952298</v>
      </c>
      <c r="N113" s="5">
        <f t="shared" si="7"/>
        <v>0.19312521880857225</v>
      </c>
      <c r="O113" s="5">
        <f t="shared" si="6"/>
        <v>46</v>
      </c>
    </row>
    <row r="114" spans="4:15" x14ac:dyDescent="0.3">
      <c r="D114" s="5">
        <f t="shared" si="4"/>
        <v>503</v>
      </c>
      <c r="E114" s="5" t="s">
        <v>266</v>
      </c>
      <c r="F114" s="5" t="s">
        <v>519</v>
      </c>
      <c r="G114" s="5" t="s">
        <v>520</v>
      </c>
      <c r="H114" s="5" t="s">
        <v>520</v>
      </c>
      <c r="I114" s="5">
        <v>197</v>
      </c>
      <c r="J114" s="5">
        <v>310</v>
      </c>
      <c r="K114" s="8">
        <v>0.63548387096774195</v>
      </c>
      <c r="L114" s="9">
        <v>0.5</v>
      </c>
      <c r="M114" s="5">
        <f t="shared" si="5"/>
        <v>0.4615205394097272</v>
      </c>
      <c r="N114" s="5">
        <f t="shared" si="7"/>
        <v>3.8479460590272796E-2</v>
      </c>
      <c r="O114" s="5">
        <f t="shared" si="6"/>
        <v>305</v>
      </c>
    </row>
    <row r="115" spans="4:15" x14ac:dyDescent="0.3">
      <c r="D115" s="5">
        <f t="shared" si="4"/>
        <v>198</v>
      </c>
      <c r="E115" s="5" t="s">
        <v>267</v>
      </c>
      <c r="F115" s="5" t="s">
        <v>521</v>
      </c>
      <c r="G115" s="5" t="s">
        <v>522</v>
      </c>
      <c r="H115" s="5" t="s">
        <v>522</v>
      </c>
      <c r="I115" s="5">
        <v>80</v>
      </c>
      <c r="J115" s="5">
        <v>286</v>
      </c>
      <c r="K115" s="8">
        <v>0.27972027972027974</v>
      </c>
      <c r="L115" s="9">
        <v>0.67567567567567566</v>
      </c>
      <c r="M115" s="5">
        <f t="shared" si="5"/>
        <v>0.67226340943539986</v>
      </c>
      <c r="N115" s="5">
        <f t="shared" si="7"/>
        <v>3.4122662402757964E-3</v>
      </c>
      <c r="O115" s="5">
        <f t="shared" si="6"/>
        <v>407</v>
      </c>
    </row>
    <row r="116" spans="4:15" x14ac:dyDescent="0.3">
      <c r="D116" s="5">
        <f t="shared" si="4"/>
        <v>180</v>
      </c>
      <c r="E116" s="5" t="s">
        <v>26</v>
      </c>
      <c r="F116" s="5" t="s">
        <v>523</v>
      </c>
      <c r="G116" s="5" t="s">
        <v>524</v>
      </c>
      <c r="H116" s="5" t="s">
        <v>524</v>
      </c>
      <c r="I116" s="5">
        <v>298</v>
      </c>
      <c r="J116" s="5">
        <v>692</v>
      </c>
      <c r="K116" s="8">
        <v>0.430635838150289</v>
      </c>
      <c r="L116" s="9">
        <v>0.68627450980392157</v>
      </c>
      <c r="M116" s="5">
        <f t="shared" si="5"/>
        <v>0.58286590306453356</v>
      </c>
      <c r="N116" s="5">
        <f t="shared" si="7"/>
        <v>0.10340860673938801</v>
      </c>
      <c r="O116" s="5">
        <f t="shared" si="6"/>
        <v>161</v>
      </c>
    </row>
    <row r="117" spans="4:15" x14ac:dyDescent="0.3">
      <c r="D117" s="5">
        <f t="shared" si="4"/>
        <v>536</v>
      </c>
      <c r="E117" s="5" t="s">
        <v>268</v>
      </c>
      <c r="F117" s="5" t="s">
        <v>525</v>
      </c>
      <c r="G117" s="5" t="s">
        <v>526</v>
      </c>
      <c r="H117" s="5" t="s">
        <v>526</v>
      </c>
      <c r="I117" s="5">
        <v>406</v>
      </c>
      <c r="J117" s="5">
        <v>445</v>
      </c>
      <c r="K117" s="8">
        <v>0.91235955056179774</v>
      </c>
      <c r="L117" s="9">
        <v>0.48214285714285715</v>
      </c>
      <c r="M117" s="5">
        <f t="shared" si="5"/>
        <v>0.29750832232657709</v>
      </c>
      <c r="N117" s="5">
        <f t="shared" si="7"/>
        <v>0.18463453481628006</v>
      </c>
      <c r="O117" s="5">
        <f t="shared" si="6"/>
        <v>52</v>
      </c>
    </row>
    <row r="118" spans="4:15" x14ac:dyDescent="0.3">
      <c r="D118" s="5">
        <f t="shared" si="4"/>
        <v>252</v>
      </c>
      <c r="E118" s="5" t="s">
        <v>268</v>
      </c>
      <c r="F118" s="5" t="s">
        <v>527</v>
      </c>
      <c r="G118" s="5" t="s">
        <v>528</v>
      </c>
      <c r="H118" s="5" t="s">
        <v>528</v>
      </c>
      <c r="I118" s="5">
        <v>51</v>
      </c>
      <c r="J118" s="5">
        <v>164</v>
      </c>
      <c r="K118" s="8">
        <v>0.31097560975609756</v>
      </c>
      <c r="L118" s="9">
        <v>0.6428571428571429</v>
      </c>
      <c r="M118" s="5">
        <f t="shared" si="5"/>
        <v>0.65374876061410947</v>
      </c>
      <c r="N118" s="5">
        <f t="shared" si="7"/>
        <v>-1.0891617756966565E-2</v>
      </c>
      <c r="O118" s="5">
        <f t="shared" si="6"/>
        <v>448</v>
      </c>
    </row>
    <row r="119" spans="4:15" x14ac:dyDescent="0.3">
      <c r="D119" s="5">
        <f t="shared" si="4"/>
        <v>549</v>
      </c>
      <c r="E119" s="5" t="s">
        <v>268</v>
      </c>
      <c r="F119" s="5" t="s">
        <v>529</v>
      </c>
      <c r="G119" s="5" t="s">
        <v>530</v>
      </c>
      <c r="H119" s="5" t="s">
        <v>530</v>
      </c>
      <c r="I119" s="5">
        <v>209</v>
      </c>
      <c r="J119" s="5">
        <v>407</v>
      </c>
      <c r="K119" s="8">
        <v>0.51351351351351349</v>
      </c>
      <c r="L119" s="9">
        <v>0.47887323943661969</v>
      </c>
      <c r="M119" s="5">
        <f t="shared" si="5"/>
        <v>0.53377184286051182</v>
      </c>
      <c r="N119" s="5">
        <f t="shared" si="7"/>
        <v>-5.4898603423892134E-2</v>
      </c>
      <c r="O119" s="5">
        <f t="shared" si="6"/>
        <v>582</v>
      </c>
    </row>
    <row r="120" spans="4:15" x14ac:dyDescent="0.3">
      <c r="D120" s="5">
        <f t="shared" si="4"/>
        <v>525</v>
      </c>
      <c r="E120" s="5" t="s">
        <v>268</v>
      </c>
      <c r="F120" s="5" t="s">
        <v>531</v>
      </c>
      <c r="G120" s="5" t="s">
        <v>532</v>
      </c>
      <c r="H120" s="5" t="s">
        <v>532</v>
      </c>
      <c r="I120" s="5">
        <v>336</v>
      </c>
      <c r="J120" s="5">
        <v>420</v>
      </c>
      <c r="K120" s="8">
        <v>0.8</v>
      </c>
      <c r="L120" s="9">
        <v>0.49230769230769234</v>
      </c>
      <c r="M120" s="5">
        <f t="shared" si="5"/>
        <v>0.36406649394037016</v>
      </c>
      <c r="N120" s="5">
        <f t="shared" si="7"/>
        <v>0.12824119836732217</v>
      </c>
      <c r="O120" s="5">
        <f t="shared" si="6"/>
        <v>117</v>
      </c>
    </row>
    <row r="121" spans="4:15" x14ac:dyDescent="0.3">
      <c r="D121" s="5">
        <f t="shared" si="4"/>
        <v>366</v>
      </c>
      <c r="E121" s="5" t="s">
        <v>28</v>
      </c>
      <c r="F121" s="5" t="s">
        <v>533</v>
      </c>
      <c r="G121" s="5" t="s">
        <v>534</v>
      </c>
      <c r="H121" s="5" t="s">
        <v>534</v>
      </c>
      <c r="I121" s="5">
        <v>154</v>
      </c>
      <c r="J121" s="5">
        <v>643</v>
      </c>
      <c r="K121" s="8">
        <v>0.23950233281493002</v>
      </c>
      <c r="L121" s="9">
        <v>0.58252427184466016</v>
      </c>
      <c r="M121" s="5">
        <f t="shared" si="5"/>
        <v>0.69608722324291794</v>
      </c>
      <c r="N121" s="5">
        <f t="shared" si="7"/>
        <v>-0.11356295139825778</v>
      </c>
      <c r="O121" s="5">
        <f t="shared" si="6"/>
        <v>709</v>
      </c>
    </row>
    <row r="122" spans="4:15" x14ac:dyDescent="0.3">
      <c r="D122" s="5">
        <f t="shared" si="4"/>
        <v>376</v>
      </c>
      <c r="E122" s="5" t="s">
        <v>28</v>
      </c>
      <c r="F122" s="5" t="s">
        <v>535</v>
      </c>
      <c r="G122" s="5" t="s">
        <v>536</v>
      </c>
      <c r="H122" s="5" t="s">
        <v>536</v>
      </c>
      <c r="I122" s="5">
        <v>98</v>
      </c>
      <c r="J122" s="5">
        <v>530</v>
      </c>
      <c r="K122" s="8">
        <v>0.18490566037735848</v>
      </c>
      <c r="L122" s="9">
        <v>0.57894736842105265</v>
      </c>
      <c r="M122" s="5">
        <f t="shared" si="5"/>
        <v>0.72842853001633112</v>
      </c>
      <c r="N122" s="5">
        <f t="shared" si="7"/>
        <v>-0.14948116159527847</v>
      </c>
      <c r="O122" s="5">
        <f t="shared" si="6"/>
        <v>764</v>
      </c>
    </row>
    <row r="123" spans="4:15" x14ac:dyDescent="0.3">
      <c r="D123" s="5">
        <f t="shared" si="4"/>
        <v>469</v>
      </c>
      <c r="E123" s="5" t="s">
        <v>28</v>
      </c>
      <c r="F123" s="5" t="s">
        <v>537</v>
      </c>
      <c r="G123" s="5" t="s">
        <v>538</v>
      </c>
      <c r="H123" s="5" t="s">
        <v>538</v>
      </c>
      <c r="I123" s="5">
        <v>161</v>
      </c>
      <c r="J123" s="5">
        <v>398</v>
      </c>
      <c r="K123" s="8">
        <v>0.40452261306532661</v>
      </c>
      <c r="L123" s="9">
        <v>0.52307692307692311</v>
      </c>
      <c r="M123" s="5">
        <f t="shared" si="5"/>
        <v>0.59833453486222499</v>
      </c>
      <c r="N123" s="5">
        <f t="shared" si="7"/>
        <v>-7.5257611785301881E-2</v>
      </c>
      <c r="O123" s="5">
        <f t="shared" si="6"/>
        <v>631</v>
      </c>
    </row>
    <row r="124" spans="4:15" x14ac:dyDescent="0.3">
      <c r="D124" s="5">
        <f t="shared" si="4"/>
        <v>416</v>
      </c>
      <c r="E124" s="5" t="s">
        <v>269</v>
      </c>
      <c r="F124" s="5" t="s">
        <v>539</v>
      </c>
      <c r="G124" s="5" t="s">
        <v>540</v>
      </c>
      <c r="H124" s="5" t="s">
        <v>540</v>
      </c>
      <c r="I124" s="5">
        <v>114</v>
      </c>
      <c r="J124" s="5">
        <v>231</v>
      </c>
      <c r="K124" s="8">
        <v>0.4935064935064935</v>
      </c>
      <c r="L124" s="9">
        <v>0.55813953488372092</v>
      </c>
      <c r="M124" s="5">
        <f t="shared" si="5"/>
        <v>0.54562335583337152</v>
      </c>
      <c r="N124" s="5">
        <f t="shared" si="7"/>
        <v>1.2516179050349407E-2</v>
      </c>
      <c r="O124" s="5">
        <f t="shared" si="6"/>
        <v>385</v>
      </c>
    </row>
    <row r="125" spans="4:15" x14ac:dyDescent="0.3">
      <c r="D125" s="5">
        <f t="shared" si="4"/>
        <v>463</v>
      </c>
      <c r="E125" s="5" t="s">
        <v>269</v>
      </c>
      <c r="F125" s="5" t="s">
        <v>541</v>
      </c>
      <c r="G125" s="5" t="s">
        <v>542</v>
      </c>
      <c r="H125" s="5" t="s">
        <v>542</v>
      </c>
      <c r="I125" s="5">
        <v>96</v>
      </c>
      <c r="J125" s="5">
        <v>268</v>
      </c>
      <c r="K125" s="8">
        <v>0.35820895522388058</v>
      </c>
      <c r="L125" s="9">
        <v>0.52777777777777779</v>
      </c>
      <c r="M125" s="5">
        <f t="shared" si="5"/>
        <v>0.62576925110361881</v>
      </c>
      <c r="N125" s="5">
        <f t="shared" si="7"/>
        <v>-9.7991473325841016E-2</v>
      </c>
      <c r="O125" s="5">
        <f t="shared" si="6"/>
        <v>680</v>
      </c>
    </row>
    <row r="126" spans="4:15" x14ac:dyDescent="0.3">
      <c r="D126" s="5">
        <f t="shared" si="4"/>
        <v>555</v>
      </c>
      <c r="E126" s="5" t="s">
        <v>269</v>
      </c>
      <c r="F126" s="5" t="s">
        <v>543</v>
      </c>
      <c r="G126" s="5" t="s">
        <v>544</v>
      </c>
      <c r="H126" s="5" t="s">
        <v>544</v>
      </c>
      <c r="I126" s="5">
        <v>102</v>
      </c>
      <c r="J126" s="5">
        <v>165</v>
      </c>
      <c r="K126" s="8">
        <v>0.61818181818181817</v>
      </c>
      <c r="L126" s="9">
        <v>0.47368421052631576</v>
      </c>
      <c r="M126" s="5">
        <f t="shared" si="5"/>
        <v>0.47176971709723536</v>
      </c>
      <c r="N126" s="5">
        <f t="shared" si="7"/>
        <v>1.9144934290803994E-3</v>
      </c>
      <c r="O126" s="5">
        <f t="shared" si="6"/>
        <v>412</v>
      </c>
    </row>
    <row r="127" spans="4:15" x14ac:dyDescent="0.3">
      <c r="D127" s="5">
        <f t="shared" si="4"/>
        <v>205</v>
      </c>
      <c r="E127" s="5" t="s">
        <v>269</v>
      </c>
      <c r="F127" s="5" t="s">
        <v>545</v>
      </c>
      <c r="G127" s="5" t="s">
        <v>546</v>
      </c>
      <c r="H127" s="5" t="s">
        <v>546</v>
      </c>
      <c r="I127" s="5">
        <v>301</v>
      </c>
      <c r="J127" s="5">
        <v>572</v>
      </c>
      <c r="K127" s="8">
        <v>0.52622377622377625</v>
      </c>
      <c r="L127" s="9">
        <v>0.66666666666666663</v>
      </c>
      <c r="M127" s="5">
        <f t="shared" si="5"/>
        <v>0.5262426934246498</v>
      </c>
      <c r="N127" s="5">
        <f t="shared" si="7"/>
        <v>0.14042397324201683</v>
      </c>
      <c r="O127" s="5">
        <f t="shared" si="6"/>
        <v>104</v>
      </c>
    </row>
    <row r="128" spans="4:15" x14ac:dyDescent="0.3">
      <c r="D128" s="5">
        <f t="shared" si="4"/>
        <v>405</v>
      </c>
      <c r="E128" s="5" t="s">
        <v>270</v>
      </c>
      <c r="F128" s="5" t="s">
        <v>547</v>
      </c>
      <c r="G128" s="5" t="s">
        <v>438</v>
      </c>
      <c r="H128" s="5" t="s">
        <v>438</v>
      </c>
      <c r="I128" s="5">
        <v>209</v>
      </c>
      <c r="J128" s="5">
        <v>447</v>
      </c>
      <c r="K128" s="8">
        <v>0.46756152125279643</v>
      </c>
      <c r="L128" s="9">
        <v>0.56493506493506496</v>
      </c>
      <c r="M128" s="5">
        <f t="shared" si="5"/>
        <v>0.56099232008378386</v>
      </c>
      <c r="N128" s="5">
        <f t="shared" si="7"/>
        <v>3.9427448512810992E-3</v>
      </c>
      <c r="O128" s="5">
        <f t="shared" si="6"/>
        <v>406</v>
      </c>
    </row>
    <row r="129" spans="4:15" x14ac:dyDescent="0.3">
      <c r="D129" s="5">
        <f t="shared" si="4"/>
        <v>420</v>
      </c>
      <c r="E129" s="5" t="s">
        <v>271</v>
      </c>
      <c r="F129" s="5" t="s">
        <v>548</v>
      </c>
      <c r="G129" s="5" t="s">
        <v>549</v>
      </c>
      <c r="H129" s="5" t="s">
        <v>549</v>
      </c>
      <c r="I129" s="5">
        <v>250</v>
      </c>
      <c r="J129" s="5">
        <v>448</v>
      </c>
      <c r="K129" s="8">
        <v>0.5580357142857143</v>
      </c>
      <c r="L129" s="9">
        <v>0.55737704918032782</v>
      </c>
      <c r="M129" s="5">
        <f t="shared" si="5"/>
        <v>0.50739832797189477</v>
      </c>
      <c r="N129" s="5">
        <f t="shared" si="7"/>
        <v>4.9978721208433052E-2</v>
      </c>
      <c r="O129" s="5">
        <f t="shared" si="6"/>
        <v>269</v>
      </c>
    </row>
    <row r="130" spans="4:15" x14ac:dyDescent="0.3">
      <c r="D130" s="5">
        <f t="shared" si="4"/>
        <v>75</v>
      </c>
      <c r="E130" s="5" t="s">
        <v>271</v>
      </c>
      <c r="F130" s="5" t="s">
        <v>550</v>
      </c>
      <c r="G130" s="5" t="s">
        <v>551</v>
      </c>
      <c r="H130" s="5" t="s">
        <v>551</v>
      </c>
      <c r="I130" s="5">
        <v>242</v>
      </c>
      <c r="J130" s="5">
        <v>551</v>
      </c>
      <c r="K130" s="8">
        <v>0.43920145190562615</v>
      </c>
      <c r="L130" s="9">
        <v>0.77777777777777779</v>
      </c>
      <c r="M130" s="5">
        <f t="shared" si="5"/>
        <v>0.5777919099108173</v>
      </c>
      <c r="N130" s="5">
        <f t="shared" si="7"/>
        <v>0.19998586786696049</v>
      </c>
      <c r="O130" s="5">
        <f t="shared" si="6"/>
        <v>42</v>
      </c>
    </row>
    <row r="131" spans="4:15" x14ac:dyDescent="0.3">
      <c r="D131" s="5">
        <f t="shared" si="4"/>
        <v>612</v>
      </c>
      <c r="E131" s="5" t="s">
        <v>29</v>
      </c>
      <c r="F131" s="5" t="s">
        <v>552</v>
      </c>
      <c r="G131" s="5" t="s">
        <v>553</v>
      </c>
      <c r="H131" s="5" t="s">
        <v>553</v>
      </c>
      <c r="I131" s="5">
        <v>527</v>
      </c>
      <c r="J131" s="5">
        <v>987</v>
      </c>
      <c r="K131" s="8">
        <v>0.53394123606889565</v>
      </c>
      <c r="L131" s="9">
        <v>0.43448275862068964</v>
      </c>
      <c r="M131" s="5">
        <f t="shared" si="5"/>
        <v>0.52167111927518317</v>
      </c>
      <c r="N131" s="5">
        <f t="shared" si="7"/>
        <v>-8.7188360654493535E-2</v>
      </c>
      <c r="O131" s="5">
        <f t="shared" si="6"/>
        <v>654</v>
      </c>
    </row>
    <row r="132" spans="4:15" x14ac:dyDescent="0.3">
      <c r="D132" s="5">
        <f t="shared" si="4"/>
        <v>816</v>
      </c>
      <c r="E132" s="5" t="s">
        <v>30</v>
      </c>
      <c r="F132" s="5" t="s">
        <v>554</v>
      </c>
      <c r="G132" s="5" t="s">
        <v>555</v>
      </c>
      <c r="H132" s="5" t="s">
        <v>555</v>
      </c>
      <c r="I132" s="5">
        <v>240</v>
      </c>
      <c r="J132" s="5">
        <v>425</v>
      </c>
      <c r="K132" s="8">
        <v>0.56470588235294117</v>
      </c>
      <c r="L132" s="9">
        <v>0.21153846153846154</v>
      </c>
      <c r="M132" s="5">
        <f t="shared" si="5"/>
        <v>0.50344713567278399</v>
      </c>
      <c r="N132" s="5">
        <f t="shared" si="7"/>
        <v>-0.29190867413432242</v>
      </c>
      <c r="O132" s="5">
        <f t="shared" si="6"/>
        <v>842</v>
      </c>
    </row>
    <row r="133" spans="4:15" x14ac:dyDescent="0.3">
      <c r="D133" s="5">
        <f t="shared" si="4"/>
        <v>712</v>
      </c>
      <c r="E133" s="5" t="s">
        <v>30</v>
      </c>
      <c r="F133" s="5" t="s">
        <v>556</v>
      </c>
      <c r="G133" s="5" t="s">
        <v>557</v>
      </c>
      <c r="H133" s="5" t="s">
        <v>557</v>
      </c>
      <c r="I133" s="5">
        <v>121</v>
      </c>
      <c r="J133" s="5">
        <v>304</v>
      </c>
      <c r="K133" s="8">
        <v>0.39802631578947367</v>
      </c>
      <c r="L133" s="9">
        <v>0.35897435897435898</v>
      </c>
      <c r="M133" s="5">
        <f t="shared" si="5"/>
        <v>0.60218273171579484</v>
      </c>
      <c r="N133" s="5">
        <f t="shared" si="7"/>
        <v>-0.24320837274143586</v>
      </c>
      <c r="O133" s="5">
        <f t="shared" si="6"/>
        <v>828</v>
      </c>
    </row>
    <row r="134" spans="4:15" x14ac:dyDescent="0.3">
      <c r="D134" s="5">
        <f t="shared" ref="D134:D197" si="8">RANK(L134,Both_Math_and_ELA__Percent_Pass,0)</f>
        <v>502</v>
      </c>
      <c r="E134" s="5" t="s">
        <v>272</v>
      </c>
      <c r="F134" s="5" t="s">
        <v>558</v>
      </c>
      <c r="G134" s="5" t="s">
        <v>559</v>
      </c>
      <c r="H134" s="5" t="s">
        <v>559</v>
      </c>
      <c r="I134" s="5">
        <v>394</v>
      </c>
      <c r="J134" s="5">
        <v>768</v>
      </c>
      <c r="K134" s="8">
        <v>0.51302083333333337</v>
      </c>
      <c r="L134" s="9">
        <v>0.50359712230215825</v>
      </c>
      <c r="M134" s="5">
        <f t="shared" ref="M134:M197" si="9">int+slope*K134</f>
        <v>0.53406369069916182</v>
      </c>
      <c r="N134" s="5">
        <f t="shared" si="7"/>
        <v>-3.0466568397003568E-2</v>
      </c>
      <c r="O134" s="5">
        <f t="shared" ref="O134:O197" si="10">RANK(N134,Error,0)</f>
        <v>517</v>
      </c>
    </row>
    <row r="135" spans="4:15" x14ac:dyDescent="0.3">
      <c r="D135" s="5">
        <f t="shared" si="8"/>
        <v>441</v>
      </c>
      <c r="E135" s="5" t="s">
        <v>31</v>
      </c>
      <c r="F135" s="5" t="s">
        <v>560</v>
      </c>
      <c r="G135" s="5" t="s">
        <v>561</v>
      </c>
      <c r="H135" s="5" t="s">
        <v>561</v>
      </c>
      <c r="I135" s="5">
        <v>236</v>
      </c>
      <c r="J135" s="5">
        <v>605</v>
      </c>
      <c r="K135" s="8">
        <v>0.39008264462809916</v>
      </c>
      <c r="L135" s="9">
        <v>0.54255319148936165</v>
      </c>
      <c r="M135" s="5">
        <f t="shared" si="9"/>
        <v>0.60688830614857536</v>
      </c>
      <c r="N135" s="5">
        <f t="shared" ref="N135:N198" si="11">L135-M135</f>
        <v>-6.433511465921371E-2</v>
      </c>
      <c r="O135" s="5">
        <f t="shared" si="10"/>
        <v>612</v>
      </c>
    </row>
    <row r="136" spans="4:15" x14ac:dyDescent="0.3">
      <c r="D136" s="5">
        <f t="shared" si="8"/>
        <v>575</v>
      </c>
      <c r="E136" s="5" t="s">
        <v>31</v>
      </c>
      <c r="F136" s="5" t="s">
        <v>562</v>
      </c>
      <c r="G136" s="5" t="s">
        <v>563</v>
      </c>
      <c r="H136" s="5" t="s">
        <v>563</v>
      </c>
      <c r="I136" s="5">
        <v>221</v>
      </c>
      <c r="J136" s="5">
        <v>502</v>
      </c>
      <c r="K136" s="8">
        <v>0.44023904382470119</v>
      </c>
      <c r="L136" s="9">
        <v>0.46341463414634149</v>
      </c>
      <c r="M136" s="5">
        <f t="shared" si="9"/>
        <v>0.57717727394378493</v>
      </c>
      <c r="N136" s="5">
        <f t="shared" si="11"/>
        <v>-0.11376263979744344</v>
      </c>
      <c r="O136" s="5">
        <f t="shared" si="10"/>
        <v>711</v>
      </c>
    </row>
    <row r="137" spans="4:15" x14ac:dyDescent="0.3">
      <c r="D137" s="5">
        <f t="shared" si="8"/>
        <v>343</v>
      </c>
      <c r="E137" s="5" t="s">
        <v>31</v>
      </c>
      <c r="F137" s="5" t="s">
        <v>564</v>
      </c>
      <c r="G137" s="5" t="s">
        <v>565</v>
      </c>
      <c r="H137" s="5" t="s">
        <v>565</v>
      </c>
      <c r="I137" s="5">
        <v>135</v>
      </c>
      <c r="J137" s="5">
        <v>287</v>
      </c>
      <c r="K137" s="8">
        <v>0.47038327526132406</v>
      </c>
      <c r="L137" s="9">
        <v>0.5957446808510638</v>
      </c>
      <c r="M137" s="5">
        <f t="shared" si="9"/>
        <v>0.55932080407457563</v>
      </c>
      <c r="N137" s="5">
        <f t="shared" si="11"/>
        <v>3.6423876776488173E-2</v>
      </c>
      <c r="O137" s="5">
        <f t="shared" si="10"/>
        <v>312</v>
      </c>
    </row>
    <row r="138" spans="4:15" x14ac:dyDescent="0.3">
      <c r="D138" s="5">
        <f t="shared" si="8"/>
        <v>62</v>
      </c>
      <c r="E138" s="5" t="s">
        <v>32</v>
      </c>
      <c r="F138" s="5" t="s">
        <v>566</v>
      </c>
      <c r="G138" s="5" t="s">
        <v>567</v>
      </c>
      <c r="H138" s="5" t="s">
        <v>567</v>
      </c>
      <c r="I138" s="5">
        <v>202</v>
      </c>
      <c r="J138" s="5">
        <v>574</v>
      </c>
      <c r="K138" s="8">
        <v>0.3519163763066202</v>
      </c>
      <c r="L138" s="9">
        <v>0.79245283018867929</v>
      </c>
      <c r="M138" s="5">
        <f t="shared" si="9"/>
        <v>0.62949677177608709</v>
      </c>
      <c r="N138" s="5">
        <f t="shared" si="11"/>
        <v>0.1629560584125922</v>
      </c>
      <c r="O138" s="5">
        <f t="shared" si="10"/>
        <v>75</v>
      </c>
    </row>
    <row r="139" spans="4:15" x14ac:dyDescent="0.3">
      <c r="D139" s="5">
        <f t="shared" si="8"/>
        <v>188</v>
      </c>
      <c r="E139" s="5" t="s">
        <v>32</v>
      </c>
      <c r="F139" s="5" t="s">
        <v>568</v>
      </c>
      <c r="G139" s="5" t="s">
        <v>569</v>
      </c>
      <c r="H139" s="5" t="s">
        <v>569</v>
      </c>
      <c r="I139" s="5">
        <v>144</v>
      </c>
      <c r="J139" s="5">
        <v>270</v>
      </c>
      <c r="K139" s="8">
        <v>0.53333333333333333</v>
      </c>
      <c r="L139" s="9">
        <v>0.68085106382978722</v>
      </c>
      <c r="M139" s="5">
        <f t="shared" si="9"/>
        <v>0.52203122123710588</v>
      </c>
      <c r="N139" s="5">
        <f t="shared" si="11"/>
        <v>0.15881984259268134</v>
      </c>
      <c r="O139" s="5">
        <f t="shared" si="10"/>
        <v>80</v>
      </c>
    </row>
    <row r="140" spans="4:15" x14ac:dyDescent="0.3">
      <c r="D140" s="5">
        <f t="shared" si="8"/>
        <v>668</v>
      </c>
      <c r="E140" s="5" t="s">
        <v>32</v>
      </c>
      <c r="F140" s="5" t="s">
        <v>570</v>
      </c>
      <c r="G140" s="5" t="s">
        <v>571</v>
      </c>
      <c r="H140" s="5" t="s">
        <v>571</v>
      </c>
      <c r="I140" s="5">
        <v>178</v>
      </c>
      <c r="J140" s="5">
        <v>294</v>
      </c>
      <c r="K140" s="8">
        <v>0.60544217687074831</v>
      </c>
      <c r="L140" s="9">
        <v>0.39583333333333331</v>
      </c>
      <c r="M140" s="5">
        <f t="shared" si="9"/>
        <v>0.47931626946809053</v>
      </c>
      <c r="N140" s="5">
        <f t="shared" si="11"/>
        <v>-8.3482936134757213E-2</v>
      </c>
      <c r="O140" s="5">
        <f t="shared" si="10"/>
        <v>646</v>
      </c>
    </row>
    <row r="141" spans="4:15" x14ac:dyDescent="0.3">
      <c r="D141" s="5">
        <f t="shared" si="8"/>
        <v>250</v>
      </c>
      <c r="E141" s="5" t="s">
        <v>33</v>
      </c>
      <c r="F141" s="5" t="s">
        <v>572</v>
      </c>
      <c r="G141" s="5" t="s">
        <v>573</v>
      </c>
      <c r="H141" s="5" t="s">
        <v>573</v>
      </c>
      <c r="I141" s="5">
        <v>184</v>
      </c>
      <c r="J141" s="5">
        <v>356</v>
      </c>
      <c r="K141" s="8">
        <v>0.5168539325842697</v>
      </c>
      <c r="L141" s="9">
        <v>0.64516129032258063</v>
      </c>
      <c r="M141" s="5">
        <f t="shared" si="9"/>
        <v>0.53179308640712875</v>
      </c>
      <c r="N141" s="5">
        <f t="shared" si="11"/>
        <v>0.11336820391545188</v>
      </c>
      <c r="O141" s="5">
        <f t="shared" si="10"/>
        <v>142</v>
      </c>
    </row>
    <row r="142" spans="4:15" x14ac:dyDescent="0.3">
      <c r="D142" s="5">
        <f t="shared" si="8"/>
        <v>246</v>
      </c>
      <c r="E142" s="5" t="s">
        <v>273</v>
      </c>
      <c r="F142" s="5" t="s">
        <v>574</v>
      </c>
      <c r="G142" s="5" t="s">
        <v>575</v>
      </c>
      <c r="H142" s="5" t="s">
        <v>575</v>
      </c>
      <c r="I142" s="5">
        <v>270</v>
      </c>
      <c r="J142" s="5">
        <v>513</v>
      </c>
      <c r="K142" s="8">
        <v>0.52631578947368418</v>
      </c>
      <c r="L142" s="9">
        <v>0.6470588235294118</v>
      </c>
      <c r="M142" s="5">
        <f t="shared" si="9"/>
        <v>0.5261881877449146</v>
      </c>
      <c r="N142" s="5">
        <f t="shared" si="11"/>
        <v>0.12087063578449719</v>
      </c>
      <c r="O142" s="5">
        <f t="shared" si="10"/>
        <v>131</v>
      </c>
    </row>
    <row r="143" spans="4:15" x14ac:dyDescent="0.3">
      <c r="D143" s="5">
        <f t="shared" si="8"/>
        <v>594</v>
      </c>
      <c r="E143" s="5" t="s">
        <v>34</v>
      </c>
      <c r="F143" s="5" t="s">
        <v>576</v>
      </c>
      <c r="G143" s="5" t="s">
        <v>577</v>
      </c>
      <c r="H143" s="5" t="s">
        <v>577</v>
      </c>
      <c r="I143" s="5">
        <v>212</v>
      </c>
      <c r="J143" s="5">
        <v>426</v>
      </c>
      <c r="K143" s="8">
        <v>0.49765258215962443</v>
      </c>
      <c r="L143" s="9">
        <v>0.45161290322580644</v>
      </c>
      <c r="M143" s="5">
        <f t="shared" si="9"/>
        <v>0.54316734672047184</v>
      </c>
      <c r="N143" s="5">
        <f t="shared" si="11"/>
        <v>-9.1554443494665405E-2</v>
      </c>
      <c r="O143" s="5">
        <f t="shared" si="10"/>
        <v>663</v>
      </c>
    </row>
    <row r="144" spans="4:15" x14ac:dyDescent="0.3">
      <c r="D144" s="5">
        <f t="shared" si="8"/>
        <v>337</v>
      </c>
      <c r="E144" s="5" t="s">
        <v>35</v>
      </c>
      <c r="F144" s="5" t="s">
        <v>578</v>
      </c>
      <c r="G144" s="5" t="s">
        <v>579</v>
      </c>
      <c r="H144" s="5" t="s">
        <v>579</v>
      </c>
      <c r="I144" s="5">
        <v>215</v>
      </c>
      <c r="J144" s="5">
        <v>579</v>
      </c>
      <c r="K144" s="8">
        <v>0.37132987910189985</v>
      </c>
      <c r="L144" s="9">
        <v>0.59900990099009899</v>
      </c>
      <c r="M144" s="5">
        <f t="shared" si="9"/>
        <v>0.61799683924509674</v>
      </c>
      <c r="N144" s="5">
        <f t="shared" si="11"/>
        <v>-1.8986938254997754E-2</v>
      </c>
      <c r="O144" s="5">
        <f t="shared" si="10"/>
        <v>483</v>
      </c>
    </row>
    <row r="145" spans="4:15" x14ac:dyDescent="0.3">
      <c r="D145" s="5">
        <f t="shared" si="8"/>
        <v>542</v>
      </c>
      <c r="E145" s="5" t="s">
        <v>36</v>
      </c>
      <c r="F145" s="5" t="s">
        <v>27</v>
      </c>
      <c r="G145" s="5" t="s">
        <v>580</v>
      </c>
      <c r="H145" s="5" t="s">
        <v>580</v>
      </c>
      <c r="I145" s="5">
        <v>263</v>
      </c>
      <c r="J145" s="5">
        <v>505</v>
      </c>
      <c r="K145" s="8">
        <v>0.52079207920792081</v>
      </c>
      <c r="L145" s="9">
        <v>0.48</v>
      </c>
      <c r="M145" s="5">
        <f t="shared" si="9"/>
        <v>0.5294602554416552</v>
      </c>
      <c r="N145" s="5">
        <f t="shared" si="11"/>
        <v>-4.9460255441655221E-2</v>
      </c>
      <c r="O145" s="5">
        <f t="shared" si="10"/>
        <v>565</v>
      </c>
    </row>
    <row r="146" spans="4:15" x14ac:dyDescent="0.3">
      <c r="D146" s="5">
        <f t="shared" si="8"/>
        <v>430</v>
      </c>
      <c r="E146" s="5" t="s">
        <v>37</v>
      </c>
      <c r="F146" s="5" t="s">
        <v>581</v>
      </c>
      <c r="G146" s="5" t="s">
        <v>582</v>
      </c>
      <c r="H146" s="5" t="s">
        <v>582</v>
      </c>
      <c r="I146" s="5">
        <v>119</v>
      </c>
      <c r="J146" s="5">
        <v>260</v>
      </c>
      <c r="K146" s="8">
        <v>0.45769230769230768</v>
      </c>
      <c r="L146" s="9">
        <v>0.55172413793103448</v>
      </c>
      <c r="M146" s="5">
        <f t="shared" si="9"/>
        <v>0.56683852369146837</v>
      </c>
      <c r="N146" s="5">
        <f t="shared" si="11"/>
        <v>-1.511438576043389E-2</v>
      </c>
      <c r="O146" s="5">
        <f t="shared" si="10"/>
        <v>470</v>
      </c>
    </row>
    <row r="147" spans="4:15" x14ac:dyDescent="0.3">
      <c r="D147" s="5">
        <f t="shared" si="8"/>
        <v>841</v>
      </c>
      <c r="E147" s="5" t="s">
        <v>37</v>
      </c>
      <c r="F147" s="5" t="s">
        <v>583</v>
      </c>
      <c r="G147" s="5" t="s">
        <v>584</v>
      </c>
      <c r="H147" s="5" t="s">
        <v>584</v>
      </c>
      <c r="I147" s="5">
        <v>316</v>
      </c>
      <c r="J147" s="5">
        <v>343</v>
      </c>
      <c r="K147" s="8">
        <v>0.92128279883381925</v>
      </c>
      <c r="L147" s="9">
        <v>0.12962962962962962</v>
      </c>
      <c r="M147" s="5">
        <f t="shared" si="9"/>
        <v>0.29222247802698598</v>
      </c>
      <c r="N147" s="5">
        <f t="shared" si="11"/>
        <v>-0.16259284839735635</v>
      </c>
      <c r="O147" s="5">
        <f t="shared" si="10"/>
        <v>770</v>
      </c>
    </row>
    <row r="148" spans="4:15" x14ac:dyDescent="0.3">
      <c r="D148" s="5">
        <f t="shared" si="8"/>
        <v>773</v>
      </c>
      <c r="E148" s="5" t="s">
        <v>37</v>
      </c>
      <c r="F148" s="5" t="s">
        <v>585</v>
      </c>
      <c r="G148" s="5" t="s">
        <v>586</v>
      </c>
      <c r="H148" s="5" t="s">
        <v>586</v>
      </c>
      <c r="I148" s="5">
        <v>382</v>
      </c>
      <c r="J148" s="5">
        <v>421</v>
      </c>
      <c r="K148" s="8">
        <v>0.90736342042755347</v>
      </c>
      <c r="L148" s="9">
        <v>0.28749999999999998</v>
      </c>
      <c r="M148" s="5">
        <f t="shared" si="9"/>
        <v>0.3004678685798079</v>
      </c>
      <c r="N148" s="5">
        <f t="shared" si="11"/>
        <v>-1.2967868579807917E-2</v>
      </c>
      <c r="O148" s="5">
        <f t="shared" si="10"/>
        <v>457</v>
      </c>
    </row>
    <row r="149" spans="4:15" x14ac:dyDescent="0.3">
      <c r="D149" s="5">
        <f t="shared" si="8"/>
        <v>698</v>
      </c>
      <c r="E149" s="5" t="s">
        <v>37</v>
      </c>
      <c r="F149" s="5" t="s">
        <v>587</v>
      </c>
      <c r="G149" s="5" t="s">
        <v>588</v>
      </c>
      <c r="H149" s="5" t="s">
        <v>588</v>
      </c>
      <c r="I149" s="5">
        <v>313</v>
      </c>
      <c r="J149" s="5">
        <v>336</v>
      </c>
      <c r="K149" s="8">
        <v>0.93154761904761907</v>
      </c>
      <c r="L149" s="9">
        <v>0.36956521739130432</v>
      </c>
      <c r="M149" s="5">
        <f t="shared" si="9"/>
        <v>0.28614192980515007</v>
      </c>
      <c r="N149" s="5">
        <f t="shared" si="11"/>
        <v>8.3423287586154249E-2</v>
      </c>
      <c r="O149" s="5">
        <f t="shared" si="10"/>
        <v>213</v>
      </c>
    </row>
    <row r="150" spans="4:15" x14ac:dyDescent="0.3">
      <c r="D150" s="5">
        <f t="shared" si="8"/>
        <v>573</v>
      </c>
      <c r="E150" s="5" t="s">
        <v>37</v>
      </c>
      <c r="F150" s="5" t="s">
        <v>589</v>
      </c>
      <c r="G150" s="5" t="s">
        <v>590</v>
      </c>
      <c r="H150" s="5" t="s">
        <v>590</v>
      </c>
      <c r="I150" s="5">
        <v>116</v>
      </c>
      <c r="J150" s="5">
        <v>219</v>
      </c>
      <c r="K150" s="8">
        <v>0.52968036529680362</v>
      </c>
      <c r="L150" s="9">
        <v>0.4642857142857143</v>
      </c>
      <c r="M150" s="5">
        <f t="shared" si="9"/>
        <v>0.52419512161103365</v>
      </c>
      <c r="N150" s="5">
        <f t="shared" si="11"/>
        <v>-5.9909407325319353E-2</v>
      </c>
      <c r="O150" s="5">
        <f t="shared" si="10"/>
        <v>599</v>
      </c>
    </row>
    <row r="151" spans="4:15" x14ac:dyDescent="0.3">
      <c r="D151" s="5">
        <f t="shared" si="8"/>
        <v>426</v>
      </c>
      <c r="E151" s="5" t="s">
        <v>37</v>
      </c>
      <c r="F151" s="5" t="s">
        <v>591</v>
      </c>
      <c r="G151" s="5" t="s">
        <v>592</v>
      </c>
      <c r="H151" s="5" t="s">
        <v>592</v>
      </c>
      <c r="I151" s="5">
        <v>214</v>
      </c>
      <c r="J151" s="5">
        <v>282</v>
      </c>
      <c r="K151" s="8">
        <v>0.75886524822695034</v>
      </c>
      <c r="L151" s="9">
        <v>0.55319148936170215</v>
      </c>
      <c r="M151" s="5">
        <f t="shared" si="9"/>
        <v>0.38843339336380278</v>
      </c>
      <c r="N151" s="5">
        <f t="shared" si="11"/>
        <v>0.16475809599789937</v>
      </c>
      <c r="O151" s="5">
        <f t="shared" si="10"/>
        <v>72</v>
      </c>
    </row>
    <row r="152" spans="4:15" x14ac:dyDescent="0.3">
      <c r="D152" s="5">
        <f t="shared" si="8"/>
        <v>815</v>
      </c>
      <c r="E152" s="5" t="s">
        <v>37</v>
      </c>
      <c r="F152" s="5" t="s">
        <v>593</v>
      </c>
      <c r="G152" s="5" t="s">
        <v>594</v>
      </c>
      <c r="H152" s="5" t="s">
        <v>594</v>
      </c>
      <c r="I152" s="5">
        <v>311</v>
      </c>
      <c r="J152" s="5">
        <v>352</v>
      </c>
      <c r="K152" s="8">
        <v>0.88352272727272729</v>
      </c>
      <c r="L152" s="9">
        <v>0.21666666666666667</v>
      </c>
      <c r="M152" s="5">
        <f t="shared" si="9"/>
        <v>0.3145903258026852</v>
      </c>
      <c r="N152" s="5">
        <f t="shared" si="11"/>
        <v>-9.7923659136018526E-2</v>
      </c>
      <c r="O152" s="5">
        <f t="shared" si="10"/>
        <v>679</v>
      </c>
    </row>
    <row r="153" spans="4:15" x14ac:dyDescent="0.3">
      <c r="D153" s="5">
        <f t="shared" si="8"/>
        <v>564</v>
      </c>
      <c r="E153" s="5" t="s">
        <v>37</v>
      </c>
      <c r="F153" s="5" t="s">
        <v>595</v>
      </c>
      <c r="G153" s="5" t="s">
        <v>596</v>
      </c>
      <c r="H153" s="5" t="s">
        <v>596</v>
      </c>
      <c r="I153" s="5">
        <v>157</v>
      </c>
      <c r="J153" s="5">
        <v>248</v>
      </c>
      <c r="K153" s="8">
        <v>0.63306451612903225</v>
      </c>
      <c r="L153" s="9">
        <v>0.46938775510204084</v>
      </c>
      <c r="M153" s="5">
        <f t="shared" si="9"/>
        <v>0.4629536871372178</v>
      </c>
      <c r="N153" s="5">
        <f t="shared" si="11"/>
        <v>6.4340679648230426E-3</v>
      </c>
      <c r="O153" s="5">
        <f t="shared" si="10"/>
        <v>398</v>
      </c>
    </row>
    <row r="154" spans="4:15" x14ac:dyDescent="0.3">
      <c r="D154" s="5">
        <f t="shared" si="8"/>
        <v>56</v>
      </c>
      <c r="E154" s="5" t="s">
        <v>38</v>
      </c>
      <c r="F154" s="5" t="s">
        <v>597</v>
      </c>
      <c r="G154" s="5" t="s">
        <v>598</v>
      </c>
      <c r="H154" s="5" t="s">
        <v>598</v>
      </c>
      <c r="I154" s="5">
        <v>8</v>
      </c>
      <c r="J154" s="5">
        <v>89</v>
      </c>
      <c r="K154" s="8">
        <v>8.98876404494382E-2</v>
      </c>
      <c r="L154" s="9">
        <v>0.8</v>
      </c>
      <c r="M154" s="5">
        <f t="shared" si="9"/>
        <v>0.78471413853954264</v>
      </c>
      <c r="N154" s="5">
        <f t="shared" si="11"/>
        <v>1.5285861460457406E-2</v>
      </c>
      <c r="O154" s="5">
        <f t="shared" si="10"/>
        <v>378</v>
      </c>
    </row>
    <row r="155" spans="4:15" x14ac:dyDescent="0.3">
      <c r="D155" s="5">
        <f t="shared" si="8"/>
        <v>182</v>
      </c>
      <c r="E155" s="5" t="s">
        <v>38</v>
      </c>
      <c r="F155" s="5" t="s">
        <v>599</v>
      </c>
      <c r="G155" s="5" t="s">
        <v>600</v>
      </c>
      <c r="H155" s="5" t="s">
        <v>600</v>
      </c>
      <c r="I155" s="5">
        <v>76</v>
      </c>
      <c r="J155" s="5">
        <v>297</v>
      </c>
      <c r="K155" s="8">
        <v>0.25589225589225589</v>
      </c>
      <c r="L155" s="9">
        <v>0.68571428571428572</v>
      </c>
      <c r="M155" s="5">
        <f t="shared" si="9"/>
        <v>0.68637836175795197</v>
      </c>
      <c r="N155" s="5">
        <f t="shared" si="11"/>
        <v>-6.6407604366625073E-4</v>
      </c>
      <c r="O155" s="5">
        <f t="shared" si="10"/>
        <v>419</v>
      </c>
    </row>
    <row r="156" spans="4:15" x14ac:dyDescent="0.3">
      <c r="D156" s="5">
        <f t="shared" si="8"/>
        <v>41</v>
      </c>
      <c r="E156" s="5" t="s">
        <v>39</v>
      </c>
      <c r="F156" s="5" t="s">
        <v>601</v>
      </c>
      <c r="G156" s="5" t="s">
        <v>602</v>
      </c>
      <c r="H156" s="5" t="s">
        <v>602</v>
      </c>
      <c r="I156" s="5">
        <v>71</v>
      </c>
      <c r="J156" s="5">
        <v>221</v>
      </c>
      <c r="K156" s="8">
        <v>0.32126696832579188</v>
      </c>
      <c r="L156" s="9">
        <v>0.82499999999999996</v>
      </c>
      <c r="M156" s="5">
        <f t="shared" si="9"/>
        <v>0.64765249192670438</v>
      </c>
      <c r="N156" s="5">
        <f t="shared" si="11"/>
        <v>0.17734750807329558</v>
      </c>
      <c r="O156" s="5">
        <f t="shared" si="10"/>
        <v>58</v>
      </c>
    </row>
    <row r="157" spans="4:15" x14ac:dyDescent="0.3">
      <c r="D157" s="5">
        <f t="shared" si="8"/>
        <v>15</v>
      </c>
      <c r="E157" s="5" t="s">
        <v>39</v>
      </c>
      <c r="F157" s="5" t="s">
        <v>603</v>
      </c>
      <c r="G157" s="5" t="s">
        <v>604</v>
      </c>
      <c r="H157" s="5" t="s">
        <v>604</v>
      </c>
      <c r="I157" s="5">
        <v>63</v>
      </c>
      <c r="J157" s="5">
        <v>292</v>
      </c>
      <c r="K157" s="8">
        <v>0.21575342465753425</v>
      </c>
      <c r="L157" s="9">
        <v>0.875</v>
      </c>
      <c r="M157" s="5">
        <f t="shared" si="9"/>
        <v>0.71015530999546139</v>
      </c>
      <c r="N157" s="5">
        <f t="shared" si="11"/>
        <v>0.16484469000453861</v>
      </c>
      <c r="O157" s="5">
        <f t="shared" si="10"/>
        <v>71</v>
      </c>
    </row>
    <row r="158" spans="4:15" x14ac:dyDescent="0.3">
      <c r="D158" s="5">
        <f t="shared" si="8"/>
        <v>2</v>
      </c>
      <c r="E158" s="5" t="s">
        <v>40</v>
      </c>
      <c r="F158" s="5" t="s">
        <v>605</v>
      </c>
      <c r="G158" s="5" t="s">
        <v>606</v>
      </c>
      <c r="H158" s="5" t="s">
        <v>606</v>
      </c>
      <c r="I158" s="5">
        <v>57</v>
      </c>
      <c r="J158" s="5">
        <v>186</v>
      </c>
      <c r="K158" s="8">
        <v>0.30645161290322581</v>
      </c>
      <c r="L158" s="9">
        <v>0.9642857142857143</v>
      </c>
      <c r="M158" s="5">
        <f t="shared" si="9"/>
        <v>0.65642863034844134</v>
      </c>
      <c r="N158" s="5">
        <f t="shared" si="11"/>
        <v>0.30785708393727296</v>
      </c>
      <c r="O158" s="5">
        <f t="shared" si="10"/>
        <v>9</v>
      </c>
    </row>
    <row r="159" spans="4:15" x14ac:dyDescent="0.3">
      <c r="D159" s="5">
        <f t="shared" si="8"/>
        <v>551</v>
      </c>
      <c r="E159" s="5" t="s">
        <v>40</v>
      </c>
      <c r="F159" s="5" t="s">
        <v>607</v>
      </c>
      <c r="G159" s="5" t="s">
        <v>608</v>
      </c>
      <c r="H159" s="5" t="s">
        <v>608</v>
      </c>
      <c r="I159" s="5">
        <v>387</v>
      </c>
      <c r="J159" s="5">
        <v>636</v>
      </c>
      <c r="K159" s="8">
        <v>0.60849056603773588</v>
      </c>
      <c r="L159" s="9">
        <v>0.47572815533980584</v>
      </c>
      <c r="M159" s="5">
        <f t="shared" si="9"/>
        <v>0.47751050210512486</v>
      </c>
      <c r="N159" s="5">
        <f t="shared" si="11"/>
        <v>-1.7823467653190206E-3</v>
      </c>
      <c r="O159" s="5">
        <f t="shared" si="10"/>
        <v>424</v>
      </c>
    </row>
    <row r="160" spans="4:15" x14ac:dyDescent="0.3">
      <c r="D160" s="5">
        <f t="shared" si="8"/>
        <v>16</v>
      </c>
      <c r="E160" s="5" t="s">
        <v>274</v>
      </c>
      <c r="F160" s="5" t="s">
        <v>609</v>
      </c>
      <c r="G160" s="5" t="s">
        <v>610</v>
      </c>
      <c r="H160" s="5" t="s">
        <v>610</v>
      </c>
      <c r="I160" s="5">
        <v>57</v>
      </c>
      <c r="J160" s="5">
        <v>553</v>
      </c>
      <c r="K160" s="8">
        <v>0.10307414104882459</v>
      </c>
      <c r="L160" s="9">
        <v>0.86956521739130432</v>
      </c>
      <c r="M160" s="5">
        <f t="shared" si="9"/>
        <v>0.77690288114761641</v>
      </c>
      <c r="N160" s="5">
        <f t="shared" si="11"/>
        <v>9.2662336243687915E-2</v>
      </c>
      <c r="O160" s="5">
        <f t="shared" si="10"/>
        <v>194</v>
      </c>
    </row>
    <row r="161" spans="4:15" x14ac:dyDescent="0.3">
      <c r="D161" s="5">
        <f t="shared" si="8"/>
        <v>263</v>
      </c>
      <c r="E161" s="5" t="s">
        <v>41</v>
      </c>
      <c r="F161" s="5" t="s">
        <v>611</v>
      </c>
      <c r="G161" s="5" t="s">
        <v>612</v>
      </c>
      <c r="H161" s="5" t="s">
        <v>612</v>
      </c>
      <c r="I161" s="5">
        <v>95</v>
      </c>
      <c r="J161" s="5">
        <v>445</v>
      </c>
      <c r="K161" s="8">
        <v>0.21348314606741572</v>
      </c>
      <c r="L161" s="9">
        <v>0.63934426229508201</v>
      </c>
      <c r="M161" s="5">
        <f t="shared" si="9"/>
        <v>0.71150014976437026</v>
      </c>
      <c r="N161" s="5">
        <f t="shared" si="11"/>
        <v>-7.2155887469288249E-2</v>
      </c>
      <c r="O161" s="5">
        <f t="shared" si="10"/>
        <v>625</v>
      </c>
    </row>
    <row r="162" spans="4:15" x14ac:dyDescent="0.3">
      <c r="D162" s="5">
        <f t="shared" si="8"/>
        <v>114</v>
      </c>
      <c r="E162" s="5" t="s">
        <v>41</v>
      </c>
      <c r="F162" s="5" t="s">
        <v>613</v>
      </c>
      <c r="G162" s="5" t="s">
        <v>614</v>
      </c>
      <c r="H162" s="5" t="s">
        <v>614</v>
      </c>
      <c r="I162" s="5">
        <v>87</v>
      </c>
      <c r="J162" s="5">
        <v>405</v>
      </c>
      <c r="K162" s="8">
        <v>0.21481481481481482</v>
      </c>
      <c r="L162" s="9">
        <v>0.7384615384615385</v>
      </c>
      <c r="M162" s="5">
        <f t="shared" si="9"/>
        <v>0.71071131217487338</v>
      </c>
      <c r="N162" s="5">
        <f t="shared" si="11"/>
        <v>2.7750226286665125E-2</v>
      </c>
      <c r="O162" s="5">
        <f t="shared" si="10"/>
        <v>334</v>
      </c>
    </row>
    <row r="163" spans="4:15" x14ac:dyDescent="0.3">
      <c r="D163" s="5">
        <f t="shared" si="8"/>
        <v>524</v>
      </c>
      <c r="E163" s="5" t="s">
        <v>41</v>
      </c>
      <c r="F163" s="5" t="s">
        <v>615</v>
      </c>
      <c r="G163" s="5" t="s">
        <v>616</v>
      </c>
      <c r="H163" s="5" t="s">
        <v>616</v>
      </c>
      <c r="I163" s="5">
        <v>88</v>
      </c>
      <c r="J163" s="5">
        <v>467</v>
      </c>
      <c r="K163" s="8">
        <v>0.18843683083511778</v>
      </c>
      <c r="L163" s="9">
        <v>0.4925373134328358</v>
      </c>
      <c r="M163" s="5">
        <f t="shared" si="9"/>
        <v>0.72633677859733781</v>
      </c>
      <c r="N163" s="5">
        <f t="shared" si="11"/>
        <v>-0.23379946516450201</v>
      </c>
      <c r="O163" s="5">
        <f t="shared" si="10"/>
        <v>824</v>
      </c>
    </row>
    <row r="164" spans="4:15" x14ac:dyDescent="0.3">
      <c r="D164" s="5">
        <f t="shared" si="8"/>
        <v>361</v>
      </c>
      <c r="E164" s="5" t="s">
        <v>42</v>
      </c>
      <c r="F164" s="5" t="s">
        <v>617</v>
      </c>
      <c r="G164" s="5" t="s">
        <v>618</v>
      </c>
      <c r="H164" s="5" t="s">
        <v>618</v>
      </c>
      <c r="I164" s="5">
        <v>302</v>
      </c>
      <c r="J164" s="5">
        <v>565</v>
      </c>
      <c r="K164" s="8">
        <v>0.53451327433628315</v>
      </c>
      <c r="L164" s="9">
        <v>0.5855855855855856</v>
      </c>
      <c r="M164" s="5">
        <f t="shared" si="9"/>
        <v>0.52133226226676621</v>
      </c>
      <c r="N164" s="5">
        <f t="shared" si="11"/>
        <v>6.4253323318819389E-2</v>
      </c>
      <c r="O164" s="5">
        <f t="shared" si="10"/>
        <v>246</v>
      </c>
    </row>
    <row r="165" spans="4:15" x14ac:dyDescent="0.3">
      <c r="D165" s="5">
        <f t="shared" si="8"/>
        <v>291</v>
      </c>
      <c r="E165" s="5" t="s">
        <v>42</v>
      </c>
      <c r="F165" s="5" t="s">
        <v>619</v>
      </c>
      <c r="G165" s="5" t="s">
        <v>620</v>
      </c>
      <c r="H165" s="5" t="s">
        <v>620</v>
      </c>
      <c r="I165" s="5">
        <v>206</v>
      </c>
      <c r="J165" s="5">
        <v>445</v>
      </c>
      <c r="K165" s="8">
        <v>0.46292134831460674</v>
      </c>
      <c r="L165" s="9">
        <v>0.62376237623762376</v>
      </c>
      <c r="M165" s="5">
        <f t="shared" si="9"/>
        <v>0.56374100878174949</v>
      </c>
      <c r="N165" s="5">
        <f t="shared" si="11"/>
        <v>6.0021367455874275E-2</v>
      </c>
      <c r="O165" s="5">
        <f t="shared" si="10"/>
        <v>255</v>
      </c>
    </row>
    <row r="166" spans="4:15" x14ac:dyDescent="0.3">
      <c r="D166" s="5">
        <f t="shared" si="8"/>
        <v>679</v>
      </c>
      <c r="E166" s="5" t="s">
        <v>42</v>
      </c>
      <c r="F166" s="5" t="s">
        <v>621</v>
      </c>
      <c r="G166" s="5" t="s">
        <v>622</v>
      </c>
      <c r="H166" s="5" t="s">
        <v>622</v>
      </c>
      <c r="I166" s="5">
        <v>281</v>
      </c>
      <c r="J166" s="5">
        <v>434</v>
      </c>
      <c r="K166" s="8">
        <v>0.64746543778801846</v>
      </c>
      <c r="L166" s="9">
        <v>0.38554216867469882</v>
      </c>
      <c r="M166" s="5">
        <f t="shared" si="9"/>
        <v>0.45442304590215499</v>
      </c>
      <c r="N166" s="5">
        <f t="shared" si="11"/>
        <v>-6.8880877227456172E-2</v>
      </c>
      <c r="O166" s="5">
        <f t="shared" si="10"/>
        <v>621</v>
      </c>
    </row>
    <row r="167" spans="4:15" x14ac:dyDescent="0.3">
      <c r="D167" s="5">
        <f t="shared" si="8"/>
        <v>158</v>
      </c>
      <c r="E167" s="5" t="s">
        <v>43</v>
      </c>
      <c r="F167" s="5" t="s">
        <v>623</v>
      </c>
      <c r="G167" s="5" t="s">
        <v>624</v>
      </c>
      <c r="H167" s="5" t="s">
        <v>624</v>
      </c>
      <c r="I167" s="5">
        <v>168</v>
      </c>
      <c r="J167" s="5">
        <v>412</v>
      </c>
      <c r="K167" s="8">
        <v>0.40776699029126212</v>
      </c>
      <c r="L167" s="9">
        <v>0.7010309278350515</v>
      </c>
      <c r="M167" s="5">
        <f t="shared" si="9"/>
        <v>0.59641267049819002</v>
      </c>
      <c r="N167" s="5">
        <f t="shared" si="11"/>
        <v>0.10461825733686148</v>
      </c>
      <c r="O167" s="5">
        <f t="shared" si="10"/>
        <v>157</v>
      </c>
    </row>
    <row r="168" spans="4:15" x14ac:dyDescent="0.3">
      <c r="D168" s="5">
        <f t="shared" si="8"/>
        <v>586</v>
      </c>
      <c r="E168" s="5" t="s">
        <v>43</v>
      </c>
      <c r="F168" s="5" t="s">
        <v>625</v>
      </c>
      <c r="G168" s="5" t="s">
        <v>626</v>
      </c>
      <c r="H168" s="5" t="s">
        <v>626</v>
      </c>
      <c r="I168" s="5">
        <v>128</v>
      </c>
      <c r="J168" s="5">
        <v>301</v>
      </c>
      <c r="K168" s="8">
        <v>0.42524916943521596</v>
      </c>
      <c r="L168" s="9">
        <v>0.45569620253164556</v>
      </c>
      <c r="M168" s="5">
        <f t="shared" si="9"/>
        <v>0.58605679176933756</v>
      </c>
      <c r="N168" s="5">
        <f t="shared" si="11"/>
        <v>-0.130360589237692</v>
      </c>
      <c r="O168" s="5">
        <f t="shared" si="10"/>
        <v>738</v>
      </c>
    </row>
    <row r="169" spans="4:15" x14ac:dyDescent="0.3">
      <c r="D169" s="5">
        <f t="shared" si="8"/>
        <v>265</v>
      </c>
      <c r="E169" s="5" t="s">
        <v>43</v>
      </c>
      <c r="F169" s="5" t="s">
        <v>627</v>
      </c>
      <c r="G169" s="5" t="s">
        <v>628</v>
      </c>
      <c r="H169" s="5" t="s">
        <v>628</v>
      </c>
      <c r="I169" s="5">
        <v>70</v>
      </c>
      <c r="J169" s="5">
        <v>291</v>
      </c>
      <c r="K169" s="8">
        <v>0.24054982817869416</v>
      </c>
      <c r="L169" s="9">
        <v>0.6376811594202898</v>
      </c>
      <c r="M169" s="5">
        <f t="shared" si="9"/>
        <v>0.69546672079486194</v>
      </c>
      <c r="N169" s="5">
        <f t="shared" si="11"/>
        <v>-5.7785561374572136E-2</v>
      </c>
      <c r="O169" s="5">
        <f t="shared" si="10"/>
        <v>588</v>
      </c>
    </row>
    <row r="170" spans="4:15" x14ac:dyDescent="0.3">
      <c r="D170" s="5">
        <f t="shared" si="8"/>
        <v>411</v>
      </c>
      <c r="E170" s="5" t="s">
        <v>44</v>
      </c>
      <c r="F170" s="5" t="s">
        <v>629</v>
      </c>
      <c r="G170" s="5" t="s">
        <v>630</v>
      </c>
      <c r="H170" s="5" t="s">
        <v>630</v>
      </c>
      <c r="I170" s="5">
        <v>141</v>
      </c>
      <c r="J170" s="5">
        <v>522</v>
      </c>
      <c r="K170" s="8">
        <v>0.27011494252873564</v>
      </c>
      <c r="L170" s="9">
        <v>0.56043956043956045</v>
      </c>
      <c r="M170" s="5">
        <f t="shared" si="9"/>
        <v>0.67795330119810782</v>
      </c>
      <c r="N170" s="5">
        <f t="shared" si="11"/>
        <v>-0.11751374075854737</v>
      </c>
      <c r="O170" s="5">
        <f t="shared" si="10"/>
        <v>719</v>
      </c>
    </row>
    <row r="171" spans="4:15" x14ac:dyDescent="0.3">
      <c r="D171" s="5">
        <f t="shared" si="8"/>
        <v>265</v>
      </c>
      <c r="E171" s="5" t="s">
        <v>44</v>
      </c>
      <c r="F171" s="5" t="s">
        <v>631</v>
      </c>
      <c r="G171" s="5" t="s">
        <v>632</v>
      </c>
      <c r="H171" s="5" t="s">
        <v>632</v>
      </c>
      <c r="I171" s="5">
        <v>162</v>
      </c>
      <c r="J171" s="5">
        <v>401</v>
      </c>
      <c r="K171" s="8">
        <v>0.40399002493765584</v>
      </c>
      <c r="L171" s="9">
        <v>0.6376811594202898</v>
      </c>
      <c r="M171" s="5">
        <f t="shared" si="9"/>
        <v>0.59865002288103364</v>
      </c>
      <c r="N171" s="5">
        <f t="shared" si="11"/>
        <v>3.9031136539256162E-2</v>
      </c>
      <c r="O171" s="5">
        <f t="shared" si="10"/>
        <v>302</v>
      </c>
    </row>
    <row r="172" spans="4:15" x14ac:dyDescent="0.3">
      <c r="D172" s="5">
        <f t="shared" si="8"/>
        <v>259</v>
      </c>
      <c r="E172" s="5" t="s">
        <v>44</v>
      </c>
      <c r="F172" s="5" t="s">
        <v>633</v>
      </c>
      <c r="G172" s="5" t="s">
        <v>634</v>
      </c>
      <c r="H172" s="5" t="s">
        <v>634</v>
      </c>
      <c r="I172" s="5">
        <v>166</v>
      </c>
      <c r="J172" s="5">
        <v>470</v>
      </c>
      <c r="K172" s="8">
        <v>0.35319148936170214</v>
      </c>
      <c r="L172" s="9">
        <v>0.64102564102564108</v>
      </c>
      <c r="M172" s="5">
        <f t="shared" si="9"/>
        <v>0.62874143595351761</v>
      </c>
      <c r="N172" s="5">
        <f t="shared" si="11"/>
        <v>1.2284205072123466E-2</v>
      </c>
      <c r="O172" s="5">
        <f t="shared" si="10"/>
        <v>387</v>
      </c>
    </row>
    <row r="173" spans="4:15" x14ac:dyDescent="0.3">
      <c r="D173" s="5">
        <f t="shared" si="8"/>
        <v>587</v>
      </c>
      <c r="E173" s="5" t="s">
        <v>45</v>
      </c>
      <c r="F173" s="5" t="s">
        <v>635</v>
      </c>
      <c r="G173" s="5" t="s">
        <v>636</v>
      </c>
      <c r="H173" s="5" t="s">
        <v>636</v>
      </c>
      <c r="I173" s="5">
        <v>366</v>
      </c>
      <c r="J173" s="5">
        <v>661</v>
      </c>
      <c r="K173" s="8">
        <v>0.55370650529500753</v>
      </c>
      <c r="L173" s="9">
        <v>0.45535714285714285</v>
      </c>
      <c r="M173" s="5">
        <f t="shared" si="9"/>
        <v>0.50996281166299817</v>
      </c>
      <c r="N173" s="5">
        <f t="shared" si="11"/>
        <v>-5.4605668805855323E-2</v>
      </c>
      <c r="O173" s="5">
        <f t="shared" si="10"/>
        <v>581</v>
      </c>
    </row>
    <row r="174" spans="4:15" x14ac:dyDescent="0.3">
      <c r="D174" s="5">
        <f t="shared" si="8"/>
        <v>603</v>
      </c>
      <c r="E174" s="5" t="s">
        <v>45</v>
      </c>
      <c r="F174" s="5" t="s">
        <v>637</v>
      </c>
      <c r="G174" s="5" t="s">
        <v>638</v>
      </c>
      <c r="H174" s="5" t="s">
        <v>638</v>
      </c>
      <c r="I174" s="5">
        <v>358</v>
      </c>
      <c r="J174" s="5">
        <v>537</v>
      </c>
      <c r="K174" s="8">
        <v>0.66666666666666663</v>
      </c>
      <c r="L174" s="9">
        <v>0.44117647058823528</v>
      </c>
      <c r="M174" s="5">
        <f t="shared" si="9"/>
        <v>0.44304885758873802</v>
      </c>
      <c r="N174" s="5">
        <f t="shared" si="11"/>
        <v>-1.8723870005027399E-3</v>
      </c>
      <c r="O174" s="5">
        <f t="shared" si="10"/>
        <v>427</v>
      </c>
    </row>
    <row r="175" spans="4:15" x14ac:dyDescent="0.3">
      <c r="D175" s="5">
        <f t="shared" si="8"/>
        <v>640</v>
      </c>
      <c r="E175" s="5" t="s">
        <v>45</v>
      </c>
      <c r="F175" s="5" t="s">
        <v>639</v>
      </c>
      <c r="G175" s="5" t="s">
        <v>640</v>
      </c>
      <c r="H175" s="5" t="s">
        <v>640</v>
      </c>
      <c r="I175" s="5">
        <v>110</v>
      </c>
      <c r="J175" s="5">
        <v>435</v>
      </c>
      <c r="K175" s="8">
        <v>0.25287356321839083</v>
      </c>
      <c r="L175" s="9">
        <v>0.41538461538461541</v>
      </c>
      <c r="M175" s="5">
        <f t="shared" si="9"/>
        <v>0.68816653787677606</v>
      </c>
      <c r="N175" s="5">
        <f t="shared" si="11"/>
        <v>-0.27278192249216066</v>
      </c>
      <c r="O175" s="5">
        <f t="shared" si="10"/>
        <v>837</v>
      </c>
    </row>
    <row r="176" spans="4:15" x14ac:dyDescent="0.3">
      <c r="D176" s="5">
        <f t="shared" si="8"/>
        <v>674</v>
      </c>
      <c r="E176" s="5" t="s">
        <v>45</v>
      </c>
      <c r="F176" s="5" t="s">
        <v>641</v>
      </c>
      <c r="G176" s="5" t="s">
        <v>642</v>
      </c>
      <c r="H176" s="5" t="s">
        <v>642</v>
      </c>
      <c r="I176" s="5">
        <v>295</v>
      </c>
      <c r="J176" s="5">
        <v>572</v>
      </c>
      <c r="K176" s="8">
        <v>0.51573426573426573</v>
      </c>
      <c r="L176" s="9">
        <v>0.3902439024390244</v>
      </c>
      <c r="M176" s="5">
        <f t="shared" si="9"/>
        <v>0.53245634091446903</v>
      </c>
      <c r="N176" s="5">
        <f t="shared" si="11"/>
        <v>-0.14221243847544462</v>
      </c>
      <c r="O176" s="5">
        <f t="shared" si="10"/>
        <v>752</v>
      </c>
    </row>
    <row r="177" spans="4:15" x14ac:dyDescent="0.3">
      <c r="D177" s="5">
        <f t="shared" si="8"/>
        <v>771</v>
      </c>
      <c r="E177" s="5" t="s">
        <v>45</v>
      </c>
      <c r="F177" s="5" t="s">
        <v>643</v>
      </c>
      <c r="G177" s="5" t="s">
        <v>644</v>
      </c>
      <c r="H177" s="5" t="s">
        <v>644</v>
      </c>
      <c r="I177" s="5">
        <v>297</v>
      </c>
      <c r="J177" s="5">
        <v>499</v>
      </c>
      <c r="K177" s="8">
        <v>0.59519038076152309</v>
      </c>
      <c r="L177" s="9">
        <v>0.29090909090909089</v>
      </c>
      <c r="M177" s="5">
        <f t="shared" si="9"/>
        <v>0.48538910263069868</v>
      </c>
      <c r="N177" s="5">
        <f t="shared" si="11"/>
        <v>-0.19448001172160778</v>
      </c>
      <c r="O177" s="5">
        <f t="shared" si="10"/>
        <v>800</v>
      </c>
    </row>
    <row r="178" spans="4:15" x14ac:dyDescent="0.3">
      <c r="D178" s="5">
        <f t="shared" si="8"/>
        <v>799</v>
      </c>
      <c r="E178" s="5" t="s">
        <v>45</v>
      </c>
      <c r="F178" s="5" t="s">
        <v>645</v>
      </c>
      <c r="G178" s="5" t="s">
        <v>646</v>
      </c>
      <c r="H178" s="5" t="s">
        <v>646</v>
      </c>
      <c r="I178" s="5">
        <v>326</v>
      </c>
      <c r="J178" s="5">
        <v>419</v>
      </c>
      <c r="K178" s="8">
        <v>0.77804295942720769</v>
      </c>
      <c r="L178" s="9">
        <v>0.25</v>
      </c>
      <c r="M178" s="5">
        <f t="shared" si="9"/>
        <v>0.37707313616408705</v>
      </c>
      <c r="N178" s="5">
        <f t="shared" si="11"/>
        <v>-0.12707313616408705</v>
      </c>
      <c r="O178" s="5">
        <f t="shared" si="10"/>
        <v>736</v>
      </c>
    </row>
    <row r="179" spans="4:15" x14ac:dyDescent="0.3">
      <c r="D179" s="5">
        <f t="shared" si="8"/>
        <v>847</v>
      </c>
      <c r="E179" s="5" t="s">
        <v>45</v>
      </c>
      <c r="F179" s="5" t="s">
        <v>647</v>
      </c>
      <c r="G179" s="5" t="s">
        <v>648</v>
      </c>
      <c r="H179" s="5" t="s">
        <v>648</v>
      </c>
      <c r="I179" s="5">
        <v>321</v>
      </c>
      <c r="J179" s="5">
        <v>558</v>
      </c>
      <c r="K179" s="8">
        <v>0.57526881720430112</v>
      </c>
      <c r="L179" s="9">
        <v>2.9411764705882353E-2</v>
      </c>
      <c r="M179" s="5">
        <f t="shared" si="9"/>
        <v>0.49718999396060298</v>
      </c>
      <c r="N179" s="5">
        <f t="shared" si="11"/>
        <v>-0.46777822925472062</v>
      </c>
      <c r="O179" s="5">
        <f t="shared" si="10"/>
        <v>849</v>
      </c>
    </row>
    <row r="180" spans="4:15" x14ac:dyDescent="0.3">
      <c r="D180" s="5">
        <f t="shared" si="8"/>
        <v>807</v>
      </c>
      <c r="E180" s="5" t="s">
        <v>45</v>
      </c>
      <c r="F180" s="5" t="s">
        <v>649</v>
      </c>
      <c r="G180" s="5" t="s">
        <v>650</v>
      </c>
      <c r="H180" s="5" t="s">
        <v>650</v>
      </c>
      <c r="I180" s="5">
        <v>447</v>
      </c>
      <c r="J180" s="5">
        <v>576</v>
      </c>
      <c r="K180" s="8">
        <v>0.77604166666666663</v>
      </c>
      <c r="L180" s="9">
        <v>0.23853211009174313</v>
      </c>
      <c r="M180" s="5">
        <f t="shared" si="9"/>
        <v>0.37825863740843629</v>
      </c>
      <c r="N180" s="5">
        <f t="shared" si="11"/>
        <v>-0.13972652731669316</v>
      </c>
      <c r="O180" s="5">
        <f t="shared" si="10"/>
        <v>747</v>
      </c>
    </row>
    <row r="181" spans="4:15" x14ac:dyDescent="0.3">
      <c r="D181" s="5">
        <f t="shared" si="8"/>
        <v>814</v>
      </c>
      <c r="E181" s="5" t="s">
        <v>45</v>
      </c>
      <c r="F181" s="5" t="s">
        <v>651</v>
      </c>
      <c r="G181" s="5" t="s">
        <v>652</v>
      </c>
      <c r="H181" s="5" t="s">
        <v>652</v>
      </c>
      <c r="I181" s="5">
        <v>410</v>
      </c>
      <c r="J181" s="5">
        <v>509</v>
      </c>
      <c r="K181" s="8">
        <v>0.80550098231827116</v>
      </c>
      <c r="L181" s="9">
        <v>0.21739130434782608</v>
      </c>
      <c r="M181" s="5">
        <f t="shared" si="9"/>
        <v>0.36080788954623316</v>
      </c>
      <c r="N181" s="5">
        <f t="shared" si="11"/>
        <v>-0.14341658519840708</v>
      </c>
      <c r="O181" s="5">
        <f t="shared" si="10"/>
        <v>754</v>
      </c>
    </row>
    <row r="182" spans="4:15" x14ac:dyDescent="0.3">
      <c r="D182" s="5">
        <f t="shared" si="8"/>
        <v>606</v>
      </c>
      <c r="E182" s="5" t="s">
        <v>45</v>
      </c>
      <c r="F182" s="5" t="s">
        <v>653</v>
      </c>
      <c r="G182" s="5" t="s">
        <v>654</v>
      </c>
      <c r="H182" s="5" t="s">
        <v>654</v>
      </c>
      <c r="I182" s="5">
        <v>373</v>
      </c>
      <c r="J182" s="5">
        <v>701</v>
      </c>
      <c r="K182" s="8">
        <v>0.5320970042796006</v>
      </c>
      <c r="L182" s="9">
        <v>0.43965517241379309</v>
      </c>
      <c r="M182" s="5">
        <f t="shared" si="9"/>
        <v>0.52276358266893808</v>
      </c>
      <c r="N182" s="5">
        <f t="shared" si="11"/>
        <v>-8.3108410255144982E-2</v>
      </c>
      <c r="O182" s="5">
        <f t="shared" si="10"/>
        <v>645</v>
      </c>
    </row>
    <row r="183" spans="4:15" x14ac:dyDescent="0.3">
      <c r="D183" s="5">
        <f t="shared" si="8"/>
        <v>746</v>
      </c>
      <c r="E183" s="5" t="s">
        <v>45</v>
      </c>
      <c r="F183" s="5" t="s">
        <v>655</v>
      </c>
      <c r="G183" s="5" t="s">
        <v>656</v>
      </c>
      <c r="H183" s="5" t="s">
        <v>656</v>
      </c>
      <c r="I183" s="5">
        <v>376</v>
      </c>
      <c r="J183" s="5">
        <v>421</v>
      </c>
      <c r="K183" s="8">
        <v>0.89311163895486934</v>
      </c>
      <c r="L183" s="9">
        <v>0.31818181818181818</v>
      </c>
      <c r="M183" s="5">
        <f t="shared" si="9"/>
        <v>0.3089101639816525</v>
      </c>
      <c r="N183" s="5">
        <f t="shared" si="11"/>
        <v>9.2716542001656799E-3</v>
      </c>
      <c r="O183" s="5">
        <f t="shared" si="10"/>
        <v>393</v>
      </c>
    </row>
    <row r="184" spans="4:15" x14ac:dyDescent="0.3">
      <c r="D184" s="5">
        <f t="shared" si="8"/>
        <v>672</v>
      </c>
      <c r="E184" s="5" t="s">
        <v>45</v>
      </c>
      <c r="F184" s="5" t="s">
        <v>657</v>
      </c>
      <c r="G184" s="5" t="s">
        <v>658</v>
      </c>
      <c r="H184" s="5" t="s">
        <v>658</v>
      </c>
      <c r="I184" s="5">
        <v>245</v>
      </c>
      <c r="J184" s="5">
        <v>401</v>
      </c>
      <c r="K184" s="8">
        <v>0.61097256857855364</v>
      </c>
      <c r="L184" s="9">
        <v>0.39344262295081966</v>
      </c>
      <c r="M184" s="5">
        <f t="shared" si="9"/>
        <v>0.47604024390071203</v>
      </c>
      <c r="N184" s="5">
        <f t="shared" si="11"/>
        <v>-8.259762094989237E-2</v>
      </c>
      <c r="O184" s="5">
        <f t="shared" si="10"/>
        <v>644</v>
      </c>
    </row>
    <row r="185" spans="4:15" x14ac:dyDescent="0.3">
      <c r="D185" s="5">
        <f t="shared" si="8"/>
        <v>845</v>
      </c>
      <c r="E185" s="5" t="s">
        <v>45</v>
      </c>
      <c r="F185" s="5" t="s">
        <v>659</v>
      </c>
      <c r="G185" s="5" t="s">
        <v>660</v>
      </c>
      <c r="H185" s="5" t="s">
        <v>660</v>
      </c>
      <c r="I185" s="5">
        <v>413</v>
      </c>
      <c r="J185" s="5">
        <v>618</v>
      </c>
      <c r="K185" s="8">
        <v>0.66828478964401294</v>
      </c>
      <c r="L185" s="9">
        <v>6.741573033707865E-2</v>
      </c>
      <c r="M185" s="5">
        <f t="shared" si="9"/>
        <v>0.4420903337580539</v>
      </c>
      <c r="N185" s="5">
        <f t="shared" si="11"/>
        <v>-0.37467460342097525</v>
      </c>
      <c r="O185" s="5">
        <f t="shared" si="10"/>
        <v>847</v>
      </c>
    </row>
    <row r="186" spans="4:15" x14ac:dyDescent="0.3">
      <c r="D186" s="5">
        <f t="shared" si="8"/>
        <v>789</v>
      </c>
      <c r="E186" s="5" t="s">
        <v>45</v>
      </c>
      <c r="F186" s="5" t="s">
        <v>661</v>
      </c>
      <c r="G186" s="5" t="s">
        <v>662</v>
      </c>
      <c r="H186" s="5" t="s">
        <v>662</v>
      </c>
      <c r="I186" s="5">
        <v>389</v>
      </c>
      <c r="J186" s="5">
        <v>601</v>
      </c>
      <c r="K186" s="8">
        <v>0.64725457570715472</v>
      </c>
      <c r="L186" s="9">
        <v>0.27142857142857141</v>
      </c>
      <c r="M186" s="5">
        <f t="shared" si="9"/>
        <v>0.45454795379378321</v>
      </c>
      <c r="N186" s="5">
        <f t="shared" si="11"/>
        <v>-0.1831193823652118</v>
      </c>
      <c r="O186" s="5">
        <f t="shared" si="10"/>
        <v>788</v>
      </c>
    </row>
    <row r="187" spans="4:15" x14ac:dyDescent="0.3">
      <c r="D187" s="5">
        <f t="shared" si="8"/>
        <v>727</v>
      </c>
      <c r="E187" s="5" t="s">
        <v>46</v>
      </c>
      <c r="F187" s="5" t="s">
        <v>663</v>
      </c>
      <c r="G187" s="5" t="s">
        <v>664</v>
      </c>
      <c r="H187" s="5" t="s">
        <v>664</v>
      </c>
      <c r="I187" s="5">
        <v>417</v>
      </c>
      <c r="J187" s="5">
        <v>626</v>
      </c>
      <c r="K187" s="8">
        <v>0.66613418530351443</v>
      </c>
      <c r="L187" s="9">
        <v>0.34020618556701032</v>
      </c>
      <c r="M187" s="5">
        <f t="shared" si="9"/>
        <v>0.44336428236369152</v>
      </c>
      <c r="N187" s="5">
        <f t="shared" si="11"/>
        <v>-0.1031580967966812</v>
      </c>
      <c r="O187" s="5">
        <f t="shared" si="10"/>
        <v>693</v>
      </c>
    </row>
    <row r="188" spans="4:15" x14ac:dyDescent="0.3">
      <c r="D188" s="5">
        <f t="shared" si="8"/>
        <v>677</v>
      </c>
      <c r="E188" s="5" t="s">
        <v>46</v>
      </c>
      <c r="F188" s="5" t="s">
        <v>665</v>
      </c>
      <c r="G188" s="5" t="s">
        <v>666</v>
      </c>
      <c r="H188" s="5" t="s">
        <v>666</v>
      </c>
      <c r="I188" s="5">
        <v>338</v>
      </c>
      <c r="J188" s="5">
        <v>483</v>
      </c>
      <c r="K188" s="8">
        <v>0.69979296066252583</v>
      </c>
      <c r="L188" s="9">
        <v>0.38636363636363635</v>
      </c>
      <c r="M188" s="5">
        <f t="shared" si="9"/>
        <v>0.42342591009846031</v>
      </c>
      <c r="N188" s="5">
        <f t="shared" si="11"/>
        <v>-3.7062273734823958E-2</v>
      </c>
      <c r="O188" s="5">
        <f t="shared" si="10"/>
        <v>534</v>
      </c>
    </row>
    <row r="189" spans="4:15" x14ac:dyDescent="0.3">
      <c r="D189" s="5">
        <f t="shared" si="8"/>
        <v>791</v>
      </c>
      <c r="E189" s="5" t="s">
        <v>46</v>
      </c>
      <c r="F189" s="5" t="s">
        <v>667</v>
      </c>
      <c r="G189" s="5" t="s">
        <v>668</v>
      </c>
      <c r="H189" s="5" t="s">
        <v>668</v>
      </c>
      <c r="I189" s="5">
        <v>277</v>
      </c>
      <c r="J189" s="5">
        <v>348</v>
      </c>
      <c r="K189" s="8">
        <v>0.79597701149425293</v>
      </c>
      <c r="L189" s="9">
        <v>0.26666666666666666</v>
      </c>
      <c r="M189" s="5">
        <f t="shared" si="9"/>
        <v>0.36644958249872606</v>
      </c>
      <c r="N189" s="5">
        <f t="shared" si="11"/>
        <v>-9.9782915832059393E-2</v>
      </c>
      <c r="O189" s="5">
        <f t="shared" si="10"/>
        <v>686</v>
      </c>
    </row>
    <row r="190" spans="4:15" x14ac:dyDescent="0.3">
      <c r="D190" s="5">
        <f t="shared" si="8"/>
        <v>766</v>
      </c>
      <c r="E190" s="5" t="s">
        <v>46</v>
      </c>
      <c r="F190" s="5" t="s">
        <v>669</v>
      </c>
      <c r="G190" s="5" t="s">
        <v>670</v>
      </c>
      <c r="H190" s="5" t="s">
        <v>670</v>
      </c>
      <c r="I190" s="5">
        <v>343</v>
      </c>
      <c r="J190" s="5">
        <v>505</v>
      </c>
      <c r="K190" s="8">
        <v>0.67920792079207926</v>
      </c>
      <c r="L190" s="9">
        <v>0.29629629629629628</v>
      </c>
      <c r="M190" s="5">
        <f t="shared" si="9"/>
        <v>0.43561982338418853</v>
      </c>
      <c r="N190" s="5">
        <f t="shared" si="11"/>
        <v>-0.13932352708789225</v>
      </c>
      <c r="O190" s="5">
        <f t="shared" si="10"/>
        <v>746</v>
      </c>
    </row>
    <row r="191" spans="4:15" x14ac:dyDescent="0.3">
      <c r="D191" s="5">
        <f t="shared" si="8"/>
        <v>407</v>
      </c>
      <c r="E191" s="5" t="s">
        <v>46</v>
      </c>
      <c r="F191" s="5" t="s">
        <v>671</v>
      </c>
      <c r="G191" s="5" t="s">
        <v>402</v>
      </c>
      <c r="H191" s="5" t="s">
        <v>402</v>
      </c>
      <c r="I191" s="5">
        <v>244</v>
      </c>
      <c r="J191" s="5">
        <v>382</v>
      </c>
      <c r="K191" s="8">
        <v>0.63874345549738221</v>
      </c>
      <c r="L191" s="9">
        <v>0.5625</v>
      </c>
      <c r="M191" s="5">
        <f t="shared" si="9"/>
        <v>0.45958966672975743</v>
      </c>
      <c r="N191" s="5">
        <f t="shared" si="11"/>
        <v>0.10291033327024257</v>
      </c>
      <c r="O191" s="5">
        <f t="shared" si="10"/>
        <v>164</v>
      </c>
    </row>
    <row r="192" spans="4:15" x14ac:dyDescent="0.3">
      <c r="D192" s="5">
        <f t="shared" si="8"/>
        <v>381</v>
      </c>
      <c r="E192" s="5" t="s">
        <v>46</v>
      </c>
      <c r="F192" s="5" t="s">
        <v>672</v>
      </c>
      <c r="G192" s="5" t="s">
        <v>673</v>
      </c>
      <c r="H192" s="5" t="s">
        <v>673</v>
      </c>
      <c r="I192" s="5">
        <v>305</v>
      </c>
      <c r="J192" s="5">
        <v>513</v>
      </c>
      <c r="K192" s="8">
        <v>0.59454191033138404</v>
      </c>
      <c r="L192" s="9">
        <v>0.5757575757575758</v>
      </c>
      <c r="M192" s="5">
        <f t="shared" si="9"/>
        <v>0.4857732355856621</v>
      </c>
      <c r="N192" s="5">
        <f t="shared" si="11"/>
        <v>8.9984340171913701E-2</v>
      </c>
      <c r="O192" s="5">
        <f t="shared" si="10"/>
        <v>200</v>
      </c>
    </row>
    <row r="193" spans="4:15" x14ac:dyDescent="0.3">
      <c r="D193" s="5">
        <f t="shared" si="8"/>
        <v>715</v>
      </c>
      <c r="E193" s="5" t="s">
        <v>46</v>
      </c>
      <c r="F193" s="5" t="s">
        <v>674</v>
      </c>
      <c r="G193" s="5" t="s">
        <v>675</v>
      </c>
      <c r="H193" s="5" t="s">
        <v>675</v>
      </c>
      <c r="I193" s="5">
        <v>273</v>
      </c>
      <c r="J193" s="5">
        <v>368</v>
      </c>
      <c r="K193" s="8">
        <v>0.74184782608695654</v>
      </c>
      <c r="L193" s="9">
        <v>0.35714285714285715</v>
      </c>
      <c r="M193" s="5">
        <f t="shared" si="9"/>
        <v>0.39851396504244363</v>
      </c>
      <c r="N193" s="5">
        <f t="shared" si="11"/>
        <v>-4.1371107899586479E-2</v>
      </c>
      <c r="O193" s="5">
        <f t="shared" si="10"/>
        <v>544</v>
      </c>
    </row>
    <row r="194" spans="4:15" x14ac:dyDescent="0.3">
      <c r="D194" s="5">
        <f t="shared" si="8"/>
        <v>822</v>
      </c>
      <c r="E194" s="5" t="s">
        <v>275</v>
      </c>
      <c r="F194" s="5" t="s">
        <v>676</v>
      </c>
      <c r="G194" s="5" t="s">
        <v>677</v>
      </c>
      <c r="H194" s="5" t="s">
        <v>677</v>
      </c>
      <c r="I194" s="5">
        <v>150</v>
      </c>
      <c r="J194" s="5">
        <v>269</v>
      </c>
      <c r="K194" s="8">
        <v>0.55762081784386619</v>
      </c>
      <c r="L194" s="9">
        <v>0.2</v>
      </c>
      <c r="M194" s="5">
        <f t="shared" si="9"/>
        <v>0.50764409923424325</v>
      </c>
      <c r="N194" s="5">
        <f t="shared" si="11"/>
        <v>-0.30764409923424324</v>
      </c>
      <c r="O194" s="5">
        <f t="shared" si="10"/>
        <v>845</v>
      </c>
    </row>
    <row r="195" spans="4:15" x14ac:dyDescent="0.3">
      <c r="D195" s="5">
        <f t="shared" si="8"/>
        <v>532</v>
      </c>
      <c r="E195" s="5" t="s">
        <v>275</v>
      </c>
      <c r="F195" s="5" t="s">
        <v>678</v>
      </c>
      <c r="G195" s="5" t="s">
        <v>679</v>
      </c>
      <c r="H195" s="5" t="s">
        <v>679</v>
      </c>
      <c r="I195" s="5">
        <v>188</v>
      </c>
      <c r="J195" s="5">
        <v>305</v>
      </c>
      <c r="K195" s="8">
        <v>0.61639344262295082</v>
      </c>
      <c r="L195" s="9">
        <v>0.48837209302325579</v>
      </c>
      <c r="M195" s="5">
        <f t="shared" si="9"/>
        <v>0.47282909306271276</v>
      </c>
      <c r="N195" s="5">
        <f t="shared" si="11"/>
        <v>1.5542999960543036E-2</v>
      </c>
      <c r="O195" s="5">
        <f t="shared" si="10"/>
        <v>377</v>
      </c>
    </row>
    <row r="196" spans="4:15" x14ac:dyDescent="0.3">
      <c r="D196" s="5">
        <f t="shared" si="8"/>
        <v>444</v>
      </c>
      <c r="E196" s="5" t="s">
        <v>275</v>
      </c>
      <c r="F196" s="5" t="s">
        <v>680</v>
      </c>
      <c r="G196" s="5" t="s">
        <v>681</v>
      </c>
      <c r="H196" s="5" t="s">
        <v>681</v>
      </c>
      <c r="I196" s="5">
        <v>218</v>
      </c>
      <c r="J196" s="5">
        <v>325</v>
      </c>
      <c r="K196" s="8">
        <v>0.67076923076923078</v>
      </c>
      <c r="L196" s="9">
        <v>0.54054054054054057</v>
      </c>
      <c r="M196" s="5">
        <f t="shared" si="9"/>
        <v>0.44061863101494203</v>
      </c>
      <c r="N196" s="5">
        <f t="shared" si="11"/>
        <v>9.992190952559854E-2</v>
      </c>
      <c r="O196" s="5">
        <f t="shared" si="10"/>
        <v>170</v>
      </c>
    </row>
    <row r="197" spans="4:15" x14ac:dyDescent="0.3">
      <c r="D197" s="5">
        <f t="shared" si="8"/>
        <v>714</v>
      </c>
      <c r="E197" s="5" t="s">
        <v>275</v>
      </c>
      <c r="F197" s="5" t="s">
        <v>682</v>
      </c>
      <c r="G197" s="5" t="s">
        <v>683</v>
      </c>
      <c r="H197" s="5" t="s">
        <v>683</v>
      </c>
      <c r="I197" s="5">
        <v>265</v>
      </c>
      <c r="J197" s="5">
        <v>338</v>
      </c>
      <c r="K197" s="8">
        <v>0.78402366863905326</v>
      </c>
      <c r="L197" s="9">
        <v>0.35849056603773582</v>
      </c>
      <c r="M197" s="5">
        <f t="shared" si="9"/>
        <v>0.37353035704024856</v>
      </c>
      <c r="N197" s="5">
        <f t="shared" si="11"/>
        <v>-1.5039791002512737E-2</v>
      </c>
      <c r="O197" s="5">
        <f t="shared" si="10"/>
        <v>469</v>
      </c>
    </row>
    <row r="198" spans="4:15" x14ac:dyDescent="0.3">
      <c r="D198" s="5">
        <f t="shared" ref="D198:D261" si="12">RANK(L198,Both_Math_and_ELA__Percent_Pass,0)</f>
        <v>582</v>
      </c>
      <c r="E198" s="5" t="s">
        <v>275</v>
      </c>
      <c r="F198" s="5" t="s">
        <v>684</v>
      </c>
      <c r="G198" s="5" t="s">
        <v>368</v>
      </c>
      <c r="H198" s="5" t="s">
        <v>368</v>
      </c>
      <c r="I198" s="5">
        <v>275</v>
      </c>
      <c r="J198" s="5">
        <v>348</v>
      </c>
      <c r="K198" s="8">
        <v>0.79022988505747127</v>
      </c>
      <c r="L198" s="9">
        <v>0.45833333333333331</v>
      </c>
      <c r="M198" s="5">
        <f t="shared" ref="M198:M261" si="13">int+slope*K198</f>
        <v>0.36985399472494884</v>
      </c>
      <c r="N198" s="5">
        <f t="shared" si="11"/>
        <v>8.8479338608384472E-2</v>
      </c>
      <c r="O198" s="5">
        <f t="shared" ref="O198:O261" si="14">RANK(N198,Error,0)</f>
        <v>205</v>
      </c>
    </row>
    <row r="199" spans="4:15" x14ac:dyDescent="0.3">
      <c r="D199" s="5">
        <f t="shared" si="12"/>
        <v>482</v>
      </c>
      <c r="E199" s="5" t="s">
        <v>275</v>
      </c>
      <c r="F199" s="5" t="s">
        <v>685</v>
      </c>
      <c r="G199" s="5" t="s">
        <v>686</v>
      </c>
      <c r="H199" s="5" t="s">
        <v>686</v>
      </c>
      <c r="I199" s="5">
        <v>196</v>
      </c>
      <c r="J199" s="5">
        <v>315</v>
      </c>
      <c r="K199" s="8">
        <v>0.62222222222222223</v>
      </c>
      <c r="L199" s="9">
        <v>0.51282051282051277</v>
      </c>
      <c r="M199" s="5">
        <f t="shared" si="13"/>
        <v>0.46937631213819392</v>
      </c>
      <c r="N199" s="5">
        <f t="shared" ref="N199:N262" si="15">L199-M199</f>
        <v>4.3444200682318856E-2</v>
      </c>
      <c r="O199" s="5">
        <f t="shared" si="14"/>
        <v>289</v>
      </c>
    </row>
    <row r="200" spans="4:15" x14ac:dyDescent="0.3">
      <c r="D200" s="5">
        <f t="shared" si="12"/>
        <v>133</v>
      </c>
      <c r="E200" s="5" t="s">
        <v>47</v>
      </c>
      <c r="F200" s="5" t="s">
        <v>687</v>
      </c>
      <c r="G200" s="5" t="s">
        <v>688</v>
      </c>
      <c r="H200" s="5" t="s">
        <v>688</v>
      </c>
      <c r="I200" s="5">
        <v>137</v>
      </c>
      <c r="J200" s="5">
        <v>588</v>
      </c>
      <c r="K200" s="8">
        <v>0.23299319727891157</v>
      </c>
      <c r="L200" s="9">
        <v>0.72093023255813948</v>
      </c>
      <c r="M200" s="5">
        <f t="shared" si="13"/>
        <v>0.6999430250674854</v>
      </c>
      <c r="N200" s="5">
        <f t="shared" si="15"/>
        <v>2.0987207490654081E-2</v>
      </c>
      <c r="O200" s="5">
        <f t="shared" si="14"/>
        <v>357</v>
      </c>
    </row>
    <row r="201" spans="4:15" x14ac:dyDescent="0.3">
      <c r="D201" s="5">
        <f t="shared" si="12"/>
        <v>651</v>
      </c>
      <c r="E201" s="5" t="s">
        <v>47</v>
      </c>
      <c r="F201" s="5" t="s">
        <v>689</v>
      </c>
      <c r="G201" s="5" t="s">
        <v>690</v>
      </c>
      <c r="H201" s="5" t="s">
        <v>690</v>
      </c>
      <c r="I201" s="5">
        <v>219</v>
      </c>
      <c r="J201" s="5">
        <v>308</v>
      </c>
      <c r="K201" s="8">
        <v>0.71103896103896103</v>
      </c>
      <c r="L201" s="9">
        <v>0.40740740740740738</v>
      </c>
      <c r="M201" s="5">
        <f t="shared" si="13"/>
        <v>0.41676414241355064</v>
      </c>
      <c r="N201" s="5">
        <f t="shared" si="15"/>
        <v>-9.3567350061432575E-3</v>
      </c>
      <c r="O201" s="5">
        <f t="shared" si="14"/>
        <v>444</v>
      </c>
    </row>
    <row r="202" spans="4:15" x14ac:dyDescent="0.3">
      <c r="D202" s="5">
        <f t="shared" si="12"/>
        <v>128</v>
      </c>
      <c r="E202" s="5" t="s">
        <v>47</v>
      </c>
      <c r="F202" s="5" t="s">
        <v>691</v>
      </c>
      <c r="G202" s="5" t="s">
        <v>692</v>
      </c>
      <c r="H202" s="5" t="s">
        <v>692</v>
      </c>
      <c r="I202" s="5">
        <v>287</v>
      </c>
      <c r="J202" s="5">
        <v>353</v>
      </c>
      <c r="K202" s="8">
        <v>0.81303116147308785</v>
      </c>
      <c r="L202" s="9">
        <v>0.72602739726027399</v>
      </c>
      <c r="M202" s="5">
        <f t="shared" si="13"/>
        <v>0.35634725443366</v>
      </c>
      <c r="N202" s="5">
        <f t="shared" si="15"/>
        <v>0.36968014282661399</v>
      </c>
      <c r="O202" s="5">
        <f t="shared" si="14"/>
        <v>4</v>
      </c>
    </row>
    <row r="203" spans="4:15" x14ac:dyDescent="0.3">
      <c r="D203" s="5">
        <f t="shared" si="12"/>
        <v>175</v>
      </c>
      <c r="E203" s="5" t="s">
        <v>47</v>
      </c>
      <c r="F203" s="5" t="s">
        <v>693</v>
      </c>
      <c r="G203" s="5" t="s">
        <v>694</v>
      </c>
      <c r="H203" s="5" t="s">
        <v>694</v>
      </c>
      <c r="I203" s="5">
        <v>77</v>
      </c>
      <c r="J203" s="5">
        <v>392</v>
      </c>
      <c r="K203" s="8">
        <v>0.19642857142857142</v>
      </c>
      <c r="L203" s="9">
        <v>0.69047619047619047</v>
      </c>
      <c r="M203" s="5">
        <f t="shared" si="13"/>
        <v>0.72160272938432091</v>
      </c>
      <c r="N203" s="5">
        <f t="shared" si="15"/>
        <v>-3.1126538908130441E-2</v>
      </c>
      <c r="O203" s="5">
        <f t="shared" si="14"/>
        <v>521</v>
      </c>
    </row>
    <row r="204" spans="4:15" x14ac:dyDescent="0.3">
      <c r="D204" s="5">
        <f t="shared" si="12"/>
        <v>356</v>
      </c>
      <c r="E204" s="5" t="s">
        <v>47</v>
      </c>
      <c r="F204" s="5" t="s">
        <v>695</v>
      </c>
      <c r="G204" s="5" t="s">
        <v>696</v>
      </c>
      <c r="H204" s="5" t="s">
        <v>696</v>
      </c>
      <c r="I204" s="5">
        <v>178</v>
      </c>
      <c r="J204" s="5">
        <v>583</v>
      </c>
      <c r="K204" s="8">
        <v>0.30531732418524871</v>
      </c>
      <c r="L204" s="9">
        <v>0.58695652173913049</v>
      </c>
      <c r="M204" s="5">
        <f t="shared" si="13"/>
        <v>0.6571005463784827</v>
      </c>
      <c r="N204" s="5">
        <f t="shared" si="15"/>
        <v>-7.0144024639352209E-2</v>
      </c>
      <c r="O204" s="5">
        <f t="shared" si="14"/>
        <v>623</v>
      </c>
    </row>
    <row r="205" spans="4:15" x14ac:dyDescent="0.3">
      <c r="D205" s="5">
        <f t="shared" si="12"/>
        <v>775</v>
      </c>
      <c r="E205" s="5" t="s">
        <v>47</v>
      </c>
      <c r="F205" s="5" t="s">
        <v>697</v>
      </c>
      <c r="G205" s="5" t="s">
        <v>698</v>
      </c>
      <c r="H205" s="5" t="s">
        <v>698</v>
      </c>
      <c r="I205" s="5">
        <v>234</v>
      </c>
      <c r="J205" s="5">
        <v>282</v>
      </c>
      <c r="K205" s="8">
        <v>0.82978723404255317</v>
      </c>
      <c r="L205" s="9">
        <v>0.2857142857142857</v>
      </c>
      <c r="M205" s="5">
        <f t="shared" si="13"/>
        <v>0.34642149780616033</v>
      </c>
      <c r="N205" s="5">
        <f t="shared" si="15"/>
        <v>-6.0707212091874629E-2</v>
      </c>
      <c r="O205" s="5">
        <f t="shared" si="14"/>
        <v>601</v>
      </c>
    </row>
    <row r="206" spans="4:15" x14ac:dyDescent="0.3">
      <c r="D206" s="5">
        <f t="shared" si="12"/>
        <v>80</v>
      </c>
      <c r="E206" s="5" t="s">
        <v>47</v>
      </c>
      <c r="F206" s="5" t="s">
        <v>699</v>
      </c>
      <c r="G206" s="5" t="s">
        <v>700</v>
      </c>
      <c r="H206" s="5" t="s">
        <v>700</v>
      </c>
      <c r="I206" s="5">
        <v>85</v>
      </c>
      <c r="J206" s="5">
        <v>687</v>
      </c>
      <c r="K206" s="8">
        <v>0.12372634643377002</v>
      </c>
      <c r="L206" s="9">
        <v>0.76923076923076927</v>
      </c>
      <c r="M206" s="5">
        <f t="shared" si="13"/>
        <v>0.76466918117870741</v>
      </c>
      <c r="N206" s="5">
        <f t="shared" si="15"/>
        <v>4.5615880520618601E-3</v>
      </c>
      <c r="O206" s="5">
        <f t="shared" si="14"/>
        <v>401</v>
      </c>
    </row>
    <row r="207" spans="4:15" x14ac:dyDescent="0.3">
      <c r="D207" s="5">
        <f t="shared" si="12"/>
        <v>224</v>
      </c>
      <c r="E207" s="5" t="s">
        <v>47</v>
      </c>
      <c r="F207" s="5" t="s">
        <v>701</v>
      </c>
      <c r="G207" s="5" t="s">
        <v>702</v>
      </c>
      <c r="H207" s="5" t="s">
        <v>702</v>
      </c>
      <c r="I207" s="5">
        <v>401</v>
      </c>
      <c r="J207" s="5">
        <v>755</v>
      </c>
      <c r="K207" s="8">
        <v>0.53112582781456952</v>
      </c>
      <c r="L207" s="9">
        <v>0.65753424657534243</v>
      </c>
      <c r="M207" s="5">
        <f t="shared" si="13"/>
        <v>0.52333887626439668</v>
      </c>
      <c r="N207" s="5">
        <f t="shared" si="15"/>
        <v>0.13419537031094575</v>
      </c>
      <c r="O207" s="5">
        <f t="shared" si="14"/>
        <v>110</v>
      </c>
    </row>
    <row r="208" spans="4:15" x14ac:dyDescent="0.3">
      <c r="D208" s="5">
        <f t="shared" si="12"/>
        <v>786</v>
      </c>
      <c r="E208" s="5" t="s">
        <v>47</v>
      </c>
      <c r="F208" s="5" t="s">
        <v>703</v>
      </c>
      <c r="G208" s="5" t="s">
        <v>704</v>
      </c>
      <c r="H208" s="5" t="s">
        <v>704</v>
      </c>
      <c r="I208" s="5">
        <v>202</v>
      </c>
      <c r="J208" s="5">
        <v>250</v>
      </c>
      <c r="K208" s="8">
        <v>0.80800000000000005</v>
      </c>
      <c r="L208" s="9">
        <v>0.27692307692307694</v>
      </c>
      <c r="M208" s="5">
        <f t="shared" si="13"/>
        <v>0.35932755212146805</v>
      </c>
      <c r="N208" s="5">
        <f t="shared" si="15"/>
        <v>-8.2404475198391114E-2</v>
      </c>
      <c r="O208" s="5">
        <f t="shared" si="14"/>
        <v>642</v>
      </c>
    </row>
    <row r="209" spans="4:15" x14ac:dyDescent="0.3">
      <c r="D209" s="5">
        <f t="shared" si="12"/>
        <v>770</v>
      </c>
      <c r="E209" s="5" t="s">
        <v>257</v>
      </c>
      <c r="F209" s="5" t="s">
        <v>705</v>
      </c>
      <c r="G209" s="5" t="s">
        <v>706</v>
      </c>
      <c r="H209" s="5" t="s">
        <v>706</v>
      </c>
      <c r="I209" s="5">
        <v>233</v>
      </c>
      <c r="J209" s="5">
        <v>418</v>
      </c>
      <c r="K209" s="8">
        <v>0.5574162679425837</v>
      </c>
      <c r="L209" s="9">
        <v>0.29166666666666669</v>
      </c>
      <c r="M209" s="5">
        <f t="shared" si="13"/>
        <v>0.50776526799439825</v>
      </c>
      <c r="N209" s="5">
        <f t="shared" si="15"/>
        <v>-0.21609860132773157</v>
      </c>
      <c r="O209" s="5">
        <f t="shared" si="14"/>
        <v>818</v>
      </c>
    </row>
    <row r="210" spans="4:15" x14ac:dyDescent="0.3">
      <c r="D210" s="5">
        <f t="shared" si="12"/>
        <v>498</v>
      </c>
      <c r="E210" s="5" t="s">
        <v>276</v>
      </c>
      <c r="F210" s="5" t="s">
        <v>707</v>
      </c>
      <c r="G210" s="5" t="s">
        <v>322</v>
      </c>
      <c r="H210" s="5" t="s">
        <v>322</v>
      </c>
      <c r="I210" s="5">
        <v>173</v>
      </c>
      <c r="J210" s="5">
        <v>421</v>
      </c>
      <c r="K210" s="8">
        <v>0.41092636579572445</v>
      </c>
      <c r="L210" s="9">
        <v>0.50666666666666671</v>
      </c>
      <c r="M210" s="5">
        <f t="shared" si="13"/>
        <v>0.59454115841072619</v>
      </c>
      <c r="N210" s="5">
        <f t="shared" si="15"/>
        <v>-8.787449174405948E-2</v>
      </c>
      <c r="O210" s="5">
        <f t="shared" si="14"/>
        <v>655</v>
      </c>
    </row>
    <row r="211" spans="4:15" x14ac:dyDescent="0.3">
      <c r="D211" s="5">
        <f t="shared" si="12"/>
        <v>340</v>
      </c>
      <c r="E211" s="5" t="s">
        <v>48</v>
      </c>
      <c r="F211" s="5" t="s">
        <v>708</v>
      </c>
      <c r="G211" s="5" t="s">
        <v>709</v>
      </c>
      <c r="H211" s="5" t="s">
        <v>709</v>
      </c>
      <c r="I211" s="5">
        <v>298</v>
      </c>
      <c r="J211" s="5">
        <v>546</v>
      </c>
      <c r="K211" s="8">
        <v>0.54578754578754574</v>
      </c>
      <c r="L211" s="9">
        <v>0.59722222222222221</v>
      </c>
      <c r="M211" s="5">
        <f t="shared" si="13"/>
        <v>0.514653747709511</v>
      </c>
      <c r="N211" s="5">
        <f t="shared" si="15"/>
        <v>8.256847451271121E-2</v>
      </c>
      <c r="O211" s="5">
        <f t="shared" si="14"/>
        <v>216</v>
      </c>
    </row>
    <row r="212" spans="4:15" x14ac:dyDescent="0.3">
      <c r="D212" s="5">
        <f t="shared" si="12"/>
        <v>503</v>
      </c>
      <c r="E212" s="5" t="s">
        <v>277</v>
      </c>
      <c r="F212" s="5" t="s">
        <v>710</v>
      </c>
      <c r="G212" s="5" t="s">
        <v>711</v>
      </c>
      <c r="H212" s="5" t="s">
        <v>711</v>
      </c>
      <c r="I212" s="5">
        <v>245</v>
      </c>
      <c r="J212" s="5">
        <v>444</v>
      </c>
      <c r="K212" s="8">
        <v>0.55180180180180183</v>
      </c>
      <c r="L212" s="9">
        <v>0.5</v>
      </c>
      <c r="M212" s="5">
        <f t="shared" si="13"/>
        <v>0.51109109654256835</v>
      </c>
      <c r="N212" s="5">
        <f t="shared" si="15"/>
        <v>-1.1091096542568346E-2</v>
      </c>
      <c r="O212" s="5">
        <f t="shared" si="14"/>
        <v>450</v>
      </c>
    </row>
    <row r="213" spans="4:15" x14ac:dyDescent="0.3">
      <c r="D213" s="5">
        <f t="shared" si="12"/>
        <v>844</v>
      </c>
      <c r="E213" s="5" t="s">
        <v>278</v>
      </c>
      <c r="F213" s="5" t="s">
        <v>712</v>
      </c>
      <c r="G213" s="5" t="s">
        <v>713</v>
      </c>
      <c r="H213" s="5" t="s">
        <v>713</v>
      </c>
      <c r="I213" s="5">
        <v>241</v>
      </c>
      <c r="J213" s="5">
        <v>438</v>
      </c>
      <c r="K213" s="8">
        <v>0.55022831050228316</v>
      </c>
      <c r="L213" s="9">
        <v>9.0909090909090912E-2</v>
      </c>
      <c r="M213" s="5">
        <f t="shared" si="13"/>
        <v>0.51202318200768926</v>
      </c>
      <c r="N213" s="5">
        <f t="shared" si="15"/>
        <v>-0.42111409109859832</v>
      </c>
      <c r="O213" s="5">
        <f t="shared" si="14"/>
        <v>848</v>
      </c>
    </row>
    <row r="214" spans="4:15" x14ac:dyDescent="0.3">
      <c r="D214" s="5">
        <f t="shared" si="12"/>
        <v>568</v>
      </c>
      <c r="E214" s="5" t="s">
        <v>51</v>
      </c>
      <c r="F214" s="5" t="s">
        <v>714</v>
      </c>
      <c r="G214" s="5" t="s">
        <v>715</v>
      </c>
      <c r="H214" s="5" t="s">
        <v>715</v>
      </c>
      <c r="I214" s="5">
        <v>161</v>
      </c>
      <c r="J214" s="5">
        <v>351</v>
      </c>
      <c r="K214" s="8">
        <v>0.45868945868945871</v>
      </c>
      <c r="L214" s="9">
        <v>0.46666666666666667</v>
      </c>
      <c r="M214" s="5">
        <f t="shared" si="13"/>
        <v>0.56624784362144842</v>
      </c>
      <c r="N214" s="5">
        <f t="shared" si="15"/>
        <v>-9.9581176954781747E-2</v>
      </c>
      <c r="O214" s="5">
        <f t="shared" si="14"/>
        <v>684</v>
      </c>
    </row>
    <row r="215" spans="4:15" x14ac:dyDescent="0.3">
      <c r="D215" s="5">
        <f t="shared" si="12"/>
        <v>98</v>
      </c>
      <c r="E215" s="5" t="s">
        <v>53</v>
      </c>
      <c r="F215" s="5" t="s">
        <v>716</v>
      </c>
      <c r="G215" s="5" t="s">
        <v>717</v>
      </c>
      <c r="H215" s="5" t="s">
        <v>717</v>
      </c>
      <c r="I215" s="5">
        <v>39</v>
      </c>
      <c r="J215" s="5">
        <v>113</v>
      </c>
      <c r="K215" s="8">
        <v>0.34513274336283184</v>
      </c>
      <c r="L215" s="9">
        <v>0.75</v>
      </c>
      <c r="M215" s="5">
        <f t="shared" si="13"/>
        <v>0.63351517700626214</v>
      </c>
      <c r="N215" s="5">
        <f t="shared" si="15"/>
        <v>0.11648482299373786</v>
      </c>
      <c r="O215" s="5">
        <f t="shared" si="14"/>
        <v>137</v>
      </c>
    </row>
    <row r="216" spans="4:15" x14ac:dyDescent="0.3">
      <c r="D216" s="5">
        <f t="shared" si="12"/>
        <v>503</v>
      </c>
      <c r="E216" s="5" t="s">
        <v>53</v>
      </c>
      <c r="F216" s="5" t="s">
        <v>718</v>
      </c>
      <c r="G216" s="5" t="s">
        <v>719</v>
      </c>
      <c r="H216" s="5" t="s">
        <v>719</v>
      </c>
      <c r="I216" s="5">
        <v>42</v>
      </c>
      <c r="J216" s="5">
        <v>89</v>
      </c>
      <c r="K216" s="8">
        <v>0.47191011235955055</v>
      </c>
      <c r="L216" s="9">
        <v>0.5</v>
      </c>
      <c r="M216" s="5">
        <f t="shared" si="13"/>
        <v>0.55841635505264597</v>
      </c>
      <c r="N216" s="5">
        <f t="shared" si="15"/>
        <v>-5.8416355052645974E-2</v>
      </c>
      <c r="O216" s="5">
        <f t="shared" si="14"/>
        <v>593</v>
      </c>
    </row>
    <row r="217" spans="4:15" x14ac:dyDescent="0.3">
      <c r="D217" s="5">
        <f t="shared" si="12"/>
        <v>533</v>
      </c>
      <c r="E217" s="5" t="s">
        <v>53</v>
      </c>
      <c r="F217" s="5" t="s">
        <v>720</v>
      </c>
      <c r="G217" s="5" t="s">
        <v>721</v>
      </c>
      <c r="H217" s="5" t="s">
        <v>721</v>
      </c>
      <c r="I217" s="5">
        <v>160</v>
      </c>
      <c r="J217" s="5">
        <v>279</v>
      </c>
      <c r="K217" s="8">
        <v>0.57347670250896055</v>
      </c>
      <c r="L217" s="9">
        <v>0.48717948717948717</v>
      </c>
      <c r="M217" s="5">
        <f t="shared" si="13"/>
        <v>0.49825158486985527</v>
      </c>
      <c r="N217" s="5">
        <f t="shared" si="15"/>
        <v>-1.1072097690368099E-2</v>
      </c>
      <c r="O217" s="5">
        <f t="shared" si="14"/>
        <v>449</v>
      </c>
    </row>
    <row r="218" spans="4:15" x14ac:dyDescent="0.3">
      <c r="D218" s="5">
        <f t="shared" si="12"/>
        <v>186</v>
      </c>
      <c r="E218" s="5" t="s">
        <v>56</v>
      </c>
      <c r="F218" s="5" t="s">
        <v>722</v>
      </c>
      <c r="G218" s="5" t="s">
        <v>723</v>
      </c>
      <c r="H218" s="5" t="s">
        <v>723</v>
      </c>
      <c r="I218" s="5">
        <v>153</v>
      </c>
      <c r="J218" s="5">
        <v>453</v>
      </c>
      <c r="K218" s="8">
        <v>0.33774834437086093</v>
      </c>
      <c r="L218" s="9">
        <v>0.68181818181818177</v>
      </c>
      <c r="M218" s="5">
        <f t="shared" si="13"/>
        <v>0.63788945665507579</v>
      </c>
      <c r="N218" s="5">
        <f t="shared" si="15"/>
        <v>4.3928725163105975E-2</v>
      </c>
      <c r="O218" s="5">
        <f t="shared" si="14"/>
        <v>287</v>
      </c>
    </row>
    <row r="219" spans="4:15" x14ac:dyDescent="0.3">
      <c r="D219" s="5">
        <f t="shared" si="12"/>
        <v>440</v>
      </c>
      <c r="E219" s="5" t="s">
        <v>56</v>
      </c>
      <c r="F219" s="5" t="s">
        <v>724</v>
      </c>
      <c r="G219" s="5" t="s">
        <v>725</v>
      </c>
      <c r="H219" s="5" t="s">
        <v>725</v>
      </c>
      <c r="I219" s="5">
        <v>197</v>
      </c>
      <c r="J219" s="5">
        <v>372</v>
      </c>
      <c r="K219" s="8">
        <v>0.52956989247311825</v>
      </c>
      <c r="L219" s="9">
        <v>0.54347826086956519</v>
      </c>
      <c r="M219" s="5">
        <f t="shared" si="13"/>
        <v>0.52426056214653549</v>
      </c>
      <c r="N219" s="5">
        <f t="shared" si="15"/>
        <v>1.9217698723029697E-2</v>
      </c>
      <c r="O219" s="5">
        <f t="shared" si="14"/>
        <v>366</v>
      </c>
    </row>
    <row r="220" spans="4:15" x14ac:dyDescent="0.3">
      <c r="D220" s="5">
        <f t="shared" si="12"/>
        <v>667</v>
      </c>
      <c r="E220" s="5" t="s">
        <v>279</v>
      </c>
      <c r="F220" s="5" t="s">
        <v>726</v>
      </c>
      <c r="G220" s="5" t="s">
        <v>727</v>
      </c>
      <c r="H220" s="5" t="s">
        <v>727</v>
      </c>
      <c r="I220" s="5">
        <v>198</v>
      </c>
      <c r="J220" s="5">
        <v>372</v>
      </c>
      <c r="K220" s="8">
        <v>0.532258064516129</v>
      </c>
      <c r="L220" s="9">
        <v>0.39622641509433965</v>
      </c>
      <c r="M220" s="5">
        <f t="shared" si="13"/>
        <v>0.52266817578265723</v>
      </c>
      <c r="N220" s="5">
        <f t="shared" si="15"/>
        <v>-0.12644176068831758</v>
      </c>
      <c r="O220" s="5">
        <f t="shared" si="14"/>
        <v>733</v>
      </c>
    </row>
    <row r="221" spans="4:15" x14ac:dyDescent="0.3">
      <c r="D221" s="5">
        <f t="shared" si="12"/>
        <v>482</v>
      </c>
      <c r="E221" s="5" t="s">
        <v>57</v>
      </c>
      <c r="F221" s="5" t="s">
        <v>728</v>
      </c>
      <c r="G221" s="5" t="s">
        <v>729</v>
      </c>
      <c r="H221" s="5" t="s">
        <v>729</v>
      </c>
      <c r="I221" s="5">
        <v>443</v>
      </c>
      <c r="J221" s="5">
        <v>687</v>
      </c>
      <c r="K221" s="8">
        <v>0.64483260553129551</v>
      </c>
      <c r="L221" s="9">
        <v>0.51282051282051277</v>
      </c>
      <c r="M221" s="5">
        <f t="shared" si="13"/>
        <v>0.45598265076259731</v>
      </c>
      <c r="N221" s="5">
        <f t="shared" si="15"/>
        <v>5.6837862057915467E-2</v>
      </c>
      <c r="O221" s="5">
        <f t="shared" si="14"/>
        <v>258</v>
      </c>
    </row>
    <row r="222" spans="4:15" x14ac:dyDescent="0.3">
      <c r="D222" s="5">
        <f t="shared" si="12"/>
        <v>817</v>
      </c>
      <c r="E222" s="5" t="s">
        <v>59</v>
      </c>
      <c r="F222" s="5" t="s">
        <v>730</v>
      </c>
      <c r="G222" s="5" t="s">
        <v>731</v>
      </c>
      <c r="H222" s="5" t="s">
        <v>731</v>
      </c>
      <c r="I222" s="5">
        <v>326</v>
      </c>
      <c r="J222" s="5">
        <v>353</v>
      </c>
      <c r="K222" s="8">
        <v>0.92351274787535409</v>
      </c>
      <c r="L222" s="9">
        <v>0.20987654320987653</v>
      </c>
      <c r="M222" s="5">
        <f t="shared" si="13"/>
        <v>0.29090152818111725</v>
      </c>
      <c r="N222" s="5">
        <f t="shared" si="15"/>
        <v>-8.1024984971240721E-2</v>
      </c>
      <c r="O222" s="5">
        <f t="shared" si="14"/>
        <v>640</v>
      </c>
    </row>
    <row r="223" spans="4:15" x14ac:dyDescent="0.3">
      <c r="D223" s="5">
        <f t="shared" si="12"/>
        <v>631</v>
      </c>
      <c r="E223" s="5" t="s">
        <v>59</v>
      </c>
      <c r="F223" s="5" t="s">
        <v>732</v>
      </c>
      <c r="G223" s="5" t="s">
        <v>658</v>
      </c>
      <c r="H223" s="5" t="s">
        <v>658</v>
      </c>
      <c r="I223" s="5">
        <v>239</v>
      </c>
      <c r="J223" s="5">
        <v>356</v>
      </c>
      <c r="K223" s="8">
        <v>0.6713483146067416</v>
      </c>
      <c r="L223" s="9">
        <v>0.42028985507246375</v>
      </c>
      <c r="M223" s="5">
        <f t="shared" si="13"/>
        <v>0.44027560043816327</v>
      </c>
      <c r="N223" s="5">
        <f t="shared" si="15"/>
        <v>-1.9985745365699525E-2</v>
      </c>
      <c r="O223" s="5">
        <f t="shared" si="14"/>
        <v>487</v>
      </c>
    </row>
    <row r="224" spans="4:15" x14ac:dyDescent="0.3">
      <c r="D224" s="5">
        <f t="shared" si="12"/>
        <v>398</v>
      </c>
      <c r="E224" s="5" t="s">
        <v>60</v>
      </c>
      <c r="F224" s="5" t="s">
        <v>733</v>
      </c>
      <c r="G224" s="5" t="s">
        <v>734</v>
      </c>
      <c r="H224" s="5" t="s">
        <v>734</v>
      </c>
      <c r="I224" s="5">
        <v>206</v>
      </c>
      <c r="J224" s="5">
        <v>457</v>
      </c>
      <c r="K224" s="8">
        <v>0.45076586433260396</v>
      </c>
      <c r="L224" s="9">
        <v>0.56716417910447758</v>
      </c>
      <c r="M224" s="5">
        <f t="shared" si="13"/>
        <v>0.57094152520316288</v>
      </c>
      <c r="N224" s="5">
        <f t="shared" si="15"/>
        <v>-3.7773460986852969E-3</v>
      </c>
      <c r="O224" s="5">
        <f t="shared" si="14"/>
        <v>433</v>
      </c>
    </row>
    <row r="225" spans="4:15" x14ac:dyDescent="0.3">
      <c r="D225" s="5">
        <f t="shared" si="12"/>
        <v>202</v>
      </c>
      <c r="E225" s="5" t="s">
        <v>61</v>
      </c>
      <c r="F225" s="5" t="s">
        <v>735</v>
      </c>
      <c r="G225" s="5" t="s">
        <v>736</v>
      </c>
      <c r="H225" s="5" t="s">
        <v>736</v>
      </c>
      <c r="I225" s="5">
        <v>237</v>
      </c>
      <c r="J225" s="5">
        <v>484</v>
      </c>
      <c r="K225" s="8">
        <v>0.48966942148760328</v>
      </c>
      <c r="L225" s="9">
        <v>0.67105263157894735</v>
      </c>
      <c r="M225" s="5">
        <f t="shared" si="13"/>
        <v>0.54789631346492873</v>
      </c>
      <c r="N225" s="5">
        <f t="shared" si="15"/>
        <v>0.12315631811401861</v>
      </c>
      <c r="O225" s="5">
        <f t="shared" si="14"/>
        <v>125</v>
      </c>
    </row>
    <row r="226" spans="4:15" x14ac:dyDescent="0.3">
      <c r="D226" s="5">
        <f t="shared" si="12"/>
        <v>129</v>
      </c>
      <c r="E226" s="5" t="s">
        <v>280</v>
      </c>
      <c r="F226" s="5" t="s">
        <v>737</v>
      </c>
      <c r="G226" s="5" t="s">
        <v>738</v>
      </c>
      <c r="H226" s="5" t="s">
        <v>738</v>
      </c>
      <c r="I226" s="5">
        <v>347</v>
      </c>
      <c r="J226" s="5">
        <v>704</v>
      </c>
      <c r="K226" s="8">
        <v>0.49289772727272729</v>
      </c>
      <c r="L226" s="9">
        <v>0.72448979591836737</v>
      </c>
      <c r="M226" s="5">
        <f t="shared" si="13"/>
        <v>0.54598396930376281</v>
      </c>
      <c r="N226" s="5">
        <f t="shared" si="15"/>
        <v>0.17850582661460457</v>
      </c>
      <c r="O226" s="5">
        <f t="shared" si="14"/>
        <v>55</v>
      </c>
    </row>
    <row r="227" spans="4:15" x14ac:dyDescent="0.3">
      <c r="D227" s="5">
        <f t="shared" si="12"/>
        <v>267</v>
      </c>
      <c r="E227" s="5" t="s">
        <v>62</v>
      </c>
      <c r="F227" s="5" t="s">
        <v>739</v>
      </c>
      <c r="G227" s="5" t="s">
        <v>740</v>
      </c>
      <c r="H227" s="5" t="s">
        <v>740</v>
      </c>
      <c r="I227" s="5">
        <v>257</v>
      </c>
      <c r="J227" s="5">
        <v>444</v>
      </c>
      <c r="K227" s="8">
        <v>0.5788288288288288</v>
      </c>
      <c r="L227" s="9">
        <v>0.63636363636363635</v>
      </c>
      <c r="M227" s="5">
        <f t="shared" si="13"/>
        <v>0.49508115796519653</v>
      </c>
      <c r="N227" s="5">
        <f t="shared" si="15"/>
        <v>0.14128247839843983</v>
      </c>
      <c r="O227" s="5">
        <f t="shared" si="14"/>
        <v>102</v>
      </c>
    </row>
    <row r="228" spans="4:15" x14ac:dyDescent="0.3">
      <c r="D228" s="5">
        <f t="shared" si="12"/>
        <v>228</v>
      </c>
      <c r="E228" s="5" t="s">
        <v>281</v>
      </c>
      <c r="F228" s="5" t="s">
        <v>741</v>
      </c>
      <c r="G228" s="5" t="s">
        <v>742</v>
      </c>
      <c r="H228" s="5" t="s">
        <v>742</v>
      </c>
      <c r="I228" s="5">
        <v>169</v>
      </c>
      <c r="J228" s="5">
        <v>297</v>
      </c>
      <c r="K228" s="8">
        <v>0.56902356902356899</v>
      </c>
      <c r="L228" s="9">
        <v>0.65454545454545454</v>
      </c>
      <c r="M228" s="5">
        <f t="shared" si="13"/>
        <v>0.50088947743223966</v>
      </c>
      <c r="N228" s="5">
        <f t="shared" si="15"/>
        <v>0.15365597711321488</v>
      </c>
      <c r="O228" s="5">
        <f t="shared" si="14"/>
        <v>88</v>
      </c>
    </row>
    <row r="229" spans="4:15" x14ac:dyDescent="0.3">
      <c r="D229" s="5">
        <f t="shared" si="12"/>
        <v>142</v>
      </c>
      <c r="E229" s="5" t="s">
        <v>64</v>
      </c>
      <c r="F229" s="5" t="s">
        <v>743</v>
      </c>
      <c r="G229" s="5" t="s">
        <v>744</v>
      </c>
      <c r="H229" s="5" t="s">
        <v>744</v>
      </c>
      <c r="I229" s="5">
        <v>98</v>
      </c>
      <c r="J229" s="5">
        <v>951</v>
      </c>
      <c r="K229" s="8">
        <v>0.10304942166140904</v>
      </c>
      <c r="L229" s="9">
        <v>0.71186440677966101</v>
      </c>
      <c r="M229" s="5">
        <f t="shared" si="13"/>
        <v>0.77691752411496162</v>
      </c>
      <c r="N229" s="5">
        <f t="shared" si="15"/>
        <v>-6.5053117335300614E-2</v>
      </c>
      <c r="O229" s="5">
        <f t="shared" si="14"/>
        <v>616</v>
      </c>
    </row>
    <row r="230" spans="4:15" x14ac:dyDescent="0.3">
      <c r="D230" s="5">
        <f t="shared" si="12"/>
        <v>95</v>
      </c>
      <c r="E230" s="5" t="s">
        <v>64</v>
      </c>
      <c r="F230" s="5" t="s">
        <v>745</v>
      </c>
      <c r="G230" s="5" t="s">
        <v>746</v>
      </c>
      <c r="H230" s="5" t="s">
        <v>746</v>
      </c>
      <c r="I230" s="5">
        <v>118</v>
      </c>
      <c r="J230" s="5">
        <v>719</v>
      </c>
      <c r="K230" s="8">
        <v>0.16411682892906815</v>
      </c>
      <c r="L230" s="9">
        <v>0.7533333333333333</v>
      </c>
      <c r="M230" s="5">
        <f t="shared" si="13"/>
        <v>0.74074316285588238</v>
      </c>
      <c r="N230" s="5">
        <f t="shared" si="15"/>
        <v>1.2590170477450924E-2</v>
      </c>
      <c r="O230" s="5">
        <f t="shared" si="14"/>
        <v>384</v>
      </c>
    </row>
    <row r="231" spans="4:15" x14ac:dyDescent="0.3">
      <c r="D231" s="5">
        <f t="shared" si="12"/>
        <v>288</v>
      </c>
      <c r="E231" s="5" t="s">
        <v>64</v>
      </c>
      <c r="F231" s="5" t="s">
        <v>747</v>
      </c>
      <c r="G231" s="5" t="s">
        <v>748</v>
      </c>
      <c r="H231" s="5" t="s">
        <v>748</v>
      </c>
      <c r="I231" s="5">
        <v>92</v>
      </c>
      <c r="J231" s="5">
        <v>493</v>
      </c>
      <c r="K231" s="8">
        <v>0.18661257606490872</v>
      </c>
      <c r="L231" s="9">
        <v>0.6262626262626263</v>
      </c>
      <c r="M231" s="5">
        <f t="shared" si="13"/>
        <v>0.72741740824969714</v>
      </c>
      <c r="N231" s="5">
        <f t="shared" si="15"/>
        <v>-0.10115478198707084</v>
      </c>
      <c r="O231" s="5">
        <f t="shared" si="14"/>
        <v>688</v>
      </c>
    </row>
    <row r="232" spans="4:15" x14ac:dyDescent="0.3">
      <c r="D232" s="5">
        <f t="shared" si="12"/>
        <v>267</v>
      </c>
      <c r="E232" s="5" t="s">
        <v>64</v>
      </c>
      <c r="F232" s="5" t="s">
        <v>749</v>
      </c>
      <c r="G232" s="5" t="s">
        <v>750</v>
      </c>
      <c r="H232" s="5" t="s">
        <v>750</v>
      </c>
      <c r="I232" s="5">
        <v>113</v>
      </c>
      <c r="J232" s="5">
        <v>725</v>
      </c>
      <c r="K232" s="8">
        <v>0.15586206896551724</v>
      </c>
      <c r="L232" s="9">
        <v>0.63636363636363635</v>
      </c>
      <c r="M232" s="5">
        <f t="shared" si="13"/>
        <v>0.74563301625541611</v>
      </c>
      <c r="N232" s="5">
        <f t="shared" si="15"/>
        <v>-0.10926937989177976</v>
      </c>
      <c r="O232" s="5">
        <f t="shared" si="14"/>
        <v>702</v>
      </c>
    </row>
    <row r="233" spans="4:15" x14ac:dyDescent="0.3">
      <c r="D233" s="5">
        <f t="shared" si="12"/>
        <v>20</v>
      </c>
      <c r="E233" s="5" t="s">
        <v>64</v>
      </c>
      <c r="F233" s="5" t="s">
        <v>751</v>
      </c>
      <c r="G233" s="5" t="s">
        <v>752</v>
      </c>
      <c r="H233" s="5" t="s">
        <v>752</v>
      </c>
      <c r="I233" s="5">
        <v>30</v>
      </c>
      <c r="J233" s="5">
        <v>686</v>
      </c>
      <c r="K233" s="8">
        <v>4.3731778425655975E-2</v>
      </c>
      <c r="L233" s="9">
        <v>0.8571428571428571</v>
      </c>
      <c r="M233" s="5">
        <f t="shared" si="13"/>
        <v>0.81205538163103952</v>
      </c>
      <c r="N233" s="5">
        <f t="shared" si="15"/>
        <v>4.5087475511817576E-2</v>
      </c>
      <c r="O233" s="5">
        <f t="shared" si="14"/>
        <v>283</v>
      </c>
    </row>
    <row r="234" spans="4:15" x14ac:dyDescent="0.3">
      <c r="D234" s="5">
        <f t="shared" si="12"/>
        <v>102</v>
      </c>
      <c r="E234" s="5" t="s">
        <v>64</v>
      </c>
      <c r="F234" s="5" t="s">
        <v>753</v>
      </c>
      <c r="G234" s="5" t="s">
        <v>754</v>
      </c>
      <c r="H234" s="5" t="s">
        <v>754</v>
      </c>
      <c r="I234" s="5">
        <v>40</v>
      </c>
      <c r="J234" s="5">
        <v>781</v>
      </c>
      <c r="K234" s="8">
        <v>5.1216389244558257E-2</v>
      </c>
      <c r="L234" s="9">
        <v>0.74509803921568629</v>
      </c>
      <c r="M234" s="5">
        <f t="shared" si="13"/>
        <v>0.80762173973005169</v>
      </c>
      <c r="N234" s="5">
        <f t="shared" si="15"/>
        <v>-6.2523700514365399E-2</v>
      </c>
      <c r="O234" s="5">
        <f t="shared" si="14"/>
        <v>604</v>
      </c>
    </row>
    <row r="235" spans="4:15" x14ac:dyDescent="0.3">
      <c r="D235" s="5">
        <f t="shared" si="12"/>
        <v>85</v>
      </c>
      <c r="E235" s="5" t="s">
        <v>64</v>
      </c>
      <c r="F235" s="5" t="s">
        <v>49</v>
      </c>
      <c r="G235" s="5" t="s">
        <v>755</v>
      </c>
      <c r="H235" s="5" t="s">
        <v>755</v>
      </c>
      <c r="I235" s="5">
        <v>56</v>
      </c>
      <c r="J235" s="5">
        <v>765</v>
      </c>
      <c r="K235" s="8">
        <v>7.3202614379084971E-2</v>
      </c>
      <c r="L235" s="9">
        <v>0.76315789473684215</v>
      </c>
      <c r="M235" s="5">
        <f t="shared" si="13"/>
        <v>0.79459780951382608</v>
      </c>
      <c r="N235" s="5">
        <f t="shared" si="15"/>
        <v>-3.1439914776983935E-2</v>
      </c>
      <c r="O235" s="5">
        <f t="shared" si="14"/>
        <v>523</v>
      </c>
    </row>
    <row r="236" spans="4:15" x14ac:dyDescent="0.3">
      <c r="D236" s="5">
        <f t="shared" si="12"/>
        <v>240</v>
      </c>
      <c r="E236" s="5" t="s">
        <v>64</v>
      </c>
      <c r="F236" s="5" t="s">
        <v>756</v>
      </c>
      <c r="G236" s="5" t="s">
        <v>757</v>
      </c>
      <c r="H236" s="5" t="s">
        <v>757</v>
      </c>
      <c r="I236" s="5">
        <v>148</v>
      </c>
      <c r="J236" s="5">
        <v>621</v>
      </c>
      <c r="K236" s="8">
        <v>0.23832528180354268</v>
      </c>
      <c r="L236" s="9">
        <v>0.64912280701754388</v>
      </c>
      <c r="M236" s="5">
        <f t="shared" si="13"/>
        <v>0.69678447027552348</v>
      </c>
      <c r="N236" s="5">
        <f t="shared" si="15"/>
        <v>-4.7661663257979603E-2</v>
      </c>
      <c r="O236" s="5">
        <f t="shared" si="14"/>
        <v>561</v>
      </c>
    </row>
    <row r="237" spans="4:15" x14ac:dyDescent="0.3">
      <c r="D237" s="5">
        <f t="shared" si="12"/>
        <v>160</v>
      </c>
      <c r="E237" s="5" t="s">
        <v>64</v>
      </c>
      <c r="F237" s="5" t="s">
        <v>758</v>
      </c>
      <c r="G237" s="5" t="s">
        <v>759</v>
      </c>
      <c r="H237" s="5" t="s">
        <v>759</v>
      </c>
      <c r="I237" s="5">
        <v>118</v>
      </c>
      <c r="J237" s="5">
        <v>644</v>
      </c>
      <c r="K237" s="8">
        <v>0.18322981366459629</v>
      </c>
      <c r="L237" s="9">
        <v>0.7</v>
      </c>
      <c r="M237" s="5">
        <f t="shared" si="13"/>
        <v>0.72942124752497839</v>
      </c>
      <c r="N237" s="5">
        <f t="shared" si="15"/>
        <v>-2.9421247524978433E-2</v>
      </c>
      <c r="O237" s="5">
        <f t="shared" si="14"/>
        <v>512</v>
      </c>
    </row>
    <row r="238" spans="4:15" x14ac:dyDescent="0.3">
      <c r="D238" s="5">
        <f t="shared" si="12"/>
        <v>90</v>
      </c>
      <c r="E238" s="5" t="s">
        <v>64</v>
      </c>
      <c r="F238" s="5" t="s">
        <v>760</v>
      </c>
      <c r="G238" s="5" t="s">
        <v>761</v>
      </c>
      <c r="H238" s="5" t="s">
        <v>761</v>
      </c>
      <c r="I238" s="5">
        <v>82</v>
      </c>
      <c r="J238" s="5">
        <v>775</v>
      </c>
      <c r="K238" s="8">
        <v>0.10580645161290322</v>
      </c>
      <c r="L238" s="9">
        <v>0.75757575757575757</v>
      </c>
      <c r="M238" s="5">
        <f t="shared" si="13"/>
        <v>0.77528434854832395</v>
      </c>
      <c r="N238" s="5">
        <f t="shared" si="15"/>
        <v>-1.7708590972566385E-2</v>
      </c>
      <c r="O238" s="5">
        <f t="shared" si="14"/>
        <v>482</v>
      </c>
    </row>
    <row r="239" spans="4:15" x14ac:dyDescent="0.3">
      <c r="D239" s="5">
        <f t="shared" si="12"/>
        <v>141</v>
      </c>
      <c r="E239" s="5" t="s">
        <v>64</v>
      </c>
      <c r="F239" s="5" t="s">
        <v>762</v>
      </c>
      <c r="G239" s="5" t="s">
        <v>763</v>
      </c>
      <c r="H239" s="5" t="s">
        <v>763</v>
      </c>
      <c r="I239" s="5">
        <v>91</v>
      </c>
      <c r="J239" s="5">
        <v>379</v>
      </c>
      <c r="K239" s="8">
        <v>0.24010554089709762</v>
      </c>
      <c r="L239" s="9">
        <v>0.71212121212121215</v>
      </c>
      <c r="M239" s="5">
        <f t="shared" si="13"/>
        <v>0.69572990224215747</v>
      </c>
      <c r="N239" s="5">
        <f t="shared" si="15"/>
        <v>1.6391309879054683E-2</v>
      </c>
      <c r="O239" s="5">
        <f t="shared" si="14"/>
        <v>374</v>
      </c>
    </row>
    <row r="240" spans="4:15" x14ac:dyDescent="0.3">
      <c r="D240" s="5">
        <f t="shared" si="12"/>
        <v>370</v>
      </c>
      <c r="E240" s="5" t="s">
        <v>65</v>
      </c>
      <c r="F240" s="5" t="s">
        <v>764</v>
      </c>
      <c r="G240" s="5" t="s">
        <v>765</v>
      </c>
      <c r="H240" s="5" t="s">
        <v>765</v>
      </c>
      <c r="I240" s="5">
        <v>180</v>
      </c>
      <c r="J240" s="5">
        <v>526</v>
      </c>
      <c r="K240" s="8">
        <v>0.34220532319391633</v>
      </c>
      <c r="L240" s="9">
        <v>0.5816993464052288</v>
      </c>
      <c r="M240" s="5">
        <f t="shared" si="13"/>
        <v>0.63524928623875854</v>
      </c>
      <c r="N240" s="5">
        <f t="shared" si="15"/>
        <v>-5.3549939833529736E-2</v>
      </c>
      <c r="O240" s="5">
        <f t="shared" si="14"/>
        <v>578</v>
      </c>
    </row>
    <row r="241" spans="4:15" x14ac:dyDescent="0.3">
      <c r="D241" s="5">
        <f t="shared" si="12"/>
        <v>158</v>
      </c>
      <c r="E241" s="5" t="s">
        <v>66</v>
      </c>
      <c r="F241" s="5" t="s">
        <v>766</v>
      </c>
      <c r="G241" s="5" t="s">
        <v>767</v>
      </c>
      <c r="H241" s="5" t="s">
        <v>767</v>
      </c>
      <c r="I241" s="5">
        <v>33</v>
      </c>
      <c r="J241" s="5">
        <v>441</v>
      </c>
      <c r="K241" s="8">
        <v>7.4829931972789115E-2</v>
      </c>
      <c r="L241" s="9">
        <v>0.7010309278350515</v>
      </c>
      <c r="M241" s="5">
        <f t="shared" si="13"/>
        <v>0.7936338390891462</v>
      </c>
      <c r="N241" s="5">
        <f t="shared" si="15"/>
        <v>-9.26029112540947E-2</v>
      </c>
      <c r="O241" s="5">
        <f t="shared" si="14"/>
        <v>667</v>
      </c>
    </row>
    <row r="242" spans="4:15" x14ac:dyDescent="0.3">
      <c r="D242" s="5">
        <f t="shared" si="12"/>
        <v>139</v>
      </c>
      <c r="E242" s="5" t="s">
        <v>66</v>
      </c>
      <c r="F242" s="5" t="s">
        <v>768</v>
      </c>
      <c r="G242" s="5" t="s">
        <v>769</v>
      </c>
      <c r="H242" s="5" t="s">
        <v>769</v>
      </c>
      <c r="I242" s="5">
        <v>98</v>
      </c>
      <c r="J242" s="5">
        <v>594</v>
      </c>
      <c r="K242" s="8">
        <v>0.16498316498316498</v>
      </c>
      <c r="L242" s="9">
        <v>0.71527777777777779</v>
      </c>
      <c r="M242" s="5">
        <f t="shared" si="13"/>
        <v>0.74022997333638463</v>
      </c>
      <c r="N242" s="5">
        <f t="shared" si="15"/>
        <v>-2.4952195558606838E-2</v>
      </c>
      <c r="O242" s="5">
        <f t="shared" si="14"/>
        <v>498</v>
      </c>
    </row>
    <row r="243" spans="4:15" x14ac:dyDescent="0.3">
      <c r="D243" s="5">
        <f t="shared" si="12"/>
        <v>303</v>
      </c>
      <c r="E243" s="5" t="s">
        <v>66</v>
      </c>
      <c r="F243" s="5" t="s">
        <v>770</v>
      </c>
      <c r="G243" s="5" t="s">
        <v>771</v>
      </c>
      <c r="H243" s="5" t="s">
        <v>771</v>
      </c>
      <c r="I243" s="5">
        <v>133</v>
      </c>
      <c r="J243" s="5">
        <v>445</v>
      </c>
      <c r="K243" s="8">
        <v>0.29887640449438202</v>
      </c>
      <c r="L243" s="9">
        <v>0.61627906976744184</v>
      </c>
      <c r="M243" s="5">
        <f t="shared" si="13"/>
        <v>0.66091593933788739</v>
      </c>
      <c r="N243" s="5">
        <f t="shared" si="15"/>
        <v>-4.4636869570445548E-2</v>
      </c>
      <c r="O243" s="5">
        <f t="shared" si="14"/>
        <v>551</v>
      </c>
    </row>
    <row r="244" spans="4:15" x14ac:dyDescent="0.3">
      <c r="D244" s="5">
        <f t="shared" si="12"/>
        <v>4</v>
      </c>
      <c r="E244" s="5" t="s">
        <v>66</v>
      </c>
      <c r="F244" s="5" t="s">
        <v>772</v>
      </c>
      <c r="G244" s="5" t="s">
        <v>773</v>
      </c>
      <c r="H244" s="5" t="s">
        <v>773</v>
      </c>
      <c r="I244" s="5">
        <v>18</v>
      </c>
      <c r="J244" s="5">
        <v>627</v>
      </c>
      <c r="K244" s="8">
        <v>2.8708133971291867E-2</v>
      </c>
      <c r="L244" s="9">
        <v>0.92307692307692313</v>
      </c>
      <c r="M244" s="5">
        <f t="shared" si="13"/>
        <v>0.82095490375317737</v>
      </c>
      <c r="N244" s="5">
        <f t="shared" si="15"/>
        <v>0.10212201932374576</v>
      </c>
      <c r="O244" s="5">
        <f t="shared" si="14"/>
        <v>165</v>
      </c>
    </row>
    <row r="245" spans="4:15" x14ac:dyDescent="0.3">
      <c r="D245" s="5">
        <f t="shared" si="12"/>
        <v>474</v>
      </c>
      <c r="E245" s="5" t="s">
        <v>66</v>
      </c>
      <c r="F245" s="5" t="s">
        <v>774</v>
      </c>
      <c r="G245" s="5" t="s">
        <v>775</v>
      </c>
      <c r="H245" s="5" t="s">
        <v>775</v>
      </c>
      <c r="I245" s="5">
        <v>162</v>
      </c>
      <c r="J245" s="5">
        <v>426</v>
      </c>
      <c r="K245" s="8">
        <v>0.38028169014084506</v>
      </c>
      <c r="L245" s="9">
        <v>0.51948051948051943</v>
      </c>
      <c r="M245" s="5">
        <f t="shared" si="13"/>
        <v>0.61269407528417585</v>
      </c>
      <c r="N245" s="5">
        <f t="shared" si="15"/>
        <v>-9.3213555803656423E-2</v>
      </c>
      <c r="O245" s="5">
        <f t="shared" si="14"/>
        <v>668</v>
      </c>
    </row>
    <row r="246" spans="4:15" x14ac:dyDescent="0.3">
      <c r="D246" s="5">
        <f t="shared" si="12"/>
        <v>150</v>
      </c>
      <c r="E246" s="5" t="s">
        <v>66</v>
      </c>
      <c r="F246" s="5" t="s">
        <v>776</v>
      </c>
      <c r="G246" s="5" t="s">
        <v>777</v>
      </c>
      <c r="H246" s="5" t="s">
        <v>777</v>
      </c>
      <c r="I246" s="5">
        <v>39</v>
      </c>
      <c r="J246" s="5">
        <v>563</v>
      </c>
      <c r="K246" s="8">
        <v>6.9271758436944941E-2</v>
      </c>
      <c r="L246" s="9">
        <v>0.70588235294117652</v>
      </c>
      <c r="M246" s="5">
        <f t="shared" si="13"/>
        <v>0.796926321714862</v>
      </c>
      <c r="N246" s="5">
        <f t="shared" si="15"/>
        <v>-9.104396877368548E-2</v>
      </c>
      <c r="O246" s="5">
        <f t="shared" si="14"/>
        <v>660</v>
      </c>
    </row>
    <row r="247" spans="4:15" x14ac:dyDescent="0.3">
      <c r="D247" s="5">
        <f t="shared" si="12"/>
        <v>354</v>
      </c>
      <c r="E247" s="5" t="s">
        <v>67</v>
      </c>
      <c r="F247" s="5" t="s">
        <v>778</v>
      </c>
      <c r="G247" s="5" t="s">
        <v>779</v>
      </c>
      <c r="H247" s="5" t="s">
        <v>779</v>
      </c>
      <c r="I247" s="5">
        <v>191</v>
      </c>
      <c r="J247" s="5">
        <v>459</v>
      </c>
      <c r="K247" s="8">
        <v>0.41612200435729846</v>
      </c>
      <c r="L247" s="9">
        <v>0.58904109589041098</v>
      </c>
      <c r="M247" s="5">
        <f t="shared" si="13"/>
        <v>0.59146342980380828</v>
      </c>
      <c r="N247" s="5">
        <f t="shared" si="15"/>
        <v>-2.422333913397301E-3</v>
      </c>
      <c r="O247" s="5">
        <f t="shared" si="14"/>
        <v>428</v>
      </c>
    </row>
    <row r="248" spans="4:15" x14ac:dyDescent="0.3">
      <c r="D248" s="5">
        <f t="shared" si="12"/>
        <v>68</v>
      </c>
      <c r="E248" s="5" t="s">
        <v>68</v>
      </c>
      <c r="F248" s="5" t="s">
        <v>780</v>
      </c>
      <c r="G248" s="5" t="s">
        <v>781</v>
      </c>
      <c r="H248" s="5" t="s">
        <v>781</v>
      </c>
      <c r="I248" s="5">
        <v>32</v>
      </c>
      <c r="J248" s="5">
        <v>480</v>
      </c>
      <c r="K248" s="8">
        <v>6.6666666666666666E-2</v>
      </c>
      <c r="L248" s="9">
        <v>0.7857142857142857</v>
      </c>
      <c r="M248" s="5">
        <f t="shared" si="13"/>
        <v>0.79846949400639322</v>
      </c>
      <c r="N248" s="5">
        <f t="shared" si="15"/>
        <v>-1.2755208292107523E-2</v>
      </c>
      <c r="O248" s="5">
        <f t="shared" si="14"/>
        <v>456</v>
      </c>
    </row>
    <row r="249" spans="4:15" x14ac:dyDescent="0.3">
      <c r="D249" s="5">
        <f t="shared" si="12"/>
        <v>80</v>
      </c>
      <c r="E249" s="5" t="s">
        <v>68</v>
      </c>
      <c r="F249" s="5" t="s">
        <v>782</v>
      </c>
      <c r="G249" s="5" t="s">
        <v>783</v>
      </c>
      <c r="H249" s="5" t="s">
        <v>783</v>
      </c>
      <c r="I249" s="5">
        <v>60</v>
      </c>
      <c r="J249" s="5">
        <v>726</v>
      </c>
      <c r="K249" s="8">
        <v>8.2644628099173556E-2</v>
      </c>
      <c r="L249" s="9">
        <v>0.76923076923076927</v>
      </c>
      <c r="M249" s="5">
        <f t="shared" si="13"/>
        <v>0.78900466530472924</v>
      </c>
      <c r="N249" s="5">
        <f t="shared" si="15"/>
        <v>-1.9773896073959962E-2</v>
      </c>
      <c r="O249" s="5">
        <f t="shared" si="14"/>
        <v>485</v>
      </c>
    </row>
    <row r="250" spans="4:15" x14ac:dyDescent="0.3">
      <c r="D250" s="5">
        <f t="shared" si="12"/>
        <v>23</v>
      </c>
      <c r="E250" s="5" t="s">
        <v>68</v>
      </c>
      <c r="F250" s="5" t="s">
        <v>784</v>
      </c>
      <c r="G250" s="5" t="s">
        <v>785</v>
      </c>
      <c r="H250" s="5" t="s">
        <v>785</v>
      </c>
      <c r="I250" s="5">
        <v>81</v>
      </c>
      <c r="J250" s="5">
        <v>518</v>
      </c>
      <c r="K250" s="8">
        <v>0.15637065637065636</v>
      </c>
      <c r="L250" s="9">
        <v>0.85526315789473684</v>
      </c>
      <c r="M250" s="5">
        <f t="shared" si="13"/>
        <v>0.74533174549006853</v>
      </c>
      <c r="N250" s="5">
        <f t="shared" si="15"/>
        <v>0.1099314124046683</v>
      </c>
      <c r="O250" s="5">
        <f t="shared" si="14"/>
        <v>150</v>
      </c>
    </row>
    <row r="251" spans="4:15" x14ac:dyDescent="0.3">
      <c r="D251" s="5">
        <f t="shared" si="12"/>
        <v>10</v>
      </c>
      <c r="E251" s="5" t="s">
        <v>68</v>
      </c>
      <c r="F251" s="5" t="s">
        <v>786</v>
      </c>
      <c r="G251" s="5" t="s">
        <v>787</v>
      </c>
      <c r="H251" s="5" t="s">
        <v>787</v>
      </c>
      <c r="I251" s="5">
        <v>13</v>
      </c>
      <c r="J251" s="5">
        <v>721</v>
      </c>
      <c r="K251" s="8">
        <v>1.8030513176144243E-2</v>
      </c>
      <c r="L251" s="9">
        <v>0.890625</v>
      </c>
      <c r="M251" s="5">
        <f t="shared" si="13"/>
        <v>0.82727998171724026</v>
      </c>
      <c r="N251" s="5">
        <f t="shared" si="15"/>
        <v>6.3345018282759735E-2</v>
      </c>
      <c r="O251" s="5">
        <f t="shared" si="14"/>
        <v>247</v>
      </c>
    </row>
    <row r="252" spans="4:15" x14ac:dyDescent="0.3">
      <c r="D252" s="5">
        <f t="shared" si="12"/>
        <v>19</v>
      </c>
      <c r="E252" s="5" t="s">
        <v>68</v>
      </c>
      <c r="F252" s="5" t="s">
        <v>788</v>
      </c>
      <c r="G252" s="5" t="s">
        <v>789</v>
      </c>
      <c r="H252" s="5" t="s">
        <v>789</v>
      </c>
      <c r="I252" s="5">
        <v>17</v>
      </c>
      <c r="J252" s="5">
        <v>710</v>
      </c>
      <c r="K252" s="8">
        <v>2.3943661971830985E-2</v>
      </c>
      <c r="L252" s="9">
        <v>0.86086956521739133</v>
      </c>
      <c r="M252" s="5">
        <f t="shared" si="13"/>
        <v>0.82377722320358149</v>
      </c>
      <c r="N252" s="5">
        <f t="shared" si="15"/>
        <v>3.7092342013809843E-2</v>
      </c>
      <c r="O252" s="5">
        <f t="shared" si="14"/>
        <v>310</v>
      </c>
    </row>
    <row r="253" spans="4:15" x14ac:dyDescent="0.3">
      <c r="D253" s="5">
        <f t="shared" si="12"/>
        <v>305</v>
      </c>
      <c r="E253" s="5" t="s">
        <v>68</v>
      </c>
      <c r="F253" s="5" t="s">
        <v>790</v>
      </c>
      <c r="G253" s="5" t="s">
        <v>791</v>
      </c>
      <c r="H253" s="5" t="s">
        <v>791</v>
      </c>
      <c r="I253" s="5">
        <v>207</v>
      </c>
      <c r="J253" s="5">
        <v>695</v>
      </c>
      <c r="K253" s="8">
        <v>0.29784172661870506</v>
      </c>
      <c r="L253" s="9">
        <v>0.61467889908256879</v>
      </c>
      <c r="M253" s="5">
        <f t="shared" si="13"/>
        <v>0.6615288491196547</v>
      </c>
      <c r="N253" s="5">
        <f t="shared" si="15"/>
        <v>-4.6849950037085919E-2</v>
      </c>
      <c r="O253" s="5">
        <f t="shared" si="14"/>
        <v>557</v>
      </c>
    </row>
    <row r="254" spans="4:15" x14ac:dyDescent="0.3">
      <c r="D254" s="5">
        <f t="shared" si="12"/>
        <v>4</v>
      </c>
      <c r="E254" s="5" t="s">
        <v>68</v>
      </c>
      <c r="F254" s="5" t="s">
        <v>792</v>
      </c>
      <c r="G254" s="5" t="s">
        <v>793</v>
      </c>
      <c r="H254" s="5" t="s">
        <v>793</v>
      </c>
      <c r="I254" s="5">
        <v>17</v>
      </c>
      <c r="J254" s="5">
        <v>630</v>
      </c>
      <c r="K254" s="8">
        <v>2.6984126984126985E-2</v>
      </c>
      <c r="L254" s="9">
        <v>0.92307692307692313</v>
      </c>
      <c r="M254" s="5">
        <f t="shared" si="13"/>
        <v>0.82197614985412171</v>
      </c>
      <c r="N254" s="5">
        <f t="shared" si="15"/>
        <v>0.10110077322280142</v>
      </c>
      <c r="O254" s="5">
        <f t="shared" si="14"/>
        <v>166</v>
      </c>
    </row>
    <row r="255" spans="4:15" x14ac:dyDescent="0.3">
      <c r="D255" s="5">
        <f t="shared" si="12"/>
        <v>40</v>
      </c>
      <c r="E255" s="5" t="s">
        <v>68</v>
      </c>
      <c r="F255" s="5" t="s">
        <v>794</v>
      </c>
      <c r="G255" s="5" t="s">
        <v>795</v>
      </c>
      <c r="H255" s="5" t="s">
        <v>795</v>
      </c>
      <c r="I255" s="5">
        <v>43</v>
      </c>
      <c r="J255" s="5">
        <v>575</v>
      </c>
      <c r="K255" s="8">
        <v>7.4782608695652175E-2</v>
      </c>
      <c r="L255" s="9">
        <v>0.82558139534883723</v>
      </c>
      <c r="M255" s="5">
        <f t="shared" si="13"/>
        <v>0.79366187187127513</v>
      </c>
      <c r="N255" s="5">
        <f t="shared" si="15"/>
        <v>3.1919523477562106E-2</v>
      </c>
      <c r="O255" s="5">
        <f t="shared" si="14"/>
        <v>325</v>
      </c>
    </row>
    <row r="256" spans="4:15" x14ac:dyDescent="0.3">
      <c r="D256" s="5">
        <f t="shared" si="12"/>
        <v>155</v>
      </c>
      <c r="E256" s="5" t="s">
        <v>68</v>
      </c>
      <c r="F256" s="5" t="s">
        <v>796</v>
      </c>
      <c r="G256" s="5" t="s">
        <v>797</v>
      </c>
      <c r="H256" s="5" t="s">
        <v>797</v>
      </c>
      <c r="I256" s="5">
        <v>102</v>
      </c>
      <c r="J256" s="5">
        <v>604</v>
      </c>
      <c r="K256" s="8">
        <v>0.16887417218543047</v>
      </c>
      <c r="L256" s="9">
        <v>0.70192307692307687</v>
      </c>
      <c r="M256" s="5">
        <f t="shared" si="13"/>
        <v>0.7379250662428265</v>
      </c>
      <c r="N256" s="5">
        <f t="shared" si="15"/>
        <v>-3.6001989319749628E-2</v>
      </c>
      <c r="O256" s="5">
        <f t="shared" si="14"/>
        <v>533</v>
      </c>
    </row>
    <row r="257" spans="4:15" x14ac:dyDescent="0.3">
      <c r="D257" s="5">
        <f t="shared" si="12"/>
        <v>58</v>
      </c>
      <c r="E257" s="5" t="s">
        <v>68</v>
      </c>
      <c r="F257" s="5" t="s">
        <v>798</v>
      </c>
      <c r="G257" s="5" t="s">
        <v>799</v>
      </c>
      <c r="H257" s="5" t="s">
        <v>799</v>
      </c>
      <c r="I257" s="5">
        <v>43</v>
      </c>
      <c r="J257" s="5">
        <v>655</v>
      </c>
      <c r="K257" s="8">
        <v>6.5648854961832065E-2</v>
      </c>
      <c r="L257" s="9">
        <v>0.7978723404255319</v>
      </c>
      <c r="M257" s="5">
        <f t="shared" si="13"/>
        <v>0.79907241281286923</v>
      </c>
      <c r="N257" s="5">
        <f t="shared" si="15"/>
        <v>-1.2000723873373254E-3</v>
      </c>
      <c r="O257" s="5">
        <f t="shared" si="14"/>
        <v>421</v>
      </c>
    </row>
    <row r="258" spans="4:15" x14ac:dyDescent="0.3">
      <c r="D258" s="5">
        <f t="shared" si="12"/>
        <v>9</v>
      </c>
      <c r="E258" s="5" t="s">
        <v>68</v>
      </c>
      <c r="F258" s="5" t="s">
        <v>800</v>
      </c>
      <c r="G258" s="5" t="s">
        <v>801</v>
      </c>
      <c r="H258" s="5" t="s">
        <v>801</v>
      </c>
      <c r="I258" s="5">
        <v>22</v>
      </c>
      <c r="J258" s="5">
        <v>753</v>
      </c>
      <c r="K258" s="8">
        <v>2.9216467463479414E-2</v>
      </c>
      <c r="L258" s="9">
        <v>0.8925619834710744</v>
      </c>
      <c r="M258" s="5">
        <f t="shared" si="13"/>
        <v>0.82065378339766781</v>
      </c>
      <c r="N258" s="5">
        <f t="shared" si="15"/>
        <v>7.1908200073406592E-2</v>
      </c>
      <c r="O258" s="5">
        <f t="shared" si="14"/>
        <v>236</v>
      </c>
    </row>
    <row r="259" spans="4:15" x14ac:dyDescent="0.3">
      <c r="D259" s="5">
        <f t="shared" si="12"/>
        <v>98</v>
      </c>
      <c r="E259" s="5" t="s">
        <v>69</v>
      </c>
      <c r="F259" s="5" t="s">
        <v>802</v>
      </c>
      <c r="G259" s="5" t="s">
        <v>803</v>
      </c>
      <c r="H259" s="5" t="s">
        <v>803</v>
      </c>
      <c r="I259" s="5">
        <v>184</v>
      </c>
      <c r="J259" s="5">
        <v>961</v>
      </c>
      <c r="K259" s="8">
        <v>0.19146722164412069</v>
      </c>
      <c r="L259" s="9">
        <v>0.75</v>
      </c>
      <c r="M259" s="5">
        <f t="shared" si="13"/>
        <v>0.72454167288078775</v>
      </c>
      <c r="N259" s="5">
        <f t="shared" si="15"/>
        <v>2.5458327119212254E-2</v>
      </c>
      <c r="O259" s="5">
        <f t="shared" si="14"/>
        <v>342</v>
      </c>
    </row>
    <row r="260" spans="4:15" x14ac:dyDescent="0.3">
      <c r="D260" s="5">
        <f t="shared" si="12"/>
        <v>202</v>
      </c>
      <c r="E260" s="5" t="s">
        <v>69</v>
      </c>
      <c r="F260" s="5" t="s">
        <v>804</v>
      </c>
      <c r="G260" s="5" t="s">
        <v>530</v>
      </c>
      <c r="H260" s="5" t="s">
        <v>530</v>
      </c>
      <c r="I260" s="5">
        <v>165</v>
      </c>
      <c r="J260" s="5">
        <v>529</v>
      </c>
      <c r="K260" s="8">
        <v>0.31190926275992437</v>
      </c>
      <c r="L260" s="9">
        <v>0.67105263157894735</v>
      </c>
      <c r="M260" s="5">
        <f t="shared" si="13"/>
        <v>0.65319569470608718</v>
      </c>
      <c r="N260" s="5">
        <f t="shared" si="15"/>
        <v>1.7856936872860163E-2</v>
      </c>
      <c r="O260" s="5">
        <f t="shared" si="14"/>
        <v>370</v>
      </c>
    </row>
    <row r="261" spans="4:15" x14ac:dyDescent="0.3">
      <c r="D261" s="5">
        <f t="shared" si="12"/>
        <v>105</v>
      </c>
      <c r="E261" s="5" t="s">
        <v>69</v>
      </c>
      <c r="F261" s="5" t="s">
        <v>805</v>
      </c>
      <c r="G261" s="5" t="s">
        <v>806</v>
      </c>
      <c r="H261" s="5" t="s">
        <v>806</v>
      </c>
      <c r="I261" s="5">
        <v>150</v>
      </c>
      <c r="J261" s="5">
        <v>640</v>
      </c>
      <c r="K261" s="8">
        <v>0.234375</v>
      </c>
      <c r="L261" s="9">
        <v>0.74257425742574257</v>
      </c>
      <c r="M261" s="5">
        <f t="shared" si="13"/>
        <v>0.69912448972993047</v>
      </c>
      <c r="N261" s="5">
        <f t="shared" si="15"/>
        <v>4.3449767695812103E-2</v>
      </c>
      <c r="O261" s="5">
        <f t="shared" si="14"/>
        <v>288</v>
      </c>
    </row>
    <row r="262" spans="4:15" x14ac:dyDescent="0.3">
      <c r="D262" s="5">
        <f t="shared" ref="D262:D325" si="16">RANK(L262,Both_Math_and_ELA__Percent_Pass,0)</f>
        <v>226</v>
      </c>
      <c r="E262" s="5" t="s">
        <v>69</v>
      </c>
      <c r="F262" s="5" t="s">
        <v>807</v>
      </c>
      <c r="G262" s="5" t="s">
        <v>808</v>
      </c>
      <c r="H262" s="5" t="s">
        <v>808</v>
      </c>
      <c r="I262" s="5">
        <v>133</v>
      </c>
      <c r="J262" s="5">
        <v>740</v>
      </c>
      <c r="K262" s="8">
        <v>0.17972972972972973</v>
      </c>
      <c r="L262" s="9">
        <v>0.65625</v>
      </c>
      <c r="M262" s="5">
        <f t="shared" ref="M262:M325" si="17">int+slope*K262</f>
        <v>0.7314945842910543</v>
      </c>
      <c r="N262" s="5">
        <f t="shared" si="15"/>
        <v>-7.5244584291054295E-2</v>
      </c>
      <c r="O262" s="5">
        <f t="shared" ref="O262:O325" si="18">RANK(N262,Error,0)</f>
        <v>630</v>
      </c>
    </row>
    <row r="263" spans="4:15" x14ac:dyDescent="0.3">
      <c r="D263" s="5">
        <f t="shared" si="16"/>
        <v>306</v>
      </c>
      <c r="E263" s="5" t="s">
        <v>69</v>
      </c>
      <c r="F263" s="5" t="s">
        <v>809</v>
      </c>
      <c r="G263" s="5" t="s">
        <v>810</v>
      </c>
      <c r="H263" s="5" t="s">
        <v>810</v>
      </c>
      <c r="I263" s="5">
        <v>90</v>
      </c>
      <c r="J263" s="5">
        <v>738</v>
      </c>
      <c r="K263" s="8">
        <v>0.12195121951219512</v>
      </c>
      <c r="L263" s="9">
        <v>0.61403508771929827</v>
      </c>
      <c r="M263" s="5">
        <f t="shared" si="17"/>
        <v>0.76572070907902112</v>
      </c>
      <c r="N263" s="5">
        <f t="shared" ref="N263:N326" si="19">L263-M263</f>
        <v>-0.15168562135972286</v>
      </c>
      <c r="O263" s="5">
        <f t="shared" si="18"/>
        <v>767</v>
      </c>
    </row>
    <row r="264" spans="4:15" x14ac:dyDescent="0.3">
      <c r="D264" s="5">
        <f t="shared" si="16"/>
        <v>292</v>
      </c>
      <c r="E264" s="5" t="s">
        <v>69</v>
      </c>
      <c r="F264" s="5" t="s">
        <v>811</v>
      </c>
      <c r="G264" s="5" t="s">
        <v>812</v>
      </c>
      <c r="H264" s="5" t="s">
        <v>812</v>
      </c>
      <c r="I264" s="5">
        <v>204</v>
      </c>
      <c r="J264" s="5">
        <v>802</v>
      </c>
      <c r="K264" s="8">
        <v>0.25436408977556108</v>
      </c>
      <c r="L264" s="9">
        <v>0.62307692307692308</v>
      </c>
      <c r="M264" s="5">
        <f t="shared" si="17"/>
        <v>0.68728359804753125</v>
      </c>
      <c r="N264" s="5">
        <f t="shared" si="19"/>
        <v>-6.4206674970608169E-2</v>
      </c>
      <c r="O264" s="5">
        <f t="shared" si="18"/>
        <v>611</v>
      </c>
    </row>
    <row r="265" spans="4:15" x14ac:dyDescent="0.3">
      <c r="D265" s="5">
        <f t="shared" si="16"/>
        <v>338</v>
      </c>
      <c r="E265" s="5" t="s">
        <v>69</v>
      </c>
      <c r="F265" s="5" t="s">
        <v>813</v>
      </c>
      <c r="G265" s="5" t="s">
        <v>814</v>
      </c>
      <c r="H265" s="5" t="s">
        <v>814</v>
      </c>
      <c r="I265" s="5">
        <v>239</v>
      </c>
      <c r="J265" s="5">
        <v>704</v>
      </c>
      <c r="K265" s="8">
        <v>0.33948863636363635</v>
      </c>
      <c r="L265" s="9">
        <v>0.59829059829059827</v>
      </c>
      <c r="M265" s="5">
        <f t="shared" si="17"/>
        <v>0.63685856384236783</v>
      </c>
      <c r="N265" s="5">
        <f t="shared" si="19"/>
        <v>-3.8567965551769556E-2</v>
      </c>
      <c r="O265" s="5">
        <f t="shared" si="18"/>
        <v>539</v>
      </c>
    </row>
    <row r="266" spans="4:15" x14ac:dyDescent="0.3">
      <c r="D266" s="5">
        <f t="shared" si="16"/>
        <v>475</v>
      </c>
      <c r="E266" s="5" t="s">
        <v>70</v>
      </c>
      <c r="F266" s="5" t="s">
        <v>815</v>
      </c>
      <c r="G266" s="5" t="s">
        <v>816</v>
      </c>
      <c r="H266" s="5" t="s">
        <v>816</v>
      </c>
      <c r="I266" s="5">
        <v>104</v>
      </c>
      <c r="J266" s="5">
        <v>334</v>
      </c>
      <c r="K266" s="8">
        <v>0.31137724550898205</v>
      </c>
      <c r="L266" s="9">
        <v>0.51923076923076927</v>
      </c>
      <c r="M266" s="5">
        <f t="shared" si="17"/>
        <v>0.65351084455594566</v>
      </c>
      <c r="N266" s="5">
        <f t="shared" si="19"/>
        <v>-0.13428007532517638</v>
      </c>
      <c r="O266" s="5">
        <f t="shared" si="18"/>
        <v>743</v>
      </c>
    </row>
    <row r="267" spans="4:15" x14ac:dyDescent="0.3">
      <c r="D267" s="5">
        <f t="shared" si="16"/>
        <v>242</v>
      </c>
      <c r="E267" s="5" t="s">
        <v>70</v>
      </c>
      <c r="F267" s="5" t="s">
        <v>817</v>
      </c>
      <c r="G267" s="5" t="s">
        <v>818</v>
      </c>
      <c r="H267" s="5" t="s">
        <v>818</v>
      </c>
      <c r="I267" s="5">
        <v>116</v>
      </c>
      <c r="J267" s="5">
        <v>711</v>
      </c>
      <c r="K267" s="8">
        <v>0.1631504922644163</v>
      </c>
      <c r="L267" s="9">
        <v>0.64893617021276595</v>
      </c>
      <c r="M267" s="5">
        <f t="shared" si="17"/>
        <v>0.74131558950978949</v>
      </c>
      <c r="N267" s="5">
        <f t="shared" si="19"/>
        <v>-9.2379419297023535E-2</v>
      </c>
      <c r="O267" s="5">
        <f t="shared" si="18"/>
        <v>664</v>
      </c>
    </row>
    <row r="268" spans="4:15" x14ac:dyDescent="0.3">
      <c r="D268" s="5">
        <f t="shared" si="16"/>
        <v>190</v>
      </c>
      <c r="E268" s="5" t="s">
        <v>70</v>
      </c>
      <c r="F268" s="5" t="s">
        <v>819</v>
      </c>
      <c r="G268" s="5" t="s">
        <v>820</v>
      </c>
      <c r="H268" s="5" t="s">
        <v>820</v>
      </c>
      <c r="I268" s="5">
        <v>181</v>
      </c>
      <c r="J268" s="5">
        <v>801</v>
      </c>
      <c r="K268" s="8">
        <v>0.22596754057428214</v>
      </c>
      <c r="L268" s="9">
        <v>0.67796610169491522</v>
      </c>
      <c r="M268" s="5">
        <f t="shared" si="17"/>
        <v>0.7041047973628376</v>
      </c>
      <c r="N268" s="5">
        <f t="shared" si="19"/>
        <v>-2.6138695667922374E-2</v>
      </c>
      <c r="O268" s="5">
        <f t="shared" si="18"/>
        <v>502</v>
      </c>
    </row>
    <row r="269" spans="4:15" x14ac:dyDescent="0.3">
      <c r="D269" s="5">
        <f t="shared" si="16"/>
        <v>59</v>
      </c>
      <c r="E269" s="5" t="s">
        <v>71</v>
      </c>
      <c r="F269" s="5" t="s">
        <v>821</v>
      </c>
      <c r="G269" s="5" t="s">
        <v>822</v>
      </c>
      <c r="H269" s="5" t="s">
        <v>822</v>
      </c>
      <c r="I269" s="5">
        <v>43</v>
      </c>
      <c r="J269" s="5">
        <v>173</v>
      </c>
      <c r="K269" s="8">
        <v>0.24855491329479767</v>
      </c>
      <c r="L269" s="9">
        <v>0.79487179487179482</v>
      </c>
      <c r="M269" s="5">
        <f t="shared" si="17"/>
        <v>0.69072476671729022</v>
      </c>
      <c r="N269" s="5">
        <f t="shared" si="19"/>
        <v>0.10414702815450461</v>
      </c>
      <c r="O269" s="5">
        <f t="shared" si="18"/>
        <v>158</v>
      </c>
    </row>
    <row r="270" spans="4:15" x14ac:dyDescent="0.3">
      <c r="D270" s="5">
        <f t="shared" si="16"/>
        <v>311</v>
      </c>
      <c r="E270" s="5" t="s">
        <v>71</v>
      </c>
      <c r="F270" s="5" t="s">
        <v>823</v>
      </c>
      <c r="G270" s="5" t="s">
        <v>824</v>
      </c>
      <c r="H270" s="5" t="s">
        <v>824</v>
      </c>
      <c r="I270" s="5">
        <v>207</v>
      </c>
      <c r="J270" s="5">
        <v>512</v>
      </c>
      <c r="K270" s="8">
        <v>0.404296875</v>
      </c>
      <c r="L270" s="9">
        <v>0.61111111111111116</v>
      </c>
      <c r="M270" s="5">
        <f t="shared" si="17"/>
        <v>0.59846825480696175</v>
      </c>
      <c r="N270" s="5">
        <f t="shared" si="19"/>
        <v>1.2642856304149408E-2</v>
      </c>
      <c r="O270" s="5">
        <f t="shared" si="18"/>
        <v>383</v>
      </c>
    </row>
    <row r="271" spans="4:15" x14ac:dyDescent="0.3">
      <c r="D271" s="5">
        <f t="shared" si="16"/>
        <v>261</v>
      </c>
      <c r="E271" s="5" t="s">
        <v>71</v>
      </c>
      <c r="F271" s="5" t="s">
        <v>825</v>
      </c>
      <c r="G271" s="5" t="s">
        <v>826</v>
      </c>
      <c r="H271" s="5" t="s">
        <v>826</v>
      </c>
      <c r="I271" s="5">
        <v>144</v>
      </c>
      <c r="J271" s="5">
        <v>304</v>
      </c>
      <c r="K271" s="8">
        <v>0.47368421052631576</v>
      </c>
      <c r="L271" s="9">
        <v>0.6404494382022472</v>
      </c>
      <c r="M271" s="5">
        <f t="shared" si="17"/>
        <v>0.55736543655348092</v>
      </c>
      <c r="N271" s="5">
        <f t="shared" si="19"/>
        <v>8.3084001648766281E-2</v>
      </c>
      <c r="O271" s="5">
        <f t="shared" si="18"/>
        <v>215</v>
      </c>
    </row>
    <row r="272" spans="4:15" x14ac:dyDescent="0.3">
      <c r="D272" s="5">
        <f t="shared" si="16"/>
        <v>165</v>
      </c>
      <c r="E272" s="5" t="s">
        <v>71</v>
      </c>
      <c r="F272" s="5" t="s">
        <v>827</v>
      </c>
      <c r="G272" s="5" t="s">
        <v>828</v>
      </c>
      <c r="H272" s="5" t="s">
        <v>828</v>
      </c>
      <c r="I272" s="5">
        <v>107</v>
      </c>
      <c r="J272" s="5">
        <v>329</v>
      </c>
      <c r="K272" s="8">
        <v>0.32522796352583588</v>
      </c>
      <c r="L272" s="9">
        <v>0.69892473118279574</v>
      </c>
      <c r="M272" s="5">
        <f t="shared" si="17"/>
        <v>0.64530612620195948</v>
      </c>
      <c r="N272" s="5">
        <f t="shared" si="19"/>
        <v>5.361860498083626E-2</v>
      </c>
      <c r="O272" s="5">
        <f t="shared" si="18"/>
        <v>264</v>
      </c>
    </row>
    <row r="273" spans="4:15" x14ac:dyDescent="0.3">
      <c r="D273" s="5">
        <f t="shared" si="16"/>
        <v>372</v>
      </c>
      <c r="E273" s="5" t="s">
        <v>282</v>
      </c>
      <c r="F273" s="5" t="s">
        <v>829</v>
      </c>
      <c r="G273" s="5" t="s">
        <v>830</v>
      </c>
      <c r="H273" s="5" t="s">
        <v>830</v>
      </c>
      <c r="I273" s="5">
        <v>171</v>
      </c>
      <c r="J273" s="5">
        <v>466</v>
      </c>
      <c r="K273" s="8">
        <v>0.36695278969957079</v>
      </c>
      <c r="L273" s="9">
        <v>0.58139534883720934</v>
      </c>
      <c r="M273" s="5">
        <f t="shared" si="17"/>
        <v>0.62058968574681805</v>
      </c>
      <c r="N273" s="5">
        <f t="shared" si="19"/>
        <v>-3.9194336909608718E-2</v>
      </c>
      <c r="O273" s="5">
        <f t="shared" si="18"/>
        <v>542</v>
      </c>
    </row>
    <row r="274" spans="4:15" x14ac:dyDescent="0.3">
      <c r="D274" s="5">
        <f t="shared" si="16"/>
        <v>257</v>
      </c>
      <c r="E274" s="5" t="s">
        <v>282</v>
      </c>
      <c r="F274" s="5" t="s">
        <v>831</v>
      </c>
      <c r="G274" s="5" t="s">
        <v>832</v>
      </c>
      <c r="H274" s="5" t="s">
        <v>832</v>
      </c>
      <c r="I274" s="5">
        <v>179</v>
      </c>
      <c r="J274" s="5">
        <v>680</v>
      </c>
      <c r="K274" s="8">
        <v>0.26323529411764707</v>
      </c>
      <c r="L274" s="9">
        <v>0.64150943396226412</v>
      </c>
      <c r="M274" s="5">
        <f t="shared" si="17"/>
        <v>0.68202858289243917</v>
      </c>
      <c r="N274" s="5">
        <f t="shared" si="19"/>
        <v>-4.0519148930175053E-2</v>
      </c>
      <c r="O274" s="5">
        <f t="shared" si="18"/>
        <v>543</v>
      </c>
    </row>
    <row r="275" spans="4:15" x14ac:dyDescent="0.3">
      <c r="D275" s="5">
        <f t="shared" si="16"/>
        <v>194</v>
      </c>
      <c r="E275" s="5" t="s">
        <v>282</v>
      </c>
      <c r="F275" s="5" t="s">
        <v>833</v>
      </c>
      <c r="G275" s="5" t="s">
        <v>834</v>
      </c>
      <c r="H275" s="5" t="s">
        <v>834</v>
      </c>
      <c r="I275" s="5">
        <v>88</v>
      </c>
      <c r="J275" s="5">
        <v>630</v>
      </c>
      <c r="K275" s="8">
        <v>0.13968253968253969</v>
      </c>
      <c r="L275" s="9">
        <v>0.67647058823529416</v>
      </c>
      <c r="M275" s="5">
        <f t="shared" si="17"/>
        <v>0.75521724724657269</v>
      </c>
      <c r="N275" s="5">
        <f t="shared" si="19"/>
        <v>-7.874665901127853E-2</v>
      </c>
      <c r="O275" s="5">
        <f t="shared" si="18"/>
        <v>635</v>
      </c>
    </row>
    <row r="276" spans="4:15" x14ac:dyDescent="0.3">
      <c r="D276" s="5">
        <f t="shared" si="16"/>
        <v>382</v>
      </c>
      <c r="E276" s="5" t="s">
        <v>73</v>
      </c>
      <c r="F276" s="5" t="s">
        <v>835</v>
      </c>
      <c r="G276" s="5" t="s">
        <v>836</v>
      </c>
      <c r="H276" s="5" t="s">
        <v>836</v>
      </c>
      <c r="I276" s="5">
        <v>180</v>
      </c>
      <c r="J276" s="5">
        <v>518</v>
      </c>
      <c r="K276" s="8">
        <v>0.34749034749034752</v>
      </c>
      <c r="L276" s="9">
        <v>0.57471264367816088</v>
      </c>
      <c r="M276" s="5">
        <f t="shared" si="17"/>
        <v>0.63211860840722467</v>
      </c>
      <c r="N276" s="5">
        <f t="shared" si="19"/>
        <v>-5.7405964729063785E-2</v>
      </c>
      <c r="O276" s="5">
        <f t="shared" si="18"/>
        <v>587</v>
      </c>
    </row>
    <row r="277" spans="4:15" x14ac:dyDescent="0.3">
      <c r="D277" s="5">
        <f t="shared" si="16"/>
        <v>494</v>
      </c>
      <c r="E277" s="5" t="s">
        <v>74</v>
      </c>
      <c r="F277" s="5" t="s">
        <v>837</v>
      </c>
      <c r="G277" s="5" t="s">
        <v>838</v>
      </c>
      <c r="H277" s="5" t="s">
        <v>838</v>
      </c>
      <c r="I277" s="5">
        <v>69</v>
      </c>
      <c r="J277" s="5">
        <v>379</v>
      </c>
      <c r="K277" s="8">
        <v>0.18205804749340371</v>
      </c>
      <c r="L277" s="9">
        <v>0.50793650793650791</v>
      </c>
      <c r="M277" s="5">
        <f t="shared" si="17"/>
        <v>0.73011536398880839</v>
      </c>
      <c r="N277" s="5">
        <f t="shared" si="19"/>
        <v>-0.22217885605230048</v>
      </c>
      <c r="O277" s="5">
        <f t="shared" si="18"/>
        <v>821</v>
      </c>
    </row>
    <row r="278" spans="4:15" x14ac:dyDescent="0.3">
      <c r="D278" s="5">
        <f t="shared" si="16"/>
        <v>91</v>
      </c>
      <c r="E278" s="5" t="s">
        <v>75</v>
      </c>
      <c r="F278" s="5" t="s">
        <v>839</v>
      </c>
      <c r="G278" s="5" t="s">
        <v>840</v>
      </c>
      <c r="H278" s="5" t="s">
        <v>840</v>
      </c>
      <c r="I278" s="5">
        <v>236</v>
      </c>
      <c r="J278" s="5">
        <v>426</v>
      </c>
      <c r="K278" s="8">
        <v>0.5539906103286385</v>
      </c>
      <c r="L278" s="9">
        <v>0.7567567567567568</v>
      </c>
      <c r="M278" s="5">
        <f t="shared" si="17"/>
        <v>0.50979451700989387</v>
      </c>
      <c r="N278" s="5">
        <f t="shared" si="19"/>
        <v>0.24696223974686293</v>
      </c>
      <c r="O278" s="5">
        <f t="shared" si="18"/>
        <v>20</v>
      </c>
    </row>
    <row r="279" spans="4:15" x14ac:dyDescent="0.3">
      <c r="D279" s="5">
        <f t="shared" si="16"/>
        <v>151</v>
      </c>
      <c r="E279" s="5" t="s">
        <v>75</v>
      </c>
      <c r="F279" s="5" t="s">
        <v>841</v>
      </c>
      <c r="G279" s="5" t="s">
        <v>842</v>
      </c>
      <c r="H279" s="5" t="s">
        <v>842</v>
      </c>
      <c r="I279" s="5">
        <v>270</v>
      </c>
      <c r="J279" s="5">
        <v>578</v>
      </c>
      <c r="K279" s="8">
        <v>0.4671280276816609</v>
      </c>
      <c r="L279" s="9">
        <v>0.70454545454545459</v>
      </c>
      <c r="M279" s="5">
        <f t="shared" si="17"/>
        <v>0.56124910768534386</v>
      </c>
      <c r="N279" s="5">
        <f t="shared" si="19"/>
        <v>0.14329634686011072</v>
      </c>
      <c r="O279" s="5">
        <f t="shared" si="18"/>
        <v>96</v>
      </c>
    </row>
    <row r="280" spans="4:15" x14ac:dyDescent="0.3">
      <c r="D280" s="5">
        <f t="shared" si="16"/>
        <v>383</v>
      </c>
      <c r="E280" s="5" t="s">
        <v>76</v>
      </c>
      <c r="F280" s="5" t="s">
        <v>50</v>
      </c>
      <c r="G280" s="5" t="s">
        <v>843</v>
      </c>
      <c r="H280" s="5" t="s">
        <v>843</v>
      </c>
      <c r="I280" s="5">
        <v>331</v>
      </c>
      <c r="J280" s="5">
        <v>630</v>
      </c>
      <c r="K280" s="8">
        <v>0.52539682539682542</v>
      </c>
      <c r="L280" s="9">
        <v>0.57446808510638303</v>
      </c>
      <c r="M280" s="5">
        <f t="shared" si="17"/>
        <v>0.52673255240665151</v>
      </c>
      <c r="N280" s="5">
        <f t="shared" si="19"/>
        <v>4.773553269973152E-2</v>
      </c>
      <c r="O280" s="5">
        <f t="shared" si="18"/>
        <v>276</v>
      </c>
    </row>
    <row r="281" spans="4:15" x14ac:dyDescent="0.3">
      <c r="D281" s="5">
        <f t="shared" si="16"/>
        <v>72</v>
      </c>
      <c r="E281" s="5" t="s">
        <v>76</v>
      </c>
      <c r="F281" s="5" t="s">
        <v>844</v>
      </c>
      <c r="G281" s="5" t="s">
        <v>845</v>
      </c>
      <c r="H281" s="5" t="s">
        <v>845</v>
      </c>
      <c r="I281" s="5">
        <v>59</v>
      </c>
      <c r="J281" s="5">
        <v>137</v>
      </c>
      <c r="K281" s="8">
        <v>0.43065693430656932</v>
      </c>
      <c r="L281" s="9">
        <v>0.78260869565217395</v>
      </c>
      <c r="M281" s="5">
        <f t="shared" si="17"/>
        <v>0.58285340638238181</v>
      </c>
      <c r="N281" s="5">
        <f t="shared" si="19"/>
        <v>0.19975528926979214</v>
      </c>
      <c r="O281" s="5">
        <f t="shared" si="18"/>
        <v>43</v>
      </c>
    </row>
    <row r="282" spans="4:15" x14ac:dyDescent="0.3">
      <c r="D282" s="5">
        <f t="shared" si="16"/>
        <v>766</v>
      </c>
      <c r="E282" s="5" t="s">
        <v>76</v>
      </c>
      <c r="F282" s="5" t="s">
        <v>846</v>
      </c>
      <c r="G282" s="5" t="s">
        <v>847</v>
      </c>
      <c r="H282" s="5" t="s">
        <v>847</v>
      </c>
      <c r="I282" s="5">
        <v>129</v>
      </c>
      <c r="J282" s="5">
        <v>182</v>
      </c>
      <c r="K282" s="8">
        <v>0.70879120879120883</v>
      </c>
      <c r="L282" s="9">
        <v>0.29629629629629628</v>
      </c>
      <c r="M282" s="5">
        <f t="shared" si="17"/>
        <v>0.41809563830422614</v>
      </c>
      <c r="N282" s="5">
        <f t="shared" si="19"/>
        <v>-0.12179934200792986</v>
      </c>
      <c r="O282" s="5">
        <f t="shared" si="18"/>
        <v>724</v>
      </c>
    </row>
    <row r="283" spans="4:15" x14ac:dyDescent="0.3">
      <c r="D283" s="5">
        <f t="shared" si="16"/>
        <v>317</v>
      </c>
      <c r="E283" s="5" t="s">
        <v>76</v>
      </c>
      <c r="F283" s="5" t="s">
        <v>848</v>
      </c>
      <c r="G283" s="5" t="s">
        <v>849</v>
      </c>
      <c r="H283" s="5" t="s">
        <v>849</v>
      </c>
      <c r="I283" s="5">
        <v>158</v>
      </c>
      <c r="J283" s="5">
        <v>315</v>
      </c>
      <c r="K283" s="8">
        <v>0.50158730158730158</v>
      </c>
      <c r="L283" s="9">
        <v>0.60869565217391308</v>
      </c>
      <c r="M283" s="5">
        <f t="shared" si="17"/>
        <v>0.54083654591528862</v>
      </c>
      <c r="N283" s="5">
        <f t="shared" si="19"/>
        <v>6.7859106258624458E-2</v>
      </c>
      <c r="O283" s="5">
        <f t="shared" si="18"/>
        <v>241</v>
      </c>
    </row>
    <row r="284" spans="4:15" x14ac:dyDescent="0.3">
      <c r="D284" s="5">
        <f t="shared" si="16"/>
        <v>63</v>
      </c>
      <c r="E284" s="5" t="s">
        <v>77</v>
      </c>
      <c r="F284" s="5" t="s">
        <v>850</v>
      </c>
      <c r="G284" s="5" t="s">
        <v>851</v>
      </c>
      <c r="H284" s="5" t="s">
        <v>851</v>
      </c>
      <c r="I284" s="5">
        <v>65</v>
      </c>
      <c r="J284" s="5">
        <v>241</v>
      </c>
      <c r="K284" s="8">
        <v>0.26970954356846472</v>
      </c>
      <c r="L284" s="9">
        <v>0.79069767441860461</v>
      </c>
      <c r="M284" s="5">
        <f t="shared" si="17"/>
        <v>0.67819344645887869</v>
      </c>
      <c r="N284" s="5">
        <f t="shared" si="19"/>
        <v>0.11250422795972592</v>
      </c>
      <c r="O284" s="5">
        <f t="shared" si="18"/>
        <v>145</v>
      </c>
    </row>
    <row r="285" spans="4:15" x14ac:dyDescent="0.3">
      <c r="D285" s="5">
        <f t="shared" si="16"/>
        <v>113</v>
      </c>
      <c r="E285" s="5" t="s">
        <v>77</v>
      </c>
      <c r="F285" s="5" t="s">
        <v>52</v>
      </c>
      <c r="G285" s="5" t="s">
        <v>852</v>
      </c>
      <c r="H285" s="5" t="s">
        <v>852</v>
      </c>
      <c r="I285" s="5">
        <v>47</v>
      </c>
      <c r="J285" s="5">
        <v>305</v>
      </c>
      <c r="K285" s="8">
        <v>0.1540983606557377</v>
      </c>
      <c r="L285" s="9">
        <v>0.73972602739726023</v>
      </c>
      <c r="M285" s="5">
        <f t="shared" si="17"/>
        <v>0.74667778013861097</v>
      </c>
      <c r="N285" s="5">
        <f t="shared" si="19"/>
        <v>-6.9517527413507363E-3</v>
      </c>
      <c r="O285" s="5">
        <f t="shared" si="18"/>
        <v>439</v>
      </c>
    </row>
    <row r="286" spans="4:15" x14ac:dyDescent="0.3">
      <c r="D286" s="5">
        <f t="shared" si="16"/>
        <v>17</v>
      </c>
      <c r="E286" s="5" t="s">
        <v>283</v>
      </c>
      <c r="F286" s="5" t="s">
        <v>853</v>
      </c>
      <c r="G286" s="5" t="s">
        <v>854</v>
      </c>
      <c r="H286" s="5" t="s">
        <v>854</v>
      </c>
      <c r="I286" s="5">
        <v>162</v>
      </c>
      <c r="J286" s="5">
        <v>653</v>
      </c>
      <c r="K286" s="8">
        <v>0.24808575803981622</v>
      </c>
      <c r="L286" s="9">
        <v>0.86776859504132231</v>
      </c>
      <c r="M286" s="5">
        <f t="shared" si="17"/>
        <v>0.69100267914946389</v>
      </c>
      <c r="N286" s="5">
        <f t="shared" si="19"/>
        <v>0.17676591589185842</v>
      </c>
      <c r="O286" s="5">
        <f t="shared" si="18"/>
        <v>59</v>
      </c>
    </row>
    <row r="287" spans="4:15" x14ac:dyDescent="0.3">
      <c r="D287" s="5">
        <f t="shared" si="16"/>
        <v>74</v>
      </c>
      <c r="E287" s="5" t="s">
        <v>283</v>
      </c>
      <c r="F287" s="5" t="s">
        <v>855</v>
      </c>
      <c r="G287" s="5" t="s">
        <v>430</v>
      </c>
      <c r="H287" s="5" t="s">
        <v>430</v>
      </c>
      <c r="I287" s="5">
        <v>158</v>
      </c>
      <c r="J287" s="5">
        <v>720</v>
      </c>
      <c r="K287" s="8">
        <v>0.21944444444444444</v>
      </c>
      <c r="L287" s="9">
        <v>0.77862595419847325</v>
      </c>
      <c r="M287" s="5">
        <f t="shared" si="17"/>
        <v>0.70796886899263844</v>
      </c>
      <c r="N287" s="5">
        <f t="shared" si="19"/>
        <v>7.0657085205834802E-2</v>
      </c>
      <c r="O287" s="5">
        <f t="shared" si="18"/>
        <v>237</v>
      </c>
    </row>
    <row r="288" spans="4:15" x14ac:dyDescent="0.3">
      <c r="D288" s="5">
        <f t="shared" si="16"/>
        <v>30</v>
      </c>
      <c r="E288" s="5" t="s">
        <v>283</v>
      </c>
      <c r="F288" s="5" t="s">
        <v>856</v>
      </c>
      <c r="G288" s="5" t="s">
        <v>857</v>
      </c>
      <c r="H288" s="5" t="s">
        <v>857</v>
      </c>
      <c r="I288" s="5">
        <v>143</v>
      </c>
      <c r="J288" s="5">
        <v>631</v>
      </c>
      <c r="K288" s="8">
        <v>0.22662440570522979</v>
      </c>
      <c r="L288" s="9">
        <v>0.84761904761904761</v>
      </c>
      <c r="M288" s="5">
        <f t="shared" si="17"/>
        <v>0.70371569165803427</v>
      </c>
      <c r="N288" s="5">
        <f t="shared" si="19"/>
        <v>0.14390335596101334</v>
      </c>
      <c r="O288" s="5">
        <f t="shared" si="18"/>
        <v>95</v>
      </c>
    </row>
    <row r="289" spans="4:15" x14ac:dyDescent="0.3">
      <c r="D289" s="5">
        <f t="shared" si="16"/>
        <v>26</v>
      </c>
      <c r="E289" s="5" t="s">
        <v>283</v>
      </c>
      <c r="F289" s="5" t="s">
        <v>858</v>
      </c>
      <c r="G289" s="5" t="s">
        <v>859</v>
      </c>
      <c r="H289" s="5" t="s">
        <v>859</v>
      </c>
      <c r="I289" s="5">
        <v>162</v>
      </c>
      <c r="J289" s="5">
        <v>637</v>
      </c>
      <c r="K289" s="8">
        <v>0.2543171114599686</v>
      </c>
      <c r="L289" s="9">
        <v>0.85123966942148765</v>
      </c>
      <c r="M289" s="5">
        <f t="shared" si="17"/>
        <v>0.68731142648557408</v>
      </c>
      <c r="N289" s="5">
        <f t="shared" si="19"/>
        <v>0.16392824293591357</v>
      </c>
      <c r="O289" s="5">
        <f t="shared" si="18"/>
        <v>74</v>
      </c>
    </row>
    <row r="290" spans="4:15" x14ac:dyDescent="0.3">
      <c r="D290" s="5">
        <f t="shared" si="16"/>
        <v>45</v>
      </c>
      <c r="E290" s="5" t="s">
        <v>283</v>
      </c>
      <c r="F290" s="5" t="s">
        <v>860</v>
      </c>
      <c r="G290" s="5" t="s">
        <v>861</v>
      </c>
      <c r="H290" s="5" t="s">
        <v>861</v>
      </c>
      <c r="I290" s="5">
        <v>140</v>
      </c>
      <c r="J290" s="5">
        <v>625</v>
      </c>
      <c r="K290" s="8">
        <v>0.224</v>
      </c>
      <c r="L290" s="9">
        <v>0.82178217821782173</v>
      </c>
      <c r="M290" s="5">
        <f t="shared" si="17"/>
        <v>0.70527030490131914</v>
      </c>
      <c r="N290" s="5">
        <f t="shared" si="19"/>
        <v>0.11651187331650259</v>
      </c>
      <c r="O290" s="5">
        <f t="shared" si="18"/>
        <v>136</v>
      </c>
    </row>
    <row r="291" spans="4:15" x14ac:dyDescent="0.3">
      <c r="D291" s="5">
        <f t="shared" si="16"/>
        <v>37</v>
      </c>
      <c r="E291" s="5" t="s">
        <v>283</v>
      </c>
      <c r="F291" s="5" t="s">
        <v>862</v>
      </c>
      <c r="G291" s="5" t="s">
        <v>863</v>
      </c>
      <c r="H291" s="5" t="s">
        <v>863</v>
      </c>
      <c r="I291" s="5">
        <v>165</v>
      </c>
      <c r="J291" s="5">
        <v>569</v>
      </c>
      <c r="K291" s="8">
        <v>0.28998242530755713</v>
      </c>
      <c r="L291" s="9">
        <v>0.82857142857142863</v>
      </c>
      <c r="M291" s="5">
        <f t="shared" si="17"/>
        <v>0.66618444557599854</v>
      </c>
      <c r="N291" s="5">
        <f t="shared" si="19"/>
        <v>0.16238698299543008</v>
      </c>
      <c r="O291" s="5">
        <f t="shared" si="18"/>
        <v>76</v>
      </c>
    </row>
    <row r="292" spans="4:15" x14ac:dyDescent="0.3">
      <c r="D292" s="5">
        <f t="shared" si="16"/>
        <v>156</v>
      </c>
      <c r="E292" s="5" t="s">
        <v>78</v>
      </c>
      <c r="F292" s="5" t="s">
        <v>864</v>
      </c>
      <c r="G292" s="5" t="s">
        <v>865</v>
      </c>
      <c r="H292" s="5" t="s">
        <v>865</v>
      </c>
      <c r="I292" s="5">
        <v>207</v>
      </c>
      <c r="J292" s="5">
        <v>784</v>
      </c>
      <c r="K292" s="8">
        <v>0.26403061224489793</v>
      </c>
      <c r="L292" s="9">
        <v>0.70186335403726707</v>
      </c>
      <c r="M292" s="5">
        <f t="shared" si="17"/>
        <v>0.68155746210086909</v>
      </c>
      <c r="N292" s="5">
        <f t="shared" si="19"/>
        <v>2.030589193639798E-2</v>
      </c>
      <c r="O292" s="5">
        <f t="shared" si="18"/>
        <v>360</v>
      </c>
    </row>
    <row r="293" spans="4:15" x14ac:dyDescent="0.3">
      <c r="D293" s="5">
        <f t="shared" si="16"/>
        <v>80</v>
      </c>
      <c r="E293" s="5" t="s">
        <v>78</v>
      </c>
      <c r="F293" s="5" t="s">
        <v>866</v>
      </c>
      <c r="G293" s="5" t="s">
        <v>488</v>
      </c>
      <c r="H293" s="5" t="s">
        <v>488</v>
      </c>
      <c r="I293" s="5">
        <v>88</v>
      </c>
      <c r="J293" s="5">
        <v>257</v>
      </c>
      <c r="K293" s="8">
        <v>0.34241245136186771</v>
      </c>
      <c r="L293" s="9">
        <v>0.76923076923076927</v>
      </c>
      <c r="M293" s="5">
        <f t="shared" si="17"/>
        <v>0.63512659019663642</v>
      </c>
      <c r="N293" s="5">
        <f t="shared" si="19"/>
        <v>0.13410417903413285</v>
      </c>
      <c r="O293" s="5">
        <f t="shared" si="18"/>
        <v>111</v>
      </c>
    </row>
    <row r="294" spans="4:15" x14ac:dyDescent="0.3">
      <c r="D294" s="5">
        <f t="shared" si="16"/>
        <v>246</v>
      </c>
      <c r="E294" s="5" t="s">
        <v>78</v>
      </c>
      <c r="F294" s="5" t="s">
        <v>867</v>
      </c>
      <c r="G294" s="5" t="s">
        <v>868</v>
      </c>
      <c r="H294" s="5" t="s">
        <v>868</v>
      </c>
      <c r="I294" s="5">
        <v>128</v>
      </c>
      <c r="J294" s="5">
        <v>360</v>
      </c>
      <c r="K294" s="8">
        <v>0.35555555555555557</v>
      </c>
      <c r="L294" s="9">
        <v>0.6470588235294118</v>
      </c>
      <c r="M294" s="5">
        <f t="shared" si="17"/>
        <v>0.62734103943492958</v>
      </c>
      <c r="N294" s="5">
        <f t="shared" si="19"/>
        <v>1.9717784094482216E-2</v>
      </c>
      <c r="O294" s="5">
        <f t="shared" si="18"/>
        <v>365</v>
      </c>
    </row>
    <row r="295" spans="4:15" x14ac:dyDescent="0.3">
      <c r="D295" s="5">
        <f t="shared" si="16"/>
        <v>145</v>
      </c>
      <c r="E295" s="5" t="s">
        <v>78</v>
      </c>
      <c r="F295" s="5" t="s">
        <v>54</v>
      </c>
      <c r="G295" s="5" t="s">
        <v>869</v>
      </c>
      <c r="H295" s="5" t="s">
        <v>869</v>
      </c>
      <c r="I295" s="5">
        <v>132</v>
      </c>
      <c r="J295" s="5">
        <v>494</v>
      </c>
      <c r="K295" s="8">
        <v>0.26720647773279355</v>
      </c>
      <c r="L295" s="9">
        <v>0.70873786407766992</v>
      </c>
      <c r="M295" s="5">
        <f t="shared" si="17"/>
        <v>0.6796761818793946</v>
      </c>
      <c r="N295" s="5">
        <f t="shared" si="19"/>
        <v>2.9061682198275318E-2</v>
      </c>
      <c r="O295" s="5">
        <f t="shared" si="18"/>
        <v>329</v>
      </c>
    </row>
    <row r="296" spans="4:15" x14ac:dyDescent="0.3">
      <c r="D296" s="5">
        <f t="shared" si="16"/>
        <v>347</v>
      </c>
      <c r="E296" s="5" t="s">
        <v>78</v>
      </c>
      <c r="F296" s="5" t="s">
        <v>870</v>
      </c>
      <c r="G296" s="5" t="s">
        <v>871</v>
      </c>
      <c r="H296" s="5" t="s">
        <v>871</v>
      </c>
      <c r="I296" s="5">
        <v>207</v>
      </c>
      <c r="J296" s="5">
        <v>717</v>
      </c>
      <c r="K296" s="8">
        <v>0.28870292887029286</v>
      </c>
      <c r="L296" s="9">
        <v>0.59285714285714286</v>
      </c>
      <c r="M296" s="5">
        <f t="shared" si="17"/>
        <v>0.6669423779727095</v>
      </c>
      <c r="N296" s="5">
        <f t="shared" si="19"/>
        <v>-7.4085235115566639E-2</v>
      </c>
      <c r="O296" s="5">
        <f t="shared" si="18"/>
        <v>627</v>
      </c>
    </row>
    <row r="297" spans="4:15" x14ac:dyDescent="0.3">
      <c r="D297" s="5">
        <f t="shared" si="16"/>
        <v>115</v>
      </c>
      <c r="E297" s="5" t="s">
        <v>78</v>
      </c>
      <c r="F297" s="5" t="s">
        <v>872</v>
      </c>
      <c r="G297" s="5" t="s">
        <v>873</v>
      </c>
      <c r="H297" s="5" t="s">
        <v>873</v>
      </c>
      <c r="I297" s="5">
        <v>125</v>
      </c>
      <c r="J297" s="5">
        <v>350</v>
      </c>
      <c r="K297" s="8">
        <v>0.35714285714285715</v>
      </c>
      <c r="L297" s="9">
        <v>0.73770491803278693</v>
      </c>
      <c r="M297" s="5">
        <f t="shared" si="17"/>
        <v>0.62640077320102039</v>
      </c>
      <c r="N297" s="5">
        <f t="shared" si="19"/>
        <v>0.11130414483176654</v>
      </c>
      <c r="O297" s="5">
        <f t="shared" si="18"/>
        <v>147</v>
      </c>
    </row>
    <row r="298" spans="4:15" x14ac:dyDescent="0.3">
      <c r="D298" s="5">
        <f t="shared" si="16"/>
        <v>136</v>
      </c>
      <c r="E298" s="5" t="s">
        <v>78</v>
      </c>
      <c r="F298" s="5" t="s">
        <v>874</v>
      </c>
      <c r="G298" s="5" t="s">
        <v>875</v>
      </c>
      <c r="H298" s="5" t="s">
        <v>875</v>
      </c>
      <c r="I298" s="5">
        <v>128</v>
      </c>
      <c r="J298" s="5">
        <v>520</v>
      </c>
      <c r="K298" s="8">
        <v>0.24615384615384617</v>
      </c>
      <c r="L298" s="9">
        <v>0.717741935483871</v>
      </c>
      <c r="M298" s="5">
        <f t="shared" si="17"/>
        <v>0.69214708140282111</v>
      </c>
      <c r="N298" s="5">
        <f t="shared" si="19"/>
        <v>2.5594854081049889E-2</v>
      </c>
      <c r="O298" s="5">
        <f t="shared" si="18"/>
        <v>340</v>
      </c>
    </row>
    <row r="299" spans="4:15" x14ac:dyDescent="0.3">
      <c r="D299" s="5">
        <f t="shared" si="16"/>
        <v>166</v>
      </c>
      <c r="E299" s="5" t="s">
        <v>79</v>
      </c>
      <c r="F299" s="5" t="s">
        <v>876</v>
      </c>
      <c r="G299" s="5" t="s">
        <v>877</v>
      </c>
      <c r="H299" s="5" t="s">
        <v>877</v>
      </c>
      <c r="I299" s="5">
        <v>113</v>
      </c>
      <c r="J299" s="5">
        <v>373</v>
      </c>
      <c r="K299" s="8">
        <v>0.30294906166219837</v>
      </c>
      <c r="L299" s="9">
        <v>0.69841269841269837</v>
      </c>
      <c r="M299" s="5">
        <f t="shared" si="17"/>
        <v>0.65850342866706035</v>
      </c>
      <c r="N299" s="5">
        <f t="shared" si="19"/>
        <v>3.9909269745638021E-2</v>
      </c>
      <c r="O299" s="5">
        <f t="shared" si="18"/>
        <v>299</v>
      </c>
    </row>
    <row r="300" spans="4:15" x14ac:dyDescent="0.3">
      <c r="D300" s="5">
        <f t="shared" si="16"/>
        <v>118</v>
      </c>
      <c r="E300" s="5" t="s">
        <v>284</v>
      </c>
      <c r="F300" s="5" t="s">
        <v>878</v>
      </c>
      <c r="G300" s="5" t="s">
        <v>879</v>
      </c>
      <c r="H300" s="5" t="s">
        <v>879</v>
      </c>
      <c r="I300" s="5">
        <v>234</v>
      </c>
      <c r="J300" s="5">
        <v>859</v>
      </c>
      <c r="K300" s="8">
        <v>0.27240977881257278</v>
      </c>
      <c r="L300" s="9">
        <v>0.73758865248226946</v>
      </c>
      <c r="M300" s="5">
        <f t="shared" si="17"/>
        <v>0.67659391424398163</v>
      </c>
      <c r="N300" s="5">
        <f t="shared" si="19"/>
        <v>6.0994738238287827E-2</v>
      </c>
      <c r="O300" s="5">
        <f t="shared" si="18"/>
        <v>252</v>
      </c>
    </row>
    <row r="301" spans="4:15" x14ac:dyDescent="0.3">
      <c r="D301" s="5">
        <f t="shared" si="16"/>
        <v>279</v>
      </c>
      <c r="E301" s="5" t="s">
        <v>284</v>
      </c>
      <c r="F301" s="5" t="s">
        <v>880</v>
      </c>
      <c r="G301" s="5" t="s">
        <v>438</v>
      </c>
      <c r="H301" s="5" t="s">
        <v>438</v>
      </c>
      <c r="I301" s="5">
        <v>135</v>
      </c>
      <c r="J301" s="5">
        <v>570</v>
      </c>
      <c r="K301" s="8">
        <v>0.23684210526315788</v>
      </c>
      <c r="L301" s="9">
        <v>0.63157894736842102</v>
      </c>
      <c r="M301" s="5">
        <f t="shared" si="17"/>
        <v>0.69766305619202895</v>
      </c>
      <c r="N301" s="5">
        <f t="shared" si="19"/>
        <v>-6.6084108823607934E-2</v>
      </c>
      <c r="O301" s="5">
        <f t="shared" si="18"/>
        <v>619</v>
      </c>
    </row>
    <row r="302" spans="4:15" x14ac:dyDescent="0.3">
      <c r="D302" s="5">
        <f t="shared" si="16"/>
        <v>49</v>
      </c>
      <c r="E302" s="5" t="s">
        <v>284</v>
      </c>
      <c r="F302" s="5" t="s">
        <v>881</v>
      </c>
      <c r="G302" s="5" t="s">
        <v>444</v>
      </c>
      <c r="H302" s="5" t="s">
        <v>444</v>
      </c>
      <c r="I302" s="5">
        <v>177</v>
      </c>
      <c r="J302" s="5">
        <v>528</v>
      </c>
      <c r="K302" s="8">
        <v>0.33522727272727271</v>
      </c>
      <c r="L302" s="9">
        <v>0.81333333333333335</v>
      </c>
      <c r="M302" s="5">
        <f t="shared" si="17"/>
        <v>0.63938285813510687</v>
      </c>
      <c r="N302" s="5">
        <f t="shared" si="19"/>
        <v>0.17395047519822648</v>
      </c>
      <c r="O302" s="5">
        <f t="shared" si="18"/>
        <v>62</v>
      </c>
    </row>
    <row r="303" spans="4:15" x14ac:dyDescent="0.3">
      <c r="D303" s="5">
        <f t="shared" si="16"/>
        <v>36</v>
      </c>
      <c r="E303" s="5" t="s">
        <v>284</v>
      </c>
      <c r="F303" s="5" t="s">
        <v>882</v>
      </c>
      <c r="G303" s="5" t="s">
        <v>346</v>
      </c>
      <c r="H303" s="5" t="s">
        <v>346</v>
      </c>
      <c r="I303" s="5">
        <v>143</v>
      </c>
      <c r="J303" s="5">
        <v>462</v>
      </c>
      <c r="K303" s="8">
        <v>0.30952380952380953</v>
      </c>
      <c r="L303" s="9">
        <v>0.82894736842105265</v>
      </c>
      <c r="M303" s="5">
        <f t="shared" si="17"/>
        <v>0.65460876021829462</v>
      </c>
      <c r="N303" s="5">
        <f t="shared" si="19"/>
        <v>0.17433860820275804</v>
      </c>
      <c r="O303" s="5">
        <f t="shared" si="18"/>
        <v>61</v>
      </c>
    </row>
    <row r="304" spans="4:15" x14ac:dyDescent="0.3">
      <c r="D304" s="5">
        <f t="shared" si="16"/>
        <v>219</v>
      </c>
      <c r="E304" s="5" t="s">
        <v>80</v>
      </c>
      <c r="F304" s="5" t="s">
        <v>883</v>
      </c>
      <c r="G304" s="5" t="s">
        <v>884</v>
      </c>
      <c r="H304" s="5" t="s">
        <v>884</v>
      </c>
      <c r="I304" s="5">
        <v>122</v>
      </c>
      <c r="J304" s="5">
        <v>410</v>
      </c>
      <c r="K304" s="8">
        <v>0.29756097560975608</v>
      </c>
      <c r="L304" s="9">
        <v>0.66129032258064513</v>
      </c>
      <c r="M304" s="5">
        <f t="shared" si="17"/>
        <v>0.66169515695678061</v>
      </c>
      <c r="N304" s="5">
        <f t="shared" si="19"/>
        <v>-4.0483437613547668E-4</v>
      </c>
      <c r="O304" s="5">
        <f t="shared" si="18"/>
        <v>418</v>
      </c>
    </row>
    <row r="305" spans="4:15" x14ac:dyDescent="0.3">
      <c r="D305" s="5">
        <f t="shared" si="16"/>
        <v>329</v>
      </c>
      <c r="E305" s="5" t="s">
        <v>80</v>
      </c>
      <c r="F305" s="5" t="s">
        <v>885</v>
      </c>
      <c r="G305" s="5" t="s">
        <v>886</v>
      </c>
      <c r="H305" s="5" t="s">
        <v>886</v>
      </c>
      <c r="I305" s="5">
        <v>95</v>
      </c>
      <c r="J305" s="5">
        <v>299</v>
      </c>
      <c r="K305" s="8">
        <v>0.31772575250836121</v>
      </c>
      <c r="L305" s="9">
        <v>0.6</v>
      </c>
      <c r="M305" s="5">
        <f t="shared" si="17"/>
        <v>0.64975019389257682</v>
      </c>
      <c r="N305" s="5">
        <f t="shared" si="19"/>
        <v>-4.9750193892576844E-2</v>
      </c>
      <c r="O305" s="5">
        <f t="shared" si="18"/>
        <v>566</v>
      </c>
    </row>
    <row r="306" spans="4:15" x14ac:dyDescent="0.3">
      <c r="D306" s="5">
        <f t="shared" si="16"/>
        <v>395</v>
      </c>
      <c r="E306" s="5" t="s">
        <v>81</v>
      </c>
      <c r="F306" s="5" t="s">
        <v>887</v>
      </c>
      <c r="G306" s="5" t="s">
        <v>888</v>
      </c>
      <c r="H306" s="5" t="s">
        <v>888</v>
      </c>
      <c r="I306" s="5">
        <v>156</v>
      </c>
      <c r="J306" s="5">
        <v>385</v>
      </c>
      <c r="K306" s="8">
        <v>0.40519480519480522</v>
      </c>
      <c r="L306" s="9">
        <v>0.56818181818181823</v>
      </c>
      <c r="M306" s="5">
        <f t="shared" si="17"/>
        <v>0.5979363499381346</v>
      </c>
      <c r="N306" s="5">
        <f t="shared" si="19"/>
        <v>-2.9754531756316371E-2</v>
      </c>
      <c r="O306" s="5">
        <f t="shared" si="18"/>
        <v>513</v>
      </c>
    </row>
    <row r="307" spans="4:15" x14ac:dyDescent="0.3">
      <c r="D307" s="5">
        <f t="shared" si="16"/>
        <v>231</v>
      </c>
      <c r="E307" s="5" t="s">
        <v>82</v>
      </c>
      <c r="F307" s="5" t="s">
        <v>889</v>
      </c>
      <c r="G307" s="5" t="s">
        <v>890</v>
      </c>
      <c r="H307" s="5" t="s">
        <v>890</v>
      </c>
      <c r="I307" s="5">
        <v>206</v>
      </c>
      <c r="J307" s="5">
        <v>412</v>
      </c>
      <c r="K307" s="8">
        <v>0.5</v>
      </c>
      <c r="L307" s="9">
        <v>0.65333333333333332</v>
      </c>
      <c r="M307" s="5">
        <f t="shared" si="17"/>
        <v>0.54177681214919771</v>
      </c>
      <c r="N307" s="5">
        <f t="shared" si="19"/>
        <v>0.11155652118413562</v>
      </c>
      <c r="O307" s="5">
        <f t="shared" si="18"/>
        <v>146</v>
      </c>
    </row>
    <row r="308" spans="4:15" x14ac:dyDescent="0.3">
      <c r="D308" s="5">
        <f t="shared" si="16"/>
        <v>205</v>
      </c>
      <c r="E308" s="5" t="s">
        <v>84</v>
      </c>
      <c r="F308" s="5" t="s">
        <v>55</v>
      </c>
      <c r="G308" s="5" t="s">
        <v>891</v>
      </c>
      <c r="H308" s="5" t="s">
        <v>891</v>
      </c>
      <c r="I308" s="5">
        <v>243</v>
      </c>
      <c r="J308" s="5">
        <v>584</v>
      </c>
      <c r="K308" s="8">
        <v>0.4160958904109589</v>
      </c>
      <c r="L308" s="9">
        <v>0.66666666666666663</v>
      </c>
      <c r="M308" s="5">
        <f t="shared" si="17"/>
        <v>0.59147889886285387</v>
      </c>
      <c r="N308" s="5">
        <f t="shared" si="19"/>
        <v>7.5187767803812755E-2</v>
      </c>
      <c r="O308" s="5">
        <f t="shared" si="18"/>
        <v>229</v>
      </c>
    </row>
    <row r="309" spans="4:15" x14ac:dyDescent="0.3">
      <c r="D309" s="5">
        <f t="shared" si="16"/>
        <v>832</v>
      </c>
      <c r="E309" s="5" t="s">
        <v>285</v>
      </c>
      <c r="F309" s="5" t="s">
        <v>892</v>
      </c>
      <c r="G309" s="5" t="s">
        <v>640</v>
      </c>
      <c r="H309" s="5" t="s">
        <v>640</v>
      </c>
      <c r="I309" s="5">
        <v>248</v>
      </c>
      <c r="J309" s="5">
        <v>312</v>
      </c>
      <c r="K309" s="8">
        <v>0.79487179487179482</v>
      </c>
      <c r="L309" s="9">
        <v>0.18181818181818182</v>
      </c>
      <c r="M309" s="5">
        <f t="shared" si="17"/>
        <v>0.36710427715761512</v>
      </c>
      <c r="N309" s="5">
        <f t="shared" si="19"/>
        <v>-0.1852860953394333</v>
      </c>
      <c r="O309" s="5">
        <f t="shared" si="18"/>
        <v>791</v>
      </c>
    </row>
    <row r="310" spans="4:15" x14ac:dyDescent="0.3">
      <c r="D310" s="5">
        <f t="shared" si="16"/>
        <v>700</v>
      </c>
      <c r="E310" s="5" t="s">
        <v>285</v>
      </c>
      <c r="F310" s="5" t="s">
        <v>893</v>
      </c>
      <c r="G310" s="5" t="s">
        <v>894</v>
      </c>
      <c r="H310" s="5" t="s">
        <v>894</v>
      </c>
      <c r="I310" s="5">
        <v>304</v>
      </c>
      <c r="J310" s="5">
        <v>436</v>
      </c>
      <c r="K310" s="8">
        <v>0.69724770642201839</v>
      </c>
      <c r="L310" s="9">
        <v>0.36666666666666664</v>
      </c>
      <c r="M310" s="5">
        <f t="shared" si="17"/>
        <v>0.42493363656847011</v>
      </c>
      <c r="N310" s="5">
        <f t="shared" si="19"/>
        <v>-5.8266969901803467E-2</v>
      </c>
      <c r="O310" s="5">
        <f t="shared" si="18"/>
        <v>592</v>
      </c>
    </row>
    <row r="311" spans="4:15" x14ac:dyDescent="0.3">
      <c r="D311" s="5">
        <f t="shared" si="16"/>
        <v>608</v>
      </c>
      <c r="E311" s="5" t="s">
        <v>285</v>
      </c>
      <c r="F311" s="5" t="s">
        <v>895</v>
      </c>
      <c r="G311" s="5" t="s">
        <v>896</v>
      </c>
      <c r="H311" s="5" t="s">
        <v>896</v>
      </c>
      <c r="I311" s="5">
        <v>105</v>
      </c>
      <c r="J311" s="5">
        <v>164</v>
      </c>
      <c r="K311" s="8">
        <v>0.6402439024390244</v>
      </c>
      <c r="L311" s="9">
        <v>0.4375</v>
      </c>
      <c r="M311" s="5">
        <f t="shared" si="17"/>
        <v>0.45870085038490843</v>
      </c>
      <c r="N311" s="5">
        <f t="shared" si="19"/>
        <v>-2.1200850384908432E-2</v>
      </c>
      <c r="O311" s="5">
        <f t="shared" si="18"/>
        <v>489</v>
      </c>
    </row>
    <row r="312" spans="4:15" x14ac:dyDescent="0.3">
      <c r="D312" s="5">
        <f t="shared" si="16"/>
        <v>252</v>
      </c>
      <c r="E312" s="5" t="s">
        <v>285</v>
      </c>
      <c r="F312" s="5" t="s">
        <v>897</v>
      </c>
      <c r="G312" s="5" t="s">
        <v>898</v>
      </c>
      <c r="H312" s="5" t="s">
        <v>898</v>
      </c>
      <c r="I312" s="5">
        <v>79</v>
      </c>
      <c r="J312" s="5">
        <v>242</v>
      </c>
      <c r="K312" s="8">
        <v>0.32644628099173556</v>
      </c>
      <c r="L312" s="9">
        <v>0.6428571428571429</v>
      </c>
      <c r="M312" s="5">
        <f t="shared" si="17"/>
        <v>0.64458443425347811</v>
      </c>
      <c r="N312" s="5">
        <f t="shared" si="19"/>
        <v>-1.7272913963352066E-3</v>
      </c>
      <c r="O312" s="5">
        <f t="shared" si="18"/>
        <v>422</v>
      </c>
    </row>
    <row r="313" spans="4:15" x14ac:dyDescent="0.3">
      <c r="D313" s="5">
        <f t="shared" si="16"/>
        <v>739</v>
      </c>
      <c r="E313" s="5" t="s">
        <v>285</v>
      </c>
      <c r="F313" s="5" t="s">
        <v>58</v>
      </c>
      <c r="G313" s="5" t="s">
        <v>899</v>
      </c>
      <c r="H313" s="5" t="s">
        <v>899</v>
      </c>
      <c r="I313" s="5">
        <v>265</v>
      </c>
      <c r="J313" s="5">
        <v>348</v>
      </c>
      <c r="K313" s="8">
        <v>0.7614942528735632</v>
      </c>
      <c r="L313" s="9">
        <v>0.32758620689655171</v>
      </c>
      <c r="M313" s="5">
        <f t="shared" si="17"/>
        <v>0.38687605585606261</v>
      </c>
      <c r="N313" s="5">
        <f t="shared" si="19"/>
        <v>-5.9289848959510894E-2</v>
      </c>
      <c r="O313" s="5">
        <f t="shared" si="18"/>
        <v>594</v>
      </c>
    </row>
    <row r="314" spans="4:15" x14ac:dyDescent="0.3">
      <c r="D314" s="5">
        <f t="shared" si="16"/>
        <v>325</v>
      </c>
      <c r="E314" s="5" t="s">
        <v>85</v>
      </c>
      <c r="F314" s="5" t="s">
        <v>900</v>
      </c>
      <c r="G314" s="5" t="s">
        <v>901</v>
      </c>
      <c r="H314" s="5" t="s">
        <v>901</v>
      </c>
      <c r="I314" s="5">
        <v>182</v>
      </c>
      <c r="J314" s="5">
        <v>348</v>
      </c>
      <c r="K314" s="8">
        <v>0.52298850574712641</v>
      </c>
      <c r="L314" s="9">
        <v>0.60227272727272729</v>
      </c>
      <c r="M314" s="5">
        <f t="shared" si="17"/>
        <v>0.52815916324430678</v>
      </c>
      <c r="N314" s="5">
        <f t="shared" si="19"/>
        <v>7.4113564028420509E-2</v>
      </c>
      <c r="O314" s="5">
        <f t="shared" si="18"/>
        <v>233</v>
      </c>
    </row>
    <row r="315" spans="4:15" x14ac:dyDescent="0.3">
      <c r="D315" s="5">
        <f t="shared" si="16"/>
        <v>757</v>
      </c>
      <c r="E315" s="5" t="s">
        <v>86</v>
      </c>
      <c r="F315" s="5" t="s">
        <v>902</v>
      </c>
      <c r="G315" s="5" t="s">
        <v>903</v>
      </c>
      <c r="H315" s="5" t="s">
        <v>903</v>
      </c>
      <c r="I315" s="5">
        <v>341</v>
      </c>
      <c r="J315" s="5">
        <v>611</v>
      </c>
      <c r="K315" s="8">
        <v>0.55810147299509005</v>
      </c>
      <c r="L315" s="9">
        <v>0.30434782608695654</v>
      </c>
      <c r="M315" s="5">
        <f t="shared" si="17"/>
        <v>0.50735937463466763</v>
      </c>
      <c r="N315" s="5">
        <f t="shared" si="19"/>
        <v>-0.20301154854771108</v>
      </c>
      <c r="O315" s="5">
        <f t="shared" si="18"/>
        <v>807</v>
      </c>
    </row>
    <row r="316" spans="4:15" x14ac:dyDescent="0.3">
      <c r="D316" s="5">
        <f t="shared" si="16"/>
        <v>262</v>
      </c>
      <c r="E316" s="5" t="s">
        <v>87</v>
      </c>
      <c r="F316" s="5" t="s">
        <v>904</v>
      </c>
      <c r="G316" s="5" t="s">
        <v>905</v>
      </c>
      <c r="H316" s="5" t="s">
        <v>905</v>
      </c>
      <c r="I316" s="5">
        <v>130</v>
      </c>
      <c r="J316" s="5">
        <v>674</v>
      </c>
      <c r="K316" s="8">
        <v>0.19287833827893175</v>
      </c>
      <c r="L316" s="9">
        <v>0.64</v>
      </c>
      <c r="M316" s="5">
        <f t="shared" si="17"/>
        <v>0.72370577292678095</v>
      </c>
      <c r="N316" s="5">
        <f t="shared" si="19"/>
        <v>-8.3705772926780941E-2</v>
      </c>
      <c r="O316" s="5">
        <f t="shared" si="18"/>
        <v>648</v>
      </c>
    </row>
    <row r="317" spans="4:15" x14ac:dyDescent="0.3">
      <c r="D317" s="5">
        <f t="shared" si="16"/>
        <v>144</v>
      </c>
      <c r="E317" s="5" t="s">
        <v>87</v>
      </c>
      <c r="F317" s="5" t="s">
        <v>906</v>
      </c>
      <c r="G317" s="5" t="s">
        <v>907</v>
      </c>
      <c r="H317" s="5" t="s">
        <v>907</v>
      </c>
      <c r="I317" s="5">
        <v>118</v>
      </c>
      <c r="J317" s="5">
        <v>269</v>
      </c>
      <c r="K317" s="8">
        <v>0.43866171003717475</v>
      </c>
      <c r="L317" s="9">
        <v>0.70967741935483875</v>
      </c>
      <c r="M317" s="5">
        <f t="shared" si="17"/>
        <v>0.57811163557479439</v>
      </c>
      <c r="N317" s="5">
        <f t="shared" si="19"/>
        <v>0.13156578378004435</v>
      </c>
      <c r="O317" s="5">
        <f t="shared" si="18"/>
        <v>114</v>
      </c>
    </row>
    <row r="318" spans="4:15" x14ac:dyDescent="0.3">
      <c r="D318" s="5">
        <f t="shared" si="16"/>
        <v>500</v>
      </c>
      <c r="E318" s="5" t="s">
        <v>258</v>
      </c>
      <c r="F318" s="5" t="s">
        <v>908</v>
      </c>
      <c r="G318" s="5" t="s">
        <v>909</v>
      </c>
      <c r="H318" s="5" t="s">
        <v>909</v>
      </c>
      <c r="I318" s="5">
        <v>226</v>
      </c>
      <c r="J318" s="5">
        <v>631</v>
      </c>
      <c r="K318" s="8">
        <v>0.35816164817749602</v>
      </c>
      <c r="L318" s="9">
        <v>0.50505050505050508</v>
      </c>
      <c r="M318" s="5">
        <f t="shared" si="17"/>
        <v>0.62579727427117382</v>
      </c>
      <c r="N318" s="5">
        <f t="shared" si="19"/>
        <v>-0.12074676922066874</v>
      </c>
      <c r="O318" s="5">
        <f t="shared" si="18"/>
        <v>723</v>
      </c>
    </row>
    <row r="319" spans="4:15" x14ac:dyDescent="0.3">
      <c r="D319" s="5">
        <f t="shared" si="16"/>
        <v>665</v>
      </c>
      <c r="E319" s="5" t="s">
        <v>253</v>
      </c>
      <c r="F319" s="5" t="s">
        <v>910</v>
      </c>
      <c r="G319" s="5" t="s">
        <v>869</v>
      </c>
      <c r="H319" s="5" t="s">
        <v>869</v>
      </c>
      <c r="I319" s="5">
        <v>421</v>
      </c>
      <c r="J319" s="5">
        <v>545</v>
      </c>
      <c r="K319" s="8">
        <v>0.77247706422018347</v>
      </c>
      <c r="L319" s="9">
        <v>0.39772727272727271</v>
      </c>
      <c r="M319" s="5">
        <f t="shared" si="17"/>
        <v>0.38037019285861123</v>
      </c>
      <c r="N319" s="5">
        <f t="shared" si="19"/>
        <v>1.7357079868661474E-2</v>
      </c>
      <c r="O319" s="5">
        <f t="shared" si="18"/>
        <v>372</v>
      </c>
    </row>
    <row r="320" spans="4:15" x14ac:dyDescent="0.3">
      <c r="D320" s="5">
        <f t="shared" si="16"/>
        <v>842</v>
      </c>
      <c r="E320" s="5" t="s">
        <v>253</v>
      </c>
      <c r="F320" s="5" t="s">
        <v>911</v>
      </c>
      <c r="G320" s="5" t="s">
        <v>912</v>
      </c>
      <c r="H320" s="5" t="s">
        <v>912</v>
      </c>
      <c r="I320" s="5">
        <v>314</v>
      </c>
      <c r="J320" s="5">
        <v>342</v>
      </c>
      <c r="K320" s="8">
        <v>0.91812865497076024</v>
      </c>
      <c r="L320" s="9">
        <v>0.10526315789473684</v>
      </c>
      <c r="M320" s="5">
        <f t="shared" si="17"/>
        <v>0.2940908910589215</v>
      </c>
      <c r="N320" s="5">
        <f t="shared" si="19"/>
        <v>-0.18882773316418466</v>
      </c>
      <c r="O320" s="5">
        <f t="shared" si="18"/>
        <v>794</v>
      </c>
    </row>
    <row r="321" spans="4:15" x14ac:dyDescent="0.3">
      <c r="D321" s="5">
        <f t="shared" si="16"/>
        <v>799</v>
      </c>
      <c r="E321" s="5" t="s">
        <v>253</v>
      </c>
      <c r="F321" s="5" t="s">
        <v>913</v>
      </c>
      <c r="G321" s="5" t="s">
        <v>914</v>
      </c>
      <c r="H321" s="5" t="s">
        <v>914</v>
      </c>
      <c r="I321" s="5">
        <v>238</v>
      </c>
      <c r="J321" s="5">
        <v>368</v>
      </c>
      <c r="K321" s="8">
        <v>0.64673913043478259</v>
      </c>
      <c r="L321" s="9">
        <v>0.25</v>
      </c>
      <c r="M321" s="5">
        <f t="shared" si="17"/>
        <v>0.45485328693835819</v>
      </c>
      <c r="N321" s="5">
        <f t="shared" si="19"/>
        <v>-0.20485328693835819</v>
      </c>
      <c r="O321" s="5">
        <f t="shared" si="18"/>
        <v>808</v>
      </c>
    </row>
    <row r="322" spans="4:15" x14ac:dyDescent="0.3">
      <c r="D322" s="5">
        <f t="shared" si="16"/>
        <v>826</v>
      </c>
      <c r="E322" s="5" t="s">
        <v>253</v>
      </c>
      <c r="F322" s="5" t="s">
        <v>915</v>
      </c>
      <c r="G322" s="5" t="s">
        <v>916</v>
      </c>
      <c r="H322" s="5" t="s">
        <v>916</v>
      </c>
      <c r="I322" s="5">
        <v>663</v>
      </c>
      <c r="J322" s="5">
        <v>734</v>
      </c>
      <c r="K322" s="8">
        <v>0.90326975476839233</v>
      </c>
      <c r="L322" s="9">
        <v>0.19672131147540983</v>
      </c>
      <c r="M322" s="5">
        <f t="shared" si="17"/>
        <v>0.30289282400290818</v>
      </c>
      <c r="N322" s="5">
        <f t="shared" si="19"/>
        <v>-0.10617151252749835</v>
      </c>
      <c r="O322" s="5">
        <f t="shared" si="18"/>
        <v>698</v>
      </c>
    </row>
    <row r="323" spans="4:15" x14ac:dyDescent="0.3">
      <c r="D323" s="5">
        <f t="shared" si="16"/>
        <v>806</v>
      </c>
      <c r="E323" s="5" t="s">
        <v>253</v>
      </c>
      <c r="F323" s="5" t="s">
        <v>917</v>
      </c>
      <c r="G323" s="5" t="s">
        <v>918</v>
      </c>
      <c r="H323" s="5" t="s">
        <v>918</v>
      </c>
      <c r="I323" s="5">
        <v>338</v>
      </c>
      <c r="J323" s="5">
        <v>516</v>
      </c>
      <c r="K323" s="8">
        <v>0.65503875968992253</v>
      </c>
      <c r="L323" s="9">
        <v>0.23863636363636365</v>
      </c>
      <c r="M323" s="5">
        <f t="shared" si="17"/>
        <v>0.44993685441853748</v>
      </c>
      <c r="N323" s="5">
        <f t="shared" si="19"/>
        <v>-0.21130049078217383</v>
      </c>
      <c r="O323" s="5">
        <f t="shared" si="18"/>
        <v>813</v>
      </c>
    </row>
    <row r="324" spans="4:15" x14ac:dyDescent="0.3">
      <c r="D324" s="5">
        <f t="shared" si="16"/>
        <v>402</v>
      </c>
      <c r="E324" s="5" t="s">
        <v>253</v>
      </c>
      <c r="F324" s="5" t="s">
        <v>63</v>
      </c>
      <c r="G324" s="5" t="s">
        <v>919</v>
      </c>
      <c r="H324" s="5" t="s">
        <v>919</v>
      </c>
      <c r="I324" s="5">
        <v>159</v>
      </c>
      <c r="J324" s="5">
        <v>345</v>
      </c>
      <c r="K324" s="8">
        <v>0.46086956521739131</v>
      </c>
      <c r="L324" s="9">
        <v>0.56521739130434778</v>
      </c>
      <c r="M324" s="5">
        <f t="shared" si="17"/>
        <v>0.56495641887208836</v>
      </c>
      <c r="N324" s="5">
        <f t="shared" si="19"/>
        <v>2.6097243225942091E-4</v>
      </c>
      <c r="O324" s="5">
        <f t="shared" si="18"/>
        <v>416</v>
      </c>
    </row>
    <row r="325" spans="4:15" x14ac:dyDescent="0.3">
      <c r="D325" s="5">
        <f t="shared" si="16"/>
        <v>256</v>
      </c>
      <c r="E325" s="5" t="s">
        <v>89</v>
      </c>
      <c r="F325" s="5" t="s">
        <v>920</v>
      </c>
      <c r="G325" s="5" t="s">
        <v>921</v>
      </c>
      <c r="H325" s="5" t="s">
        <v>921</v>
      </c>
      <c r="I325" s="5">
        <v>201</v>
      </c>
      <c r="J325" s="5">
        <v>390</v>
      </c>
      <c r="K325" s="8">
        <v>0.51538461538461533</v>
      </c>
      <c r="L325" s="9">
        <v>0.64179104477611937</v>
      </c>
      <c r="M325" s="5">
        <f t="shared" si="17"/>
        <v>0.5326634624974631</v>
      </c>
      <c r="N325" s="5">
        <f t="shared" si="19"/>
        <v>0.10912758227865627</v>
      </c>
      <c r="O325" s="5">
        <f t="shared" si="18"/>
        <v>151</v>
      </c>
    </row>
    <row r="326" spans="4:15" x14ac:dyDescent="0.3">
      <c r="D326" s="5">
        <f t="shared" ref="D326:D389" si="20">RANK(L326,Both_Math_and_ELA__Percent_Pass,0)</f>
        <v>600</v>
      </c>
      <c r="E326" s="5" t="s">
        <v>89</v>
      </c>
      <c r="F326" s="5" t="s">
        <v>922</v>
      </c>
      <c r="G326" s="5" t="s">
        <v>923</v>
      </c>
      <c r="H326" s="5" t="s">
        <v>923</v>
      </c>
      <c r="I326" s="5">
        <v>86</v>
      </c>
      <c r="J326" s="5">
        <v>341</v>
      </c>
      <c r="K326" s="8">
        <v>0.25219941348973607</v>
      </c>
      <c r="L326" s="9">
        <v>0.44444444444444442</v>
      </c>
      <c r="M326" s="5">
        <f t="shared" ref="M326:M389" si="21">int+slope*K326</f>
        <v>0.6885658824194415</v>
      </c>
      <c r="N326" s="5">
        <f t="shared" si="19"/>
        <v>-0.24412143797499708</v>
      </c>
      <c r="O326" s="5">
        <f t="shared" ref="O326:O389" si="22">RANK(N326,Error,0)</f>
        <v>829</v>
      </c>
    </row>
    <row r="327" spans="4:15" x14ac:dyDescent="0.3">
      <c r="D327" s="5">
        <f t="shared" si="20"/>
        <v>356</v>
      </c>
      <c r="E327" s="5" t="s">
        <v>89</v>
      </c>
      <c r="F327" s="5" t="s">
        <v>924</v>
      </c>
      <c r="G327" s="5" t="s">
        <v>925</v>
      </c>
      <c r="H327" s="5" t="s">
        <v>925</v>
      </c>
      <c r="I327" s="5">
        <v>141</v>
      </c>
      <c r="J327" s="5">
        <v>306</v>
      </c>
      <c r="K327" s="8">
        <v>0.46078431372549017</v>
      </c>
      <c r="L327" s="9">
        <v>0.58695652173913049</v>
      </c>
      <c r="M327" s="5">
        <f t="shared" si="21"/>
        <v>0.5650069191046001</v>
      </c>
      <c r="N327" s="5">
        <f t="shared" ref="N327:N390" si="23">L327-M327</f>
        <v>2.1949602634530385E-2</v>
      </c>
      <c r="O327" s="5">
        <f t="shared" si="22"/>
        <v>355</v>
      </c>
    </row>
    <row r="328" spans="4:15" x14ac:dyDescent="0.3">
      <c r="D328" s="5">
        <f t="shared" si="20"/>
        <v>205</v>
      </c>
      <c r="E328" s="5" t="s">
        <v>89</v>
      </c>
      <c r="F328" s="5" t="s">
        <v>926</v>
      </c>
      <c r="G328" s="5" t="s">
        <v>927</v>
      </c>
      <c r="H328" s="5" t="s">
        <v>927</v>
      </c>
      <c r="I328" s="5">
        <v>94</v>
      </c>
      <c r="J328" s="5">
        <v>295</v>
      </c>
      <c r="K328" s="8">
        <v>0.31864406779661014</v>
      </c>
      <c r="L328" s="9">
        <v>0.66666666666666663</v>
      </c>
      <c r="M328" s="5">
        <f t="shared" si="21"/>
        <v>0.64920621355227437</v>
      </c>
      <c r="N328" s="5">
        <f t="shared" si="23"/>
        <v>1.746045311439226E-2</v>
      </c>
      <c r="O328" s="5">
        <f t="shared" si="22"/>
        <v>371</v>
      </c>
    </row>
    <row r="329" spans="4:15" x14ac:dyDescent="0.3">
      <c r="D329" s="5">
        <f t="shared" si="20"/>
        <v>641</v>
      </c>
      <c r="E329" s="5" t="s">
        <v>89</v>
      </c>
      <c r="F329" s="5" t="s">
        <v>928</v>
      </c>
      <c r="G329" s="5" t="s">
        <v>929</v>
      </c>
      <c r="H329" s="5" t="s">
        <v>929</v>
      </c>
      <c r="I329" s="5">
        <v>232</v>
      </c>
      <c r="J329" s="5">
        <v>416</v>
      </c>
      <c r="K329" s="8">
        <v>0.55769230769230771</v>
      </c>
      <c r="L329" s="9">
        <v>0.41509433962264153</v>
      </c>
      <c r="M329" s="5">
        <f t="shared" si="21"/>
        <v>0.50760175095519244</v>
      </c>
      <c r="N329" s="5">
        <f t="shared" si="23"/>
        <v>-9.2507411332550915E-2</v>
      </c>
      <c r="O329" s="5">
        <f t="shared" si="22"/>
        <v>666</v>
      </c>
    </row>
    <row r="330" spans="4:15" x14ac:dyDescent="0.3">
      <c r="D330" s="5">
        <f t="shared" si="20"/>
        <v>729</v>
      </c>
      <c r="E330" s="5" t="s">
        <v>89</v>
      </c>
      <c r="F330" s="5" t="s">
        <v>930</v>
      </c>
      <c r="G330" s="5" t="s">
        <v>386</v>
      </c>
      <c r="H330" s="5" t="s">
        <v>386</v>
      </c>
      <c r="I330" s="5">
        <v>329</v>
      </c>
      <c r="J330" s="5">
        <v>445</v>
      </c>
      <c r="K330" s="8">
        <v>0.73932584269662927</v>
      </c>
      <c r="L330" s="9">
        <v>0.33734939759036142</v>
      </c>
      <c r="M330" s="5">
        <f t="shared" si="21"/>
        <v>0.4000079066118184</v>
      </c>
      <c r="N330" s="5">
        <f t="shared" si="23"/>
        <v>-6.2658509021456976E-2</v>
      </c>
      <c r="O330" s="5">
        <f t="shared" si="22"/>
        <v>606</v>
      </c>
    </row>
    <row r="331" spans="4:15" x14ac:dyDescent="0.3">
      <c r="D331" s="5">
        <f t="shared" si="20"/>
        <v>775</v>
      </c>
      <c r="E331" s="5" t="s">
        <v>90</v>
      </c>
      <c r="F331" s="5" t="s">
        <v>931</v>
      </c>
      <c r="G331" s="5" t="s">
        <v>932</v>
      </c>
      <c r="H331" s="5" t="s">
        <v>932</v>
      </c>
      <c r="I331" s="5">
        <v>86</v>
      </c>
      <c r="J331" s="5">
        <v>102</v>
      </c>
      <c r="K331" s="8">
        <v>0.84313725490196079</v>
      </c>
      <c r="L331" s="9">
        <v>0.2857142857142857</v>
      </c>
      <c r="M331" s="5">
        <f t="shared" si="21"/>
        <v>0.33851337628942763</v>
      </c>
      <c r="N331" s="5">
        <f t="shared" si="23"/>
        <v>-5.2799090575141927E-2</v>
      </c>
      <c r="O331" s="5">
        <f t="shared" si="22"/>
        <v>577</v>
      </c>
    </row>
    <row r="332" spans="4:15" x14ac:dyDescent="0.3">
      <c r="D332" s="5">
        <f t="shared" si="20"/>
        <v>205</v>
      </c>
      <c r="E332" s="5" t="s">
        <v>91</v>
      </c>
      <c r="F332" s="5" t="s">
        <v>933</v>
      </c>
      <c r="G332" s="5" t="s">
        <v>934</v>
      </c>
      <c r="H332" s="5" t="s">
        <v>934</v>
      </c>
      <c r="I332" s="5">
        <v>38</v>
      </c>
      <c r="J332" s="5">
        <v>126</v>
      </c>
      <c r="K332" s="8">
        <v>0.30158730158730157</v>
      </c>
      <c r="L332" s="9">
        <v>0.66666666666666663</v>
      </c>
      <c r="M332" s="5">
        <f t="shared" si="21"/>
        <v>0.65931009138784036</v>
      </c>
      <c r="N332" s="5">
        <f t="shared" si="23"/>
        <v>7.3565752788262717E-3</v>
      </c>
      <c r="O332" s="5">
        <f t="shared" si="22"/>
        <v>395</v>
      </c>
    </row>
    <row r="333" spans="4:15" x14ac:dyDescent="0.3">
      <c r="D333" s="5">
        <f t="shared" si="20"/>
        <v>760</v>
      </c>
      <c r="E333" s="5" t="s">
        <v>91</v>
      </c>
      <c r="F333" s="5" t="s">
        <v>72</v>
      </c>
      <c r="G333" s="5" t="s">
        <v>935</v>
      </c>
      <c r="H333" s="5" t="s">
        <v>935</v>
      </c>
      <c r="I333" s="5">
        <v>275</v>
      </c>
      <c r="J333" s="5">
        <v>533</v>
      </c>
      <c r="K333" s="8">
        <v>0.51594746716697937</v>
      </c>
      <c r="L333" s="9">
        <v>0.30232558139534882</v>
      </c>
      <c r="M333" s="5">
        <f t="shared" si="21"/>
        <v>0.53233004726630195</v>
      </c>
      <c r="N333" s="5">
        <f t="shared" si="23"/>
        <v>-0.23000446587095313</v>
      </c>
      <c r="O333" s="5">
        <f t="shared" si="22"/>
        <v>822</v>
      </c>
    </row>
    <row r="334" spans="4:15" x14ac:dyDescent="0.3">
      <c r="D334" s="5">
        <f t="shared" si="20"/>
        <v>115</v>
      </c>
      <c r="E334" s="5" t="s">
        <v>91</v>
      </c>
      <c r="F334" s="5" t="s">
        <v>936</v>
      </c>
      <c r="G334" s="5" t="s">
        <v>937</v>
      </c>
      <c r="H334" s="5" t="s">
        <v>937</v>
      </c>
      <c r="I334" s="5">
        <v>117</v>
      </c>
      <c r="J334" s="5">
        <v>336</v>
      </c>
      <c r="K334" s="8">
        <v>0.3482142857142857</v>
      </c>
      <c r="L334" s="9">
        <v>0.73770491803278693</v>
      </c>
      <c r="M334" s="5">
        <f t="shared" si="21"/>
        <v>0.63168977076675936</v>
      </c>
      <c r="N334" s="5">
        <f t="shared" si="23"/>
        <v>0.10601514726602757</v>
      </c>
      <c r="O334" s="5">
        <f t="shared" si="22"/>
        <v>153</v>
      </c>
    </row>
    <row r="335" spans="4:15" x14ac:dyDescent="0.3">
      <c r="D335" s="5">
        <f t="shared" si="20"/>
        <v>812</v>
      </c>
      <c r="E335" s="5" t="s">
        <v>91</v>
      </c>
      <c r="F335" s="5" t="s">
        <v>938</v>
      </c>
      <c r="G335" s="5" t="s">
        <v>939</v>
      </c>
      <c r="H335" s="5" t="s">
        <v>939</v>
      </c>
      <c r="I335" s="5">
        <v>488</v>
      </c>
      <c r="J335" s="5">
        <v>673</v>
      </c>
      <c r="K335" s="8">
        <v>0.72511144130757799</v>
      </c>
      <c r="L335" s="9">
        <v>0.22556390977443608</v>
      </c>
      <c r="M335" s="5">
        <f t="shared" si="21"/>
        <v>0.40842805925847275</v>
      </c>
      <c r="N335" s="5">
        <f t="shared" si="23"/>
        <v>-0.18286414948403668</v>
      </c>
      <c r="O335" s="5">
        <f t="shared" si="22"/>
        <v>787</v>
      </c>
    </row>
    <row r="336" spans="4:15" x14ac:dyDescent="0.3">
      <c r="D336" s="5">
        <f t="shared" si="20"/>
        <v>713</v>
      </c>
      <c r="E336" s="5" t="s">
        <v>91</v>
      </c>
      <c r="F336" s="5" t="s">
        <v>940</v>
      </c>
      <c r="G336" s="5" t="s">
        <v>941</v>
      </c>
      <c r="H336" s="5" t="s">
        <v>941</v>
      </c>
      <c r="I336" s="5">
        <v>329</v>
      </c>
      <c r="J336" s="5">
        <v>563</v>
      </c>
      <c r="K336" s="8">
        <v>0.58436944937833035</v>
      </c>
      <c r="L336" s="9">
        <v>0.35869565217391303</v>
      </c>
      <c r="M336" s="5">
        <f t="shared" si="21"/>
        <v>0.49179907316210891</v>
      </c>
      <c r="N336" s="5">
        <f t="shared" si="23"/>
        <v>-0.13310342098819589</v>
      </c>
      <c r="O336" s="5">
        <f t="shared" si="22"/>
        <v>740</v>
      </c>
    </row>
    <row r="337" spans="4:15" x14ac:dyDescent="0.3">
      <c r="D337" s="5">
        <f t="shared" si="20"/>
        <v>272</v>
      </c>
      <c r="E337" s="5" t="s">
        <v>92</v>
      </c>
      <c r="F337" s="5" t="s">
        <v>942</v>
      </c>
      <c r="G337" s="5" t="s">
        <v>943</v>
      </c>
      <c r="H337" s="5" t="s">
        <v>943</v>
      </c>
      <c r="I337" s="5">
        <v>282</v>
      </c>
      <c r="J337" s="5">
        <v>664</v>
      </c>
      <c r="K337" s="8">
        <v>0.4246987951807229</v>
      </c>
      <c r="L337" s="9">
        <v>0.63551401869158874</v>
      </c>
      <c r="M337" s="5">
        <f t="shared" si="21"/>
        <v>0.58638281571567052</v>
      </c>
      <c r="N337" s="5">
        <f t="shared" si="23"/>
        <v>4.913120297591822E-2</v>
      </c>
      <c r="O337" s="5">
        <f t="shared" si="22"/>
        <v>271</v>
      </c>
    </row>
    <row r="338" spans="4:15" x14ac:dyDescent="0.3">
      <c r="D338" s="5">
        <f t="shared" si="20"/>
        <v>205</v>
      </c>
      <c r="E338" s="5" t="s">
        <v>93</v>
      </c>
      <c r="F338" s="5" t="s">
        <v>944</v>
      </c>
      <c r="G338" s="5" t="s">
        <v>945</v>
      </c>
      <c r="H338" s="5" t="s">
        <v>945</v>
      </c>
      <c r="I338" s="5">
        <v>167</v>
      </c>
      <c r="J338" s="5">
        <v>283</v>
      </c>
      <c r="K338" s="8">
        <v>0.59010600706713778</v>
      </c>
      <c r="L338" s="9">
        <v>0.66666666666666663</v>
      </c>
      <c r="M338" s="5">
        <f t="shared" si="21"/>
        <v>0.4884009215211047</v>
      </c>
      <c r="N338" s="5">
        <f t="shared" si="23"/>
        <v>0.17826574514556193</v>
      </c>
      <c r="O338" s="5">
        <f t="shared" si="22"/>
        <v>56</v>
      </c>
    </row>
    <row r="339" spans="4:15" x14ac:dyDescent="0.3">
      <c r="D339" s="5">
        <f t="shared" si="20"/>
        <v>225</v>
      </c>
      <c r="E339" s="5" t="s">
        <v>94</v>
      </c>
      <c r="F339" s="5" t="s">
        <v>946</v>
      </c>
      <c r="G339" s="5" t="s">
        <v>947</v>
      </c>
      <c r="H339" s="5" t="s">
        <v>947</v>
      </c>
      <c r="I339" s="5">
        <v>249</v>
      </c>
      <c r="J339" s="5">
        <v>654</v>
      </c>
      <c r="K339" s="8">
        <v>0.38073394495412843</v>
      </c>
      <c r="L339" s="9">
        <v>0.65697674418604646</v>
      </c>
      <c r="M339" s="5">
        <f t="shared" si="21"/>
        <v>0.61242617412824241</v>
      </c>
      <c r="N339" s="5">
        <f t="shared" si="23"/>
        <v>4.4550570057804051E-2</v>
      </c>
      <c r="O339" s="5">
        <f t="shared" si="22"/>
        <v>285</v>
      </c>
    </row>
    <row r="340" spans="4:15" x14ac:dyDescent="0.3">
      <c r="D340" s="5">
        <f t="shared" si="20"/>
        <v>318</v>
      </c>
      <c r="E340" s="5" t="s">
        <v>94</v>
      </c>
      <c r="F340" s="5" t="s">
        <v>948</v>
      </c>
      <c r="G340" s="5" t="s">
        <v>949</v>
      </c>
      <c r="H340" s="5" t="s">
        <v>949</v>
      </c>
      <c r="I340" s="5">
        <v>142</v>
      </c>
      <c r="J340" s="5">
        <v>338</v>
      </c>
      <c r="K340" s="8">
        <v>0.42011834319526625</v>
      </c>
      <c r="L340" s="9">
        <v>0.60824742268041232</v>
      </c>
      <c r="M340" s="5">
        <f t="shared" si="21"/>
        <v>0.58909612764858976</v>
      </c>
      <c r="N340" s="5">
        <f t="shared" si="23"/>
        <v>1.9151295031822557E-2</v>
      </c>
      <c r="O340" s="5">
        <f t="shared" si="22"/>
        <v>367</v>
      </c>
    </row>
    <row r="341" spans="4:15" x14ac:dyDescent="0.3">
      <c r="D341" s="5">
        <f t="shared" si="20"/>
        <v>450</v>
      </c>
      <c r="E341" s="5" t="s">
        <v>95</v>
      </c>
      <c r="F341" s="5" t="s">
        <v>950</v>
      </c>
      <c r="G341" s="5" t="s">
        <v>951</v>
      </c>
      <c r="H341" s="5" t="s">
        <v>951</v>
      </c>
      <c r="I341" s="5">
        <v>183</v>
      </c>
      <c r="J341" s="5">
        <v>345</v>
      </c>
      <c r="K341" s="8">
        <v>0.5304347826086957</v>
      </c>
      <c r="L341" s="9">
        <v>0.53608247422680411</v>
      </c>
      <c r="M341" s="5">
        <f t="shared" si="21"/>
        <v>0.52374822914250507</v>
      </c>
      <c r="N341" s="5">
        <f t="shared" si="23"/>
        <v>1.2334245084299034E-2</v>
      </c>
      <c r="O341" s="5">
        <f t="shared" si="22"/>
        <v>386</v>
      </c>
    </row>
    <row r="342" spans="4:15" x14ac:dyDescent="0.3">
      <c r="D342" s="5">
        <f t="shared" si="20"/>
        <v>167</v>
      </c>
      <c r="E342" s="5" t="s">
        <v>286</v>
      </c>
      <c r="F342" s="5" t="s">
        <v>952</v>
      </c>
      <c r="G342" s="5" t="s">
        <v>734</v>
      </c>
      <c r="H342" s="5" t="s">
        <v>734</v>
      </c>
      <c r="I342" s="5">
        <v>101</v>
      </c>
      <c r="J342" s="5">
        <v>249</v>
      </c>
      <c r="K342" s="8">
        <v>0.40562248995983935</v>
      </c>
      <c r="L342" s="9">
        <v>0.69767441860465118</v>
      </c>
      <c r="M342" s="5">
        <f t="shared" si="21"/>
        <v>0.59768300328584367</v>
      </c>
      <c r="N342" s="5">
        <f t="shared" si="23"/>
        <v>9.9991415318807508E-2</v>
      </c>
      <c r="O342" s="5">
        <f t="shared" si="22"/>
        <v>169</v>
      </c>
    </row>
    <row r="343" spans="4:15" x14ac:dyDescent="0.3">
      <c r="D343" s="5">
        <f t="shared" si="20"/>
        <v>172</v>
      </c>
      <c r="E343" s="5" t="s">
        <v>286</v>
      </c>
      <c r="F343" s="5" t="s">
        <v>953</v>
      </c>
      <c r="G343" s="5" t="s">
        <v>954</v>
      </c>
      <c r="H343" s="5" t="s">
        <v>954</v>
      </c>
      <c r="I343" s="5">
        <v>87</v>
      </c>
      <c r="J343" s="5">
        <v>172</v>
      </c>
      <c r="K343" s="8">
        <v>0.5058139534883721</v>
      </c>
      <c r="L343" s="9">
        <v>0.69230769230769229</v>
      </c>
      <c r="M343" s="5">
        <f t="shared" si="21"/>
        <v>0.53833281373429798</v>
      </c>
      <c r="N343" s="5">
        <f t="shared" si="23"/>
        <v>0.15397487857339431</v>
      </c>
      <c r="O343" s="5">
        <f t="shared" si="22"/>
        <v>87</v>
      </c>
    </row>
    <row r="344" spans="4:15" x14ac:dyDescent="0.3">
      <c r="D344" s="5">
        <f t="shared" si="20"/>
        <v>503</v>
      </c>
      <c r="E344" s="5" t="s">
        <v>286</v>
      </c>
      <c r="F344" s="5" t="s">
        <v>955</v>
      </c>
      <c r="G344" s="5" t="s">
        <v>956</v>
      </c>
      <c r="H344" s="5" t="s">
        <v>956</v>
      </c>
      <c r="I344" s="5">
        <v>52</v>
      </c>
      <c r="J344" s="5">
        <v>76</v>
      </c>
      <c r="K344" s="8">
        <v>0.68421052631578949</v>
      </c>
      <c r="L344" s="9">
        <v>0.5</v>
      </c>
      <c r="M344" s="5">
        <f t="shared" si="21"/>
        <v>0.43265644131921588</v>
      </c>
      <c r="N344" s="5">
        <f t="shared" si="23"/>
        <v>6.7343558680784121E-2</v>
      </c>
      <c r="O344" s="5">
        <f t="shared" si="22"/>
        <v>242</v>
      </c>
    </row>
    <row r="345" spans="4:15" x14ac:dyDescent="0.3">
      <c r="D345" s="5">
        <f t="shared" si="20"/>
        <v>320</v>
      </c>
      <c r="E345" s="5" t="s">
        <v>286</v>
      </c>
      <c r="F345" s="5" t="s">
        <v>957</v>
      </c>
      <c r="G345" s="5" t="s">
        <v>958</v>
      </c>
      <c r="H345" s="5" t="s">
        <v>958</v>
      </c>
      <c r="I345" s="5">
        <v>162</v>
      </c>
      <c r="J345" s="5">
        <v>221</v>
      </c>
      <c r="K345" s="8">
        <v>0.73303167420814475</v>
      </c>
      <c r="L345" s="9">
        <v>0.60606060606060608</v>
      </c>
      <c r="M345" s="5">
        <f t="shared" si="21"/>
        <v>0.40373636889498027</v>
      </c>
      <c r="N345" s="5">
        <f t="shared" si="23"/>
        <v>0.20232423716562581</v>
      </c>
      <c r="O345" s="5">
        <f t="shared" si="22"/>
        <v>41</v>
      </c>
    </row>
    <row r="346" spans="4:15" x14ac:dyDescent="0.3">
      <c r="D346" s="5">
        <f t="shared" si="20"/>
        <v>178</v>
      </c>
      <c r="E346" s="5" t="s">
        <v>286</v>
      </c>
      <c r="F346" s="5" t="s">
        <v>959</v>
      </c>
      <c r="G346" s="5" t="s">
        <v>960</v>
      </c>
      <c r="H346" s="5" t="s">
        <v>960</v>
      </c>
      <c r="I346" s="5">
        <v>167</v>
      </c>
      <c r="J346" s="5">
        <v>299</v>
      </c>
      <c r="K346" s="8">
        <v>0.55852842809364545</v>
      </c>
      <c r="L346" s="9">
        <v>0.68888888888888888</v>
      </c>
      <c r="M346" s="5">
        <f t="shared" si="21"/>
        <v>0.50710646021325045</v>
      </c>
      <c r="N346" s="5">
        <f t="shared" si="23"/>
        <v>0.18178242867563843</v>
      </c>
      <c r="O346" s="5">
        <f t="shared" si="22"/>
        <v>53</v>
      </c>
    </row>
    <row r="347" spans="4:15" x14ac:dyDescent="0.3">
      <c r="D347" s="5">
        <f t="shared" si="20"/>
        <v>194</v>
      </c>
      <c r="E347" s="5" t="s">
        <v>286</v>
      </c>
      <c r="F347" s="5" t="s">
        <v>961</v>
      </c>
      <c r="G347" s="5" t="s">
        <v>962</v>
      </c>
      <c r="H347" s="5" t="s">
        <v>962</v>
      </c>
      <c r="I347" s="5">
        <v>138</v>
      </c>
      <c r="J347" s="5">
        <v>210</v>
      </c>
      <c r="K347" s="8">
        <v>0.65714285714285714</v>
      </c>
      <c r="L347" s="9">
        <v>0.67647058823529416</v>
      </c>
      <c r="M347" s="5">
        <f t="shared" si="21"/>
        <v>0.44869045499219284</v>
      </c>
      <c r="N347" s="5">
        <f t="shared" si="23"/>
        <v>0.22778013324310131</v>
      </c>
      <c r="O347" s="5">
        <f t="shared" si="22"/>
        <v>30</v>
      </c>
    </row>
    <row r="348" spans="4:15" x14ac:dyDescent="0.3">
      <c r="D348" s="5">
        <f t="shared" si="20"/>
        <v>555</v>
      </c>
      <c r="E348" s="5" t="s">
        <v>97</v>
      </c>
      <c r="F348" s="5" t="s">
        <v>963</v>
      </c>
      <c r="G348" s="5" t="s">
        <v>964</v>
      </c>
      <c r="H348" s="5" t="s">
        <v>964</v>
      </c>
      <c r="I348" s="5">
        <v>63</v>
      </c>
      <c r="J348" s="5">
        <v>121</v>
      </c>
      <c r="K348" s="8">
        <v>0.52066115702479343</v>
      </c>
      <c r="L348" s="9">
        <v>0.47368421052631576</v>
      </c>
      <c r="M348" s="5">
        <f t="shared" si="21"/>
        <v>0.52953780951773577</v>
      </c>
      <c r="N348" s="5">
        <f t="shared" si="23"/>
        <v>-5.5853598991420006E-2</v>
      </c>
      <c r="O348" s="5">
        <f t="shared" si="22"/>
        <v>585</v>
      </c>
    </row>
    <row r="349" spans="4:15" x14ac:dyDescent="0.3">
      <c r="D349" s="5">
        <f t="shared" si="20"/>
        <v>702</v>
      </c>
      <c r="E349" s="5" t="s">
        <v>97</v>
      </c>
      <c r="F349" s="5" t="s">
        <v>965</v>
      </c>
      <c r="G349" s="5" t="s">
        <v>966</v>
      </c>
      <c r="H349" s="5" t="s">
        <v>966</v>
      </c>
      <c r="I349" s="5">
        <v>135</v>
      </c>
      <c r="J349" s="5">
        <v>225</v>
      </c>
      <c r="K349" s="8">
        <v>0.6</v>
      </c>
      <c r="L349" s="9">
        <v>0.36585365853658536</v>
      </c>
      <c r="M349" s="5">
        <f t="shared" si="21"/>
        <v>0.4825400394129219</v>
      </c>
      <c r="N349" s="5">
        <f t="shared" si="23"/>
        <v>-0.11668638087633654</v>
      </c>
      <c r="O349" s="5">
        <f t="shared" si="22"/>
        <v>717</v>
      </c>
    </row>
    <row r="350" spans="4:15" x14ac:dyDescent="0.3">
      <c r="D350" s="5">
        <f t="shared" si="20"/>
        <v>481</v>
      </c>
      <c r="E350" s="5" t="s">
        <v>97</v>
      </c>
      <c r="F350" s="5" t="s">
        <v>967</v>
      </c>
      <c r="G350" s="5" t="s">
        <v>968</v>
      </c>
      <c r="H350" s="5" t="s">
        <v>968</v>
      </c>
      <c r="I350" s="5">
        <v>152</v>
      </c>
      <c r="J350" s="5">
        <v>347</v>
      </c>
      <c r="K350" s="8">
        <v>0.43804034582132567</v>
      </c>
      <c r="L350" s="9">
        <v>0.51428571428571423</v>
      </c>
      <c r="M350" s="5">
        <f t="shared" si="21"/>
        <v>0.57847971168320145</v>
      </c>
      <c r="N350" s="5">
        <f t="shared" si="23"/>
        <v>-6.4193997397487212E-2</v>
      </c>
      <c r="O350" s="5">
        <f t="shared" si="22"/>
        <v>610</v>
      </c>
    </row>
    <row r="351" spans="4:15" x14ac:dyDescent="0.3">
      <c r="D351" s="5">
        <f t="shared" si="20"/>
        <v>702</v>
      </c>
      <c r="E351" s="5" t="s">
        <v>97</v>
      </c>
      <c r="F351" s="5" t="s">
        <v>969</v>
      </c>
      <c r="G351" s="5" t="s">
        <v>970</v>
      </c>
      <c r="H351" s="5" t="s">
        <v>970</v>
      </c>
      <c r="I351" s="5">
        <v>300</v>
      </c>
      <c r="J351" s="5">
        <v>480</v>
      </c>
      <c r="K351" s="8">
        <v>0.625</v>
      </c>
      <c r="L351" s="9">
        <v>0.36585365853658536</v>
      </c>
      <c r="M351" s="5">
        <f t="shared" si="21"/>
        <v>0.46773084622885291</v>
      </c>
      <c r="N351" s="5">
        <f t="shared" si="23"/>
        <v>-0.10187718769226756</v>
      </c>
      <c r="O351" s="5">
        <f t="shared" si="22"/>
        <v>690</v>
      </c>
    </row>
    <row r="352" spans="4:15" x14ac:dyDescent="0.3">
      <c r="D352" s="5">
        <f t="shared" si="20"/>
        <v>442</v>
      </c>
      <c r="E352" s="5" t="s">
        <v>98</v>
      </c>
      <c r="F352" s="5" t="s">
        <v>971</v>
      </c>
      <c r="G352" s="5" t="s">
        <v>972</v>
      </c>
      <c r="H352" s="5" t="s">
        <v>972</v>
      </c>
      <c r="I352" s="5">
        <v>391</v>
      </c>
      <c r="J352" s="5">
        <v>641</v>
      </c>
      <c r="K352" s="8">
        <v>0.60998439937597504</v>
      </c>
      <c r="L352" s="9">
        <v>0.5423728813559322</v>
      </c>
      <c r="M352" s="5">
        <f t="shared" si="21"/>
        <v>0.47662560344549343</v>
      </c>
      <c r="N352" s="5">
        <f t="shared" si="23"/>
        <v>6.5747277910438773E-2</v>
      </c>
      <c r="O352" s="5">
        <f t="shared" si="22"/>
        <v>244</v>
      </c>
    </row>
    <row r="353" spans="4:15" x14ac:dyDescent="0.3">
      <c r="D353" s="5">
        <f t="shared" si="20"/>
        <v>503</v>
      </c>
      <c r="E353" s="5" t="s">
        <v>259</v>
      </c>
      <c r="F353" s="5" t="s">
        <v>973</v>
      </c>
      <c r="G353" s="5" t="s">
        <v>974</v>
      </c>
      <c r="H353" s="5" t="s">
        <v>974</v>
      </c>
      <c r="I353" s="5">
        <v>342</v>
      </c>
      <c r="J353" s="5">
        <v>429</v>
      </c>
      <c r="K353" s="8">
        <v>0.79720279720279719</v>
      </c>
      <c r="L353" s="9">
        <v>0.5</v>
      </c>
      <c r="M353" s="5">
        <f t="shared" si="21"/>
        <v>0.36572346660432192</v>
      </c>
      <c r="N353" s="5">
        <f t="shared" si="23"/>
        <v>0.13427653339567808</v>
      </c>
      <c r="O353" s="5">
        <f t="shared" si="22"/>
        <v>109</v>
      </c>
    </row>
    <row r="354" spans="4:15" x14ac:dyDescent="0.3">
      <c r="D354" s="5">
        <f t="shared" si="20"/>
        <v>295</v>
      </c>
      <c r="E354" s="5" t="s">
        <v>259</v>
      </c>
      <c r="F354" s="5" t="s">
        <v>975</v>
      </c>
      <c r="G354" s="5" t="s">
        <v>976</v>
      </c>
      <c r="H354" s="5" t="s">
        <v>976</v>
      </c>
      <c r="I354" s="5">
        <v>209</v>
      </c>
      <c r="J354" s="5">
        <v>324</v>
      </c>
      <c r="K354" s="8">
        <v>0.64506172839506171</v>
      </c>
      <c r="L354" s="9">
        <v>0.6216216216216216</v>
      </c>
      <c r="M354" s="5">
        <f t="shared" si="21"/>
        <v>0.4558469257725013</v>
      </c>
      <c r="N354" s="5">
        <f t="shared" si="23"/>
        <v>0.1657746958491203</v>
      </c>
      <c r="O354" s="5">
        <f t="shared" si="22"/>
        <v>70</v>
      </c>
    </row>
    <row r="355" spans="4:15" x14ac:dyDescent="0.3">
      <c r="D355" s="5">
        <f t="shared" si="20"/>
        <v>362</v>
      </c>
      <c r="E355" s="5" t="s">
        <v>259</v>
      </c>
      <c r="F355" s="5" t="s">
        <v>977</v>
      </c>
      <c r="G355" s="5" t="s">
        <v>978</v>
      </c>
      <c r="H355" s="5" t="s">
        <v>978</v>
      </c>
      <c r="I355" s="5">
        <v>184</v>
      </c>
      <c r="J355" s="5">
        <v>314</v>
      </c>
      <c r="K355" s="8">
        <v>0.5859872611464968</v>
      </c>
      <c r="L355" s="9">
        <v>0.58536585365853655</v>
      </c>
      <c r="M355" s="5">
        <f t="shared" si="21"/>
        <v>0.49084073368169939</v>
      </c>
      <c r="N355" s="5">
        <f t="shared" si="23"/>
        <v>9.4525119976837157E-2</v>
      </c>
      <c r="O355" s="5">
        <f t="shared" si="22"/>
        <v>187</v>
      </c>
    </row>
    <row r="356" spans="4:15" x14ac:dyDescent="0.3">
      <c r="D356" s="5">
        <f t="shared" si="20"/>
        <v>349</v>
      </c>
      <c r="E356" s="5" t="s">
        <v>259</v>
      </c>
      <c r="F356" s="5" t="s">
        <v>979</v>
      </c>
      <c r="G356" s="5" t="s">
        <v>980</v>
      </c>
      <c r="H356" s="5" t="s">
        <v>980</v>
      </c>
      <c r="I356" s="5">
        <v>142</v>
      </c>
      <c r="J356" s="5">
        <v>288</v>
      </c>
      <c r="K356" s="8">
        <v>0.49305555555555558</v>
      </c>
      <c r="L356" s="9">
        <v>0.59183673469387754</v>
      </c>
      <c r="M356" s="5">
        <f t="shared" si="21"/>
        <v>0.54589047692255022</v>
      </c>
      <c r="N356" s="5">
        <f t="shared" si="23"/>
        <v>4.5946257771327326E-2</v>
      </c>
      <c r="O356" s="5">
        <f t="shared" si="22"/>
        <v>280</v>
      </c>
    </row>
    <row r="357" spans="4:15" x14ac:dyDescent="0.3">
      <c r="D357" s="5">
        <f t="shared" si="20"/>
        <v>607</v>
      </c>
      <c r="E357" s="5" t="s">
        <v>259</v>
      </c>
      <c r="F357" s="5" t="s">
        <v>981</v>
      </c>
      <c r="G357" s="5" t="s">
        <v>982</v>
      </c>
      <c r="H357" s="5" t="s">
        <v>982</v>
      </c>
      <c r="I357" s="5">
        <v>237</v>
      </c>
      <c r="J357" s="5">
        <v>362</v>
      </c>
      <c r="K357" s="8">
        <v>0.65469613259668513</v>
      </c>
      <c r="L357" s="9">
        <v>0.43902439024390244</v>
      </c>
      <c r="M357" s="5">
        <f t="shared" si="21"/>
        <v>0.4501398156510914</v>
      </c>
      <c r="N357" s="5">
        <f t="shared" si="23"/>
        <v>-1.1115425407188961E-2</v>
      </c>
      <c r="O357" s="5">
        <f t="shared" si="22"/>
        <v>451</v>
      </c>
    </row>
    <row r="358" spans="4:15" x14ac:dyDescent="0.3">
      <c r="D358" s="5">
        <f t="shared" si="20"/>
        <v>222</v>
      </c>
      <c r="E358" s="5" t="s">
        <v>259</v>
      </c>
      <c r="F358" s="5" t="s">
        <v>983</v>
      </c>
      <c r="G358" s="5" t="s">
        <v>984</v>
      </c>
      <c r="H358" s="5" t="s">
        <v>984</v>
      </c>
      <c r="I358" s="5">
        <v>464</v>
      </c>
      <c r="J358" s="5">
        <v>704</v>
      </c>
      <c r="K358" s="8">
        <v>0.65909090909090906</v>
      </c>
      <c r="L358" s="9">
        <v>0.65957446808510634</v>
      </c>
      <c r="M358" s="5">
        <f t="shared" si="21"/>
        <v>0.44753649188694072</v>
      </c>
      <c r="N358" s="5">
        <f t="shared" si="23"/>
        <v>0.21203797619816561</v>
      </c>
      <c r="O358" s="5">
        <f t="shared" si="22"/>
        <v>37</v>
      </c>
    </row>
    <row r="359" spans="4:15" x14ac:dyDescent="0.3">
      <c r="D359" s="5">
        <f t="shared" si="20"/>
        <v>172</v>
      </c>
      <c r="E359" s="5" t="s">
        <v>287</v>
      </c>
      <c r="F359" s="5" t="s">
        <v>985</v>
      </c>
      <c r="G359" s="5" t="s">
        <v>986</v>
      </c>
      <c r="H359" s="5" t="s">
        <v>986</v>
      </c>
      <c r="I359" s="5">
        <v>285</v>
      </c>
      <c r="J359" s="5">
        <v>581</v>
      </c>
      <c r="K359" s="8">
        <v>0.49053356282271943</v>
      </c>
      <c r="L359" s="9">
        <v>0.69230769230769229</v>
      </c>
      <c r="M359" s="5">
        <f t="shared" si="21"/>
        <v>0.54738442402612586</v>
      </c>
      <c r="N359" s="5">
        <f t="shared" si="23"/>
        <v>0.14492326828156643</v>
      </c>
      <c r="O359" s="5">
        <f t="shared" si="22"/>
        <v>94</v>
      </c>
    </row>
    <row r="360" spans="4:15" x14ac:dyDescent="0.3">
      <c r="D360" s="5">
        <f t="shared" si="20"/>
        <v>375</v>
      </c>
      <c r="E360" s="5" t="s">
        <v>287</v>
      </c>
      <c r="F360" s="5" t="s">
        <v>987</v>
      </c>
      <c r="G360" s="5" t="s">
        <v>988</v>
      </c>
      <c r="H360" s="5" t="s">
        <v>988</v>
      </c>
      <c r="I360" s="5">
        <v>377</v>
      </c>
      <c r="J360" s="5">
        <v>854</v>
      </c>
      <c r="K360" s="8">
        <v>0.44145199063231849</v>
      </c>
      <c r="L360" s="9">
        <v>0.57971014492753625</v>
      </c>
      <c r="M360" s="5">
        <f t="shared" si="21"/>
        <v>0.57645876339994473</v>
      </c>
      <c r="N360" s="5">
        <f t="shared" si="23"/>
        <v>3.2513815275915237E-3</v>
      </c>
      <c r="O360" s="5">
        <f t="shared" si="22"/>
        <v>408</v>
      </c>
    </row>
    <row r="361" spans="4:15" x14ac:dyDescent="0.3">
      <c r="D361" s="5">
        <f t="shared" si="20"/>
        <v>205</v>
      </c>
      <c r="E361" s="5" t="s">
        <v>287</v>
      </c>
      <c r="F361" s="5" t="s">
        <v>989</v>
      </c>
      <c r="G361" s="5" t="s">
        <v>990</v>
      </c>
      <c r="H361" s="5" t="s">
        <v>990</v>
      </c>
      <c r="I361" s="5">
        <v>197</v>
      </c>
      <c r="J361" s="5">
        <v>446</v>
      </c>
      <c r="K361" s="8">
        <v>0.44170403587443946</v>
      </c>
      <c r="L361" s="9">
        <v>0.66666666666666663</v>
      </c>
      <c r="M361" s="5">
        <f t="shared" si="21"/>
        <v>0.57630945993267702</v>
      </c>
      <c r="N361" s="5">
        <f t="shared" si="23"/>
        <v>9.0357206733989615E-2</v>
      </c>
      <c r="O361" s="5">
        <f t="shared" si="22"/>
        <v>198</v>
      </c>
    </row>
    <row r="362" spans="4:15" x14ac:dyDescent="0.3">
      <c r="D362" s="5">
        <f t="shared" si="20"/>
        <v>359</v>
      </c>
      <c r="E362" s="5" t="s">
        <v>287</v>
      </c>
      <c r="F362" s="5" t="s">
        <v>991</v>
      </c>
      <c r="G362" s="5" t="s">
        <v>992</v>
      </c>
      <c r="H362" s="5" t="s">
        <v>992</v>
      </c>
      <c r="I362" s="5">
        <v>225</v>
      </c>
      <c r="J362" s="5">
        <v>448</v>
      </c>
      <c r="K362" s="8">
        <v>0.5022321428571429</v>
      </c>
      <c r="L362" s="9">
        <v>0.58571428571428574</v>
      </c>
      <c r="M362" s="5">
        <f t="shared" si="21"/>
        <v>0.54045456275776305</v>
      </c>
      <c r="N362" s="5">
        <f t="shared" si="23"/>
        <v>4.5259722956522697E-2</v>
      </c>
      <c r="O362" s="5">
        <f t="shared" si="22"/>
        <v>282</v>
      </c>
    </row>
    <row r="363" spans="4:15" x14ac:dyDescent="0.3">
      <c r="D363" s="5">
        <f t="shared" si="20"/>
        <v>157</v>
      </c>
      <c r="E363" s="5" t="s">
        <v>287</v>
      </c>
      <c r="F363" s="5" t="s">
        <v>993</v>
      </c>
      <c r="G363" s="5" t="s">
        <v>994</v>
      </c>
      <c r="H363" s="5" t="s">
        <v>994</v>
      </c>
      <c r="I363" s="5">
        <v>399</v>
      </c>
      <c r="J363" s="5">
        <v>765</v>
      </c>
      <c r="K363" s="8">
        <v>0.52156862745098043</v>
      </c>
      <c r="L363" s="9">
        <v>0.70149253731343286</v>
      </c>
      <c r="M363" s="5">
        <f t="shared" si="21"/>
        <v>0.52900025332372647</v>
      </c>
      <c r="N363" s="5">
        <f t="shared" si="23"/>
        <v>0.1724922839897064</v>
      </c>
      <c r="O363" s="5">
        <f t="shared" si="22"/>
        <v>65</v>
      </c>
    </row>
    <row r="364" spans="4:15" x14ac:dyDescent="0.3">
      <c r="D364" s="5">
        <f t="shared" si="20"/>
        <v>135</v>
      </c>
      <c r="E364" s="5" t="s">
        <v>288</v>
      </c>
      <c r="F364" s="5" t="s">
        <v>995</v>
      </c>
      <c r="G364" s="5" t="s">
        <v>996</v>
      </c>
      <c r="H364" s="5" t="s">
        <v>996</v>
      </c>
      <c r="I364" s="5">
        <v>162</v>
      </c>
      <c r="J364" s="5">
        <v>782</v>
      </c>
      <c r="K364" s="8">
        <v>0.20716112531969311</v>
      </c>
      <c r="L364" s="9">
        <v>0.72027972027972031</v>
      </c>
      <c r="M364" s="5">
        <f t="shared" si="21"/>
        <v>0.71524511082703879</v>
      </c>
      <c r="N364" s="5">
        <f t="shared" si="23"/>
        <v>5.0346094526815266E-3</v>
      </c>
      <c r="O364" s="5">
        <f t="shared" si="22"/>
        <v>400</v>
      </c>
    </row>
    <row r="365" spans="4:15" x14ac:dyDescent="0.3">
      <c r="D365" s="5">
        <f t="shared" si="20"/>
        <v>64</v>
      </c>
      <c r="E365" s="5" t="s">
        <v>288</v>
      </c>
      <c r="F365" s="5" t="s">
        <v>83</v>
      </c>
      <c r="G365" s="5" t="s">
        <v>997</v>
      </c>
      <c r="H365" s="5" t="s">
        <v>997</v>
      </c>
      <c r="I365" s="5">
        <v>91</v>
      </c>
      <c r="J365" s="5">
        <v>861</v>
      </c>
      <c r="K365" s="8">
        <v>0.10569105691056911</v>
      </c>
      <c r="L365" s="9">
        <v>0.78947368421052633</v>
      </c>
      <c r="M365" s="5">
        <f t="shared" si="21"/>
        <v>0.77535270464589523</v>
      </c>
      <c r="N365" s="5">
        <f t="shared" si="23"/>
        <v>1.4120979564631098E-2</v>
      </c>
      <c r="O365" s="5">
        <f t="shared" si="22"/>
        <v>382</v>
      </c>
    </row>
    <row r="366" spans="4:15" x14ac:dyDescent="0.3">
      <c r="D366" s="5">
        <f t="shared" si="20"/>
        <v>137</v>
      </c>
      <c r="E366" s="5" t="s">
        <v>288</v>
      </c>
      <c r="F366" s="5" t="s">
        <v>998</v>
      </c>
      <c r="G366" s="5" t="s">
        <v>999</v>
      </c>
      <c r="H366" s="5" t="s">
        <v>999</v>
      </c>
      <c r="I366" s="5">
        <v>156</v>
      </c>
      <c r="J366" s="5">
        <v>775</v>
      </c>
      <c r="K366" s="8">
        <v>0.20129032258064516</v>
      </c>
      <c r="L366" s="9">
        <v>0.71698113207547165</v>
      </c>
      <c r="M366" s="5">
        <f t="shared" si="21"/>
        <v>0.71872278490336372</v>
      </c>
      <c r="N366" s="5">
        <f t="shared" si="23"/>
        <v>-1.7416528278920707E-3</v>
      </c>
      <c r="O366" s="5">
        <f t="shared" si="22"/>
        <v>423</v>
      </c>
    </row>
    <row r="367" spans="4:15" x14ac:dyDescent="0.3">
      <c r="D367" s="5">
        <f t="shared" si="20"/>
        <v>240</v>
      </c>
      <c r="E367" s="5" t="s">
        <v>288</v>
      </c>
      <c r="F367" s="5" t="s">
        <v>1000</v>
      </c>
      <c r="G367" s="5" t="s">
        <v>1001</v>
      </c>
      <c r="H367" s="5" t="s">
        <v>1001</v>
      </c>
      <c r="I367" s="5">
        <v>265</v>
      </c>
      <c r="J367" s="5">
        <v>683</v>
      </c>
      <c r="K367" s="8">
        <v>0.38799414348462663</v>
      </c>
      <c r="L367" s="9">
        <v>0.64912280701754388</v>
      </c>
      <c r="M367" s="5">
        <f t="shared" si="21"/>
        <v>0.60812546682452873</v>
      </c>
      <c r="N367" s="5">
        <f t="shared" si="23"/>
        <v>4.0997340193015153E-2</v>
      </c>
      <c r="O367" s="5">
        <f t="shared" si="22"/>
        <v>296</v>
      </c>
    </row>
    <row r="368" spans="4:15" x14ac:dyDescent="0.3">
      <c r="D368" s="5">
        <f t="shared" si="20"/>
        <v>50</v>
      </c>
      <c r="E368" s="5" t="s">
        <v>288</v>
      </c>
      <c r="F368" s="5" t="s">
        <v>1002</v>
      </c>
      <c r="G368" s="5" t="s">
        <v>1003</v>
      </c>
      <c r="H368" s="5" t="s">
        <v>1003</v>
      </c>
      <c r="I368" s="5">
        <v>117</v>
      </c>
      <c r="J368" s="5">
        <v>690</v>
      </c>
      <c r="K368" s="8">
        <v>0.16956521739130434</v>
      </c>
      <c r="L368" s="9">
        <v>0.8110236220472441</v>
      </c>
      <c r="M368" s="5">
        <f t="shared" si="21"/>
        <v>0.737515713364718</v>
      </c>
      <c r="N368" s="5">
        <f t="shared" si="23"/>
        <v>7.3507908682526102E-2</v>
      </c>
      <c r="O368" s="5">
        <f t="shared" si="22"/>
        <v>234</v>
      </c>
    </row>
    <row r="369" spans="4:15" x14ac:dyDescent="0.3">
      <c r="D369" s="5">
        <f t="shared" si="20"/>
        <v>387</v>
      </c>
      <c r="E369" s="5" t="s">
        <v>289</v>
      </c>
      <c r="F369" s="5" t="s">
        <v>1004</v>
      </c>
      <c r="G369" s="5" t="s">
        <v>503</v>
      </c>
      <c r="H369" s="5" t="s">
        <v>503</v>
      </c>
      <c r="I369" s="5">
        <v>299</v>
      </c>
      <c r="J369" s="5">
        <v>437</v>
      </c>
      <c r="K369" s="8">
        <v>0.68421052631578949</v>
      </c>
      <c r="L369" s="9">
        <v>0.57333333333333336</v>
      </c>
      <c r="M369" s="5">
        <f t="shared" si="21"/>
        <v>0.43265644131921588</v>
      </c>
      <c r="N369" s="5">
        <f t="shared" si="23"/>
        <v>0.14067689201411748</v>
      </c>
      <c r="O369" s="5">
        <f t="shared" si="22"/>
        <v>103</v>
      </c>
    </row>
    <row r="370" spans="4:15" x14ac:dyDescent="0.3">
      <c r="D370" s="5">
        <f t="shared" si="20"/>
        <v>484</v>
      </c>
      <c r="E370" s="5" t="s">
        <v>99</v>
      </c>
      <c r="F370" s="5" t="s">
        <v>1005</v>
      </c>
      <c r="G370" s="5" t="s">
        <v>1006</v>
      </c>
      <c r="H370" s="5" t="s">
        <v>1006</v>
      </c>
      <c r="I370" s="5">
        <v>190</v>
      </c>
      <c r="J370" s="5">
        <v>405</v>
      </c>
      <c r="K370" s="8">
        <v>0.46913580246913578</v>
      </c>
      <c r="L370" s="9">
        <v>0.51219512195121952</v>
      </c>
      <c r="M370" s="5">
        <f t="shared" si="21"/>
        <v>0.56005976669743107</v>
      </c>
      <c r="N370" s="5">
        <f t="shared" si="23"/>
        <v>-4.7864644746211549E-2</v>
      </c>
      <c r="O370" s="5">
        <f t="shared" si="22"/>
        <v>563</v>
      </c>
    </row>
    <row r="371" spans="4:15" x14ac:dyDescent="0.3">
      <c r="D371" s="5">
        <f t="shared" si="20"/>
        <v>566</v>
      </c>
      <c r="E371" s="5" t="s">
        <v>99</v>
      </c>
      <c r="F371" s="5" t="s">
        <v>1007</v>
      </c>
      <c r="G371" s="5" t="s">
        <v>432</v>
      </c>
      <c r="H371" s="5" t="s">
        <v>432</v>
      </c>
      <c r="I371" s="5">
        <v>52</v>
      </c>
      <c r="J371" s="5">
        <v>156</v>
      </c>
      <c r="K371" s="8">
        <v>0.33333333333333331</v>
      </c>
      <c r="L371" s="9">
        <v>0.46875</v>
      </c>
      <c r="M371" s="5">
        <f t="shared" si="21"/>
        <v>0.6405047667096575</v>
      </c>
      <c r="N371" s="5">
        <f t="shared" si="23"/>
        <v>-0.1717547667096575</v>
      </c>
      <c r="O371" s="5">
        <f t="shared" si="22"/>
        <v>777</v>
      </c>
    </row>
    <row r="372" spans="4:15" x14ac:dyDescent="0.3">
      <c r="D372" s="5">
        <f t="shared" si="20"/>
        <v>432</v>
      </c>
      <c r="E372" s="5" t="s">
        <v>99</v>
      </c>
      <c r="F372" s="5" t="s">
        <v>1008</v>
      </c>
      <c r="G372" s="5" t="s">
        <v>1009</v>
      </c>
      <c r="H372" s="5" t="s">
        <v>1009</v>
      </c>
      <c r="I372" s="5">
        <v>246</v>
      </c>
      <c r="J372" s="5">
        <v>476</v>
      </c>
      <c r="K372" s="8">
        <v>0.51680672268907568</v>
      </c>
      <c r="L372" s="9">
        <v>0.54838709677419351</v>
      </c>
      <c r="M372" s="5">
        <f t="shared" si="21"/>
        <v>0.53182105202545382</v>
      </c>
      <c r="N372" s="5">
        <f t="shared" si="23"/>
        <v>1.6566044748739683E-2</v>
      </c>
      <c r="O372" s="5">
        <f t="shared" si="22"/>
        <v>373</v>
      </c>
    </row>
    <row r="373" spans="4:15" x14ac:dyDescent="0.3">
      <c r="D373" s="5">
        <f t="shared" si="20"/>
        <v>563</v>
      </c>
      <c r="E373" s="5" t="s">
        <v>99</v>
      </c>
      <c r="F373" s="5" t="s">
        <v>1010</v>
      </c>
      <c r="G373" s="5" t="s">
        <v>1011</v>
      </c>
      <c r="H373" s="5" t="s">
        <v>1011</v>
      </c>
      <c r="I373" s="5">
        <v>175</v>
      </c>
      <c r="J373" s="5">
        <v>300</v>
      </c>
      <c r="K373" s="8">
        <v>0.58333333333333337</v>
      </c>
      <c r="L373" s="9">
        <v>0.46969696969696972</v>
      </c>
      <c r="M373" s="5">
        <f t="shared" si="21"/>
        <v>0.49241283486896786</v>
      </c>
      <c r="N373" s="5">
        <f t="shared" si="23"/>
        <v>-2.271586517199814E-2</v>
      </c>
      <c r="O373" s="5">
        <f t="shared" si="22"/>
        <v>493</v>
      </c>
    </row>
    <row r="374" spans="4:15" x14ac:dyDescent="0.3">
      <c r="D374" s="5">
        <f t="shared" si="20"/>
        <v>264</v>
      </c>
      <c r="E374" s="5" t="s">
        <v>99</v>
      </c>
      <c r="F374" s="5" t="s">
        <v>1012</v>
      </c>
      <c r="G374" s="5" t="s">
        <v>1013</v>
      </c>
      <c r="H374" s="5" t="s">
        <v>1013</v>
      </c>
      <c r="I374" s="5">
        <v>214</v>
      </c>
      <c r="J374" s="5">
        <v>572</v>
      </c>
      <c r="K374" s="8">
        <v>0.37412587412587411</v>
      </c>
      <c r="L374" s="9">
        <v>0.63888888888888884</v>
      </c>
      <c r="M374" s="5">
        <f t="shared" si="21"/>
        <v>0.61634058202702757</v>
      </c>
      <c r="N374" s="5">
        <f t="shared" si="23"/>
        <v>2.2548306861861267E-2</v>
      </c>
      <c r="O374" s="5">
        <f t="shared" si="22"/>
        <v>352</v>
      </c>
    </row>
    <row r="375" spans="4:15" x14ac:dyDescent="0.3">
      <c r="D375" s="5">
        <f t="shared" si="20"/>
        <v>205</v>
      </c>
      <c r="E375" s="5" t="s">
        <v>100</v>
      </c>
      <c r="F375" s="5" t="s">
        <v>1014</v>
      </c>
      <c r="G375" s="5" t="s">
        <v>1015</v>
      </c>
      <c r="H375" s="5" t="s">
        <v>1015</v>
      </c>
      <c r="I375" s="5">
        <v>278</v>
      </c>
      <c r="J375" s="5">
        <v>379</v>
      </c>
      <c r="K375" s="8">
        <v>0.73350923482849606</v>
      </c>
      <c r="L375" s="9">
        <v>0.66666666666666663</v>
      </c>
      <c r="M375" s="5">
        <f t="shared" si="21"/>
        <v>0.40345347739562482</v>
      </c>
      <c r="N375" s="5">
        <f t="shared" si="23"/>
        <v>0.26321318927104181</v>
      </c>
      <c r="O375" s="5">
        <f t="shared" si="22"/>
        <v>16</v>
      </c>
    </row>
    <row r="376" spans="4:15" x14ac:dyDescent="0.3">
      <c r="D376" s="5">
        <f t="shared" si="20"/>
        <v>119</v>
      </c>
      <c r="E376" s="5" t="s">
        <v>100</v>
      </c>
      <c r="F376" s="5" t="s">
        <v>1016</v>
      </c>
      <c r="G376" s="5" t="s">
        <v>898</v>
      </c>
      <c r="H376" s="5" t="s">
        <v>898</v>
      </c>
      <c r="I376" s="5">
        <v>131</v>
      </c>
      <c r="J376" s="5">
        <v>468</v>
      </c>
      <c r="K376" s="8">
        <v>0.27991452991452992</v>
      </c>
      <c r="L376" s="9">
        <v>0.73333333333333328</v>
      </c>
      <c r="M376" s="5">
        <f t="shared" si="21"/>
        <v>0.67214834188929207</v>
      </c>
      <c r="N376" s="5">
        <f t="shared" si="23"/>
        <v>6.1184991444041215E-2</v>
      </c>
      <c r="O376" s="5">
        <f t="shared" si="22"/>
        <v>249</v>
      </c>
    </row>
    <row r="377" spans="4:15" x14ac:dyDescent="0.3">
      <c r="D377" s="5">
        <f t="shared" si="20"/>
        <v>488</v>
      </c>
      <c r="E377" s="5" t="s">
        <v>100</v>
      </c>
      <c r="F377" s="5" t="s">
        <v>1017</v>
      </c>
      <c r="G377" s="5" t="s">
        <v>1018</v>
      </c>
      <c r="H377" s="5" t="s">
        <v>1018</v>
      </c>
      <c r="I377" s="5">
        <v>223</v>
      </c>
      <c r="J377" s="5">
        <v>522</v>
      </c>
      <c r="K377" s="8">
        <v>0.42720306513409961</v>
      </c>
      <c r="L377" s="9">
        <v>0.51063829787234039</v>
      </c>
      <c r="M377" s="5">
        <f t="shared" si="21"/>
        <v>0.58489936701468592</v>
      </c>
      <c r="N377" s="5">
        <f t="shared" si="23"/>
        <v>-7.4261069142345537E-2</v>
      </c>
      <c r="O377" s="5">
        <f t="shared" si="22"/>
        <v>628</v>
      </c>
    </row>
    <row r="378" spans="4:15" x14ac:dyDescent="0.3">
      <c r="D378" s="5">
        <f t="shared" si="20"/>
        <v>293</v>
      </c>
      <c r="E378" s="5" t="s">
        <v>102</v>
      </c>
      <c r="F378" s="5" t="s">
        <v>1019</v>
      </c>
      <c r="G378" s="5" t="s">
        <v>1020</v>
      </c>
      <c r="H378" s="5" t="s">
        <v>1020</v>
      </c>
      <c r="I378" s="5">
        <v>228</v>
      </c>
      <c r="J378" s="5">
        <v>698</v>
      </c>
      <c r="K378" s="8">
        <v>0.32664756446991405</v>
      </c>
      <c r="L378" s="9">
        <v>0.62264150943396224</v>
      </c>
      <c r="M378" s="5">
        <f t="shared" si="21"/>
        <v>0.64446520041695388</v>
      </c>
      <c r="N378" s="5">
        <f t="shared" si="23"/>
        <v>-2.1823690982991639E-2</v>
      </c>
      <c r="O378" s="5">
        <f t="shared" si="22"/>
        <v>491</v>
      </c>
    </row>
    <row r="379" spans="4:15" x14ac:dyDescent="0.3">
      <c r="D379" s="5">
        <f t="shared" si="20"/>
        <v>184</v>
      </c>
      <c r="E379" s="5" t="s">
        <v>290</v>
      </c>
      <c r="F379" s="5" t="s">
        <v>1021</v>
      </c>
      <c r="G379" s="5" t="s">
        <v>1022</v>
      </c>
      <c r="H379" s="5" t="s">
        <v>1022</v>
      </c>
      <c r="I379" s="5">
        <v>239</v>
      </c>
      <c r="J379" s="5">
        <v>491</v>
      </c>
      <c r="K379" s="8">
        <v>0.48676171079429736</v>
      </c>
      <c r="L379" s="9">
        <v>0.68421052631578949</v>
      </c>
      <c r="M379" s="5">
        <f t="shared" si="21"/>
        <v>0.54961874744015082</v>
      </c>
      <c r="N379" s="5">
        <f t="shared" si="23"/>
        <v>0.13459177887563867</v>
      </c>
      <c r="O379" s="5">
        <f t="shared" si="22"/>
        <v>108</v>
      </c>
    </row>
    <row r="380" spans="4:15" x14ac:dyDescent="0.3">
      <c r="D380" s="5">
        <f t="shared" si="20"/>
        <v>768</v>
      </c>
      <c r="E380" s="5" t="s">
        <v>290</v>
      </c>
      <c r="F380" s="5" t="s">
        <v>1023</v>
      </c>
      <c r="G380" s="5" t="s">
        <v>1024</v>
      </c>
      <c r="H380" s="5" t="s">
        <v>1024</v>
      </c>
      <c r="I380" s="5">
        <v>252</v>
      </c>
      <c r="J380" s="5">
        <v>309</v>
      </c>
      <c r="K380" s="8">
        <v>0.81553398058252424</v>
      </c>
      <c r="L380" s="9">
        <v>0.29508196721311475</v>
      </c>
      <c r="M380" s="5">
        <f t="shared" si="21"/>
        <v>0.35486466516580306</v>
      </c>
      <c r="N380" s="5">
        <f t="shared" si="23"/>
        <v>-5.9782697952688313E-2</v>
      </c>
      <c r="O380" s="5">
        <f t="shared" si="22"/>
        <v>597</v>
      </c>
    </row>
    <row r="381" spans="4:15" x14ac:dyDescent="0.3">
      <c r="D381" s="5">
        <f t="shared" si="20"/>
        <v>779</v>
      </c>
      <c r="E381" s="5" t="s">
        <v>290</v>
      </c>
      <c r="F381" s="5" t="s">
        <v>1025</v>
      </c>
      <c r="G381" s="5" t="s">
        <v>1026</v>
      </c>
      <c r="H381" s="5" t="s">
        <v>1026</v>
      </c>
      <c r="I381" s="5">
        <v>254</v>
      </c>
      <c r="J381" s="5">
        <v>365</v>
      </c>
      <c r="K381" s="8">
        <v>0.69589041095890414</v>
      </c>
      <c r="L381" s="9">
        <v>0.2807017543859649</v>
      </c>
      <c r="M381" s="5">
        <f t="shared" si="21"/>
        <v>0.42573765459731489</v>
      </c>
      <c r="N381" s="5">
        <f t="shared" si="23"/>
        <v>-0.14503590021134999</v>
      </c>
      <c r="O381" s="5">
        <f t="shared" si="22"/>
        <v>757</v>
      </c>
    </row>
    <row r="382" spans="4:15" x14ac:dyDescent="0.3">
      <c r="D382" s="5">
        <f t="shared" si="20"/>
        <v>633</v>
      </c>
      <c r="E382" s="5" t="s">
        <v>103</v>
      </c>
      <c r="F382" s="5" t="s">
        <v>88</v>
      </c>
      <c r="G382" s="5" t="s">
        <v>1027</v>
      </c>
      <c r="H382" s="5" t="s">
        <v>1027</v>
      </c>
      <c r="I382" s="5">
        <v>234</v>
      </c>
      <c r="J382" s="5">
        <v>487</v>
      </c>
      <c r="K382" s="8">
        <v>0.48049281314168379</v>
      </c>
      <c r="L382" s="9">
        <v>0.41975308641975306</v>
      </c>
      <c r="M382" s="5">
        <f t="shared" si="21"/>
        <v>0.55333224009569926</v>
      </c>
      <c r="N382" s="5">
        <f t="shared" si="23"/>
        <v>-0.13357915367594619</v>
      </c>
      <c r="O382" s="5">
        <f t="shared" si="22"/>
        <v>742</v>
      </c>
    </row>
    <row r="383" spans="4:15" x14ac:dyDescent="0.3">
      <c r="D383" s="5">
        <f t="shared" si="20"/>
        <v>487</v>
      </c>
      <c r="E383" s="5" t="s">
        <v>103</v>
      </c>
      <c r="F383" s="5" t="s">
        <v>1028</v>
      </c>
      <c r="G383" s="5" t="s">
        <v>1029</v>
      </c>
      <c r="H383" s="5" t="s">
        <v>1029</v>
      </c>
      <c r="I383" s="5">
        <v>273</v>
      </c>
      <c r="J383" s="5">
        <v>550</v>
      </c>
      <c r="K383" s="8">
        <v>0.49636363636363634</v>
      </c>
      <c r="L383" s="9">
        <v>0.51086956521739135</v>
      </c>
      <c r="M383" s="5">
        <f t="shared" si="21"/>
        <v>0.54393087661233508</v>
      </c>
      <c r="N383" s="5">
        <f t="shared" si="23"/>
        <v>-3.3061311394943727E-2</v>
      </c>
      <c r="O383" s="5">
        <f t="shared" si="22"/>
        <v>527</v>
      </c>
    </row>
    <row r="384" spans="4:15" x14ac:dyDescent="0.3">
      <c r="D384" s="5">
        <f t="shared" si="20"/>
        <v>380</v>
      </c>
      <c r="E384" s="5" t="s">
        <v>104</v>
      </c>
      <c r="F384" s="5" t="s">
        <v>1030</v>
      </c>
      <c r="G384" s="5" t="s">
        <v>1031</v>
      </c>
      <c r="H384" s="5" t="s">
        <v>1031</v>
      </c>
      <c r="I384" s="5">
        <v>212</v>
      </c>
      <c r="J384" s="5">
        <v>352</v>
      </c>
      <c r="K384" s="8">
        <v>0.60227272727272729</v>
      </c>
      <c r="L384" s="9">
        <v>0.57627118644067798</v>
      </c>
      <c r="M384" s="5">
        <f t="shared" si="21"/>
        <v>0.48119374912346108</v>
      </c>
      <c r="N384" s="5">
        <f t="shared" si="23"/>
        <v>9.5077437317216906E-2</v>
      </c>
      <c r="O384" s="5">
        <f t="shared" si="22"/>
        <v>182</v>
      </c>
    </row>
    <row r="385" spans="4:15" x14ac:dyDescent="0.3">
      <c r="D385" s="5">
        <f t="shared" si="20"/>
        <v>363</v>
      </c>
      <c r="E385" s="5" t="s">
        <v>104</v>
      </c>
      <c r="F385" s="5" t="s">
        <v>1032</v>
      </c>
      <c r="G385" s="5" t="s">
        <v>1033</v>
      </c>
      <c r="H385" s="5" t="s">
        <v>1033</v>
      </c>
      <c r="I385" s="5">
        <v>130</v>
      </c>
      <c r="J385" s="5">
        <v>415</v>
      </c>
      <c r="K385" s="8">
        <v>0.31325301204819278</v>
      </c>
      <c r="L385" s="9">
        <v>0.58461538461538465</v>
      </c>
      <c r="M385" s="5">
        <f t="shared" si="21"/>
        <v>0.65239970099405031</v>
      </c>
      <c r="N385" s="5">
        <f t="shared" si="23"/>
        <v>-6.7784316378665666E-2</v>
      </c>
      <c r="O385" s="5">
        <f t="shared" si="22"/>
        <v>620</v>
      </c>
    </row>
    <row r="386" spans="4:15" x14ac:dyDescent="0.3">
      <c r="D386" s="5">
        <f t="shared" si="20"/>
        <v>367</v>
      </c>
      <c r="E386" s="5" t="s">
        <v>104</v>
      </c>
      <c r="F386" s="5" t="s">
        <v>1034</v>
      </c>
      <c r="G386" s="5" t="s">
        <v>1035</v>
      </c>
      <c r="H386" s="5" t="s">
        <v>1035</v>
      </c>
      <c r="I386" s="5">
        <v>363</v>
      </c>
      <c r="J386" s="5">
        <v>605</v>
      </c>
      <c r="K386" s="8">
        <v>0.6</v>
      </c>
      <c r="L386" s="9">
        <v>0.58227848101265822</v>
      </c>
      <c r="M386" s="5">
        <f t="shared" si="21"/>
        <v>0.4825400394129219</v>
      </c>
      <c r="N386" s="5">
        <f t="shared" si="23"/>
        <v>9.9738441599736327E-2</v>
      </c>
      <c r="O386" s="5">
        <f t="shared" si="22"/>
        <v>171</v>
      </c>
    </row>
    <row r="387" spans="4:15" x14ac:dyDescent="0.3">
      <c r="D387" s="5">
        <f t="shared" si="20"/>
        <v>495</v>
      </c>
      <c r="E387" s="5" t="s">
        <v>104</v>
      </c>
      <c r="F387" s="5" t="s">
        <v>1036</v>
      </c>
      <c r="G387" s="5" t="s">
        <v>1037</v>
      </c>
      <c r="H387" s="5" t="s">
        <v>1037</v>
      </c>
      <c r="I387" s="5">
        <v>255</v>
      </c>
      <c r="J387" s="5">
        <v>407</v>
      </c>
      <c r="K387" s="8">
        <v>0.62653562653562656</v>
      </c>
      <c r="L387" s="9">
        <v>0.50724637681159424</v>
      </c>
      <c r="M387" s="5">
        <f t="shared" si="21"/>
        <v>0.46682119062786587</v>
      </c>
      <c r="N387" s="5">
        <f t="shared" si="23"/>
        <v>4.0425186183728368E-2</v>
      </c>
      <c r="O387" s="5">
        <f t="shared" si="22"/>
        <v>297</v>
      </c>
    </row>
    <row r="388" spans="4:15" x14ac:dyDescent="0.3">
      <c r="D388" s="5">
        <f t="shared" si="20"/>
        <v>644</v>
      </c>
      <c r="E388" s="5" t="s">
        <v>104</v>
      </c>
      <c r="F388" s="5" t="s">
        <v>1038</v>
      </c>
      <c r="G388" s="5" t="s">
        <v>624</v>
      </c>
      <c r="H388" s="5" t="s">
        <v>624</v>
      </c>
      <c r="I388" s="5">
        <v>252</v>
      </c>
      <c r="J388" s="5">
        <v>496</v>
      </c>
      <c r="K388" s="8">
        <v>0.50806451612903225</v>
      </c>
      <c r="L388" s="9">
        <v>0.41176470588235292</v>
      </c>
      <c r="M388" s="5">
        <f t="shared" si="21"/>
        <v>0.5369996530575627</v>
      </c>
      <c r="N388" s="5">
        <f t="shared" si="23"/>
        <v>-0.12523494717520978</v>
      </c>
      <c r="O388" s="5">
        <f t="shared" si="22"/>
        <v>730</v>
      </c>
    </row>
    <row r="389" spans="4:15" x14ac:dyDescent="0.3">
      <c r="D389" s="5">
        <f t="shared" si="20"/>
        <v>276</v>
      </c>
      <c r="E389" s="5" t="s">
        <v>104</v>
      </c>
      <c r="F389" s="5" t="s">
        <v>1039</v>
      </c>
      <c r="G389" s="5" t="s">
        <v>386</v>
      </c>
      <c r="H389" s="5" t="s">
        <v>386</v>
      </c>
      <c r="I389" s="5">
        <v>261</v>
      </c>
      <c r="J389" s="5">
        <v>468</v>
      </c>
      <c r="K389" s="8">
        <v>0.55769230769230771</v>
      </c>
      <c r="L389" s="9">
        <v>0.63291139240506333</v>
      </c>
      <c r="M389" s="5">
        <f t="shared" si="21"/>
        <v>0.50760175095519244</v>
      </c>
      <c r="N389" s="5">
        <f t="shared" si="23"/>
        <v>0.12530964144987089</v>
      </c>
      <c r="O389" s="5">
        <f t="shared" si="22"/>
        <v>120</v>
      </c>
    </row>
    <row r="390" spans="4:15" x14ac:dyDescent="0.3">
      <c r="D390" s="5">
        <f t="shared" ref="D390:D453" si="24">RANK(L390,Both_Math_and_ELA__Percent_Pass,0)</f>
        <v>295</v>
      </c>
      <c r="E390" s="5" t="s">
        <v>104</v>
      </c>
      <c r="F390" s="5" t="s">
        <v>1040</v>
      </c>
      <c r="G390" s="5" t="s">
        <v>1041</v>
      </c>
      <c r="H390" s="5" t="s">
        <v>1041</v>
      </c>
      <c r="I390" s="5">
        <v>251</v>
      </c>
      <c r="J390" s="5">
        <v>541</v>
      </c>
      <c r="K390" s="8">
        <v>0.46395563770794823</v>
      </c>
      <c r="L390" s="9">
        <v>0.6216216216216216</v>
      </c>
      <c r="M390" s="5">
        <f t="shared" ref="M390:M453" si="25">int+slope*K390</f>
        <v>0.56312832912438038</v>
      </c>
      <c r="N390" s="5">
        <f t="shared" si="23"/>
        <v>5.8493292497241223E-2</v>
      </c>
      <c r="O390" s="5">
        <f t="shared" ref="O390:O453" si="26">RANK(N390,Error,0)</f>
        <v>256</v>
      </c>
    </row>
    <row r="391" spans="4:15" x14ac:dyDescent="0.3">
      <c r="D391" s="5">
        <f t="shared" si="24"/>
        <v>193</v>
      </c>
      <c r="E391" s="5" t="s">
        <v>104</v>
      </c>
      <c r="F391" s="5" t="s">
        <v>1042</v>
      </c>
      <c r="G391" s="5" t="s">
        <v>382</v>
      </c>
      <c r="H391" s="5" t="s">
        <v>382</v>
      </c>
      <c r="I391" s="5">
        <v>179</v>
      </c>
      <c r="J391" s="5">
        <v>470</v>
      </c>
      <c r="K391" s="8">
        <v>0.38085106382978723</v>
      </c>
      <c r="L391" s="9">
        <v>0.67692307692307696</v>
      </c>
      <c r="M391" s="5">
        <f t="shared" si="25"/>
        <v>0.61235679668603704</v>
      </c>
      <c r="N391" s="5">
        <f t="shared" ref="N391:N454" si="27">L391-M391</f>
        <v>6.4566280237039919E-2</v>
      </c>
      <c r="O391" s="5">
        <f t="shared" si="26"/>
        <v>245</v>
      </c>
    </row>
    <row r="392" spans="4:15" x14ac:dyDescent="0.3">
      <c r="D392" s="5">
        <f t="shared" si="24"/>
        <v>503</v>
      </c>
      <c r="E392" s="5" t="s">
        <v>105</v>
      </c>
      <c r="F392" s="5" t="s">
        <v>1043</v>
      </c>
      <c r="G392" s="5" t="s">
        <v>1044</v>
      </c>
      <c r="H392" s="5" t="s">
        <v>1044</v>
      </c>
      <c r="I392" s="5">
        <v>185</v>
      </c>
      <c r="J392" s="5">
        <v>355</v>
      </c>
      <c r="K392" s="8">
        <v>0.52112676056338025</v>
      </c>
      <c r="L392" s="9">
        <v>0.5</v>
      </c>
      <c r="M392" s="5">
        <f t="shared" si="25"/>
        <v>0.52926200100773102</v>
      </c>
      <c r="N392" s="5">
        <f t="shared" si="27"/>
        <v>-2.926200100773102E-2</v>
      </c>
      <c r="O392" s="5">
        <f t="shared" si="26"/>
        <v>511</v>
      </c>
    </row>
    <row r="393" spans="4:15" x14ac:dyDescent="0.3">
      <c r="D393" s="5">
        <f t="shared" si="24"/>
        <v>414</v>
      </c>
      <c r="E393" s="5" t="s">
        <v>105</v>
      </c>
      <c r="F393" s="5" t="s">
        <v>1045</v>
      </c>
      <c r="G393" s="5" t="s">
        <v>1046</v>
      </c>
      <c r="H393" s="5" t="s">
        <v>1046</v>
      </c>
      <c r="I393" s="5">
        <v>266</v>
      </c>
      <c r="J393" s="5">
        <v>450</v>
      </c>
      <c r="K393" s="8">
        <v>0.59111111111111114</v>
      </c>
      <c r="L393" s="9">
        <v>0.55844155844155841</v>
      </c>
      <c r="M393" s="5">
        <f t="shared" si="25"/>
        <v>0.48780553032281304</v>
      </c>
      <c r="N393" s="5">
        <f t="shared" si="27"/>
        <v>7.0636028118745364E-2</v>
      </c>
      <c r="O393" s="5">
        <f t="shared" si="26"/>
        <v>238</v>
      </c>
    </row>
    <row r="394" spans="4:15" x14ac:dyDescent="0.3">
      <c r="D394" s="5">
        <f t="shared" si="24"/>
        <v>828</v>
      </c>
      <c r="E394" s="5" t="s">
        <v>107</v>
      </c>
      <c r="F394" s="5" t="s">
        <v>1047</v>
      </c>
      <c r="G394" s="5" t="s">
        <v>1048</v>
      </c>
      <c r="H394" s="5" t="s">
        <v>1048</v>
      </c>
      <c r="I394" s="5">
        <v>193</v>
      </c>
      <c r="J394" s="5">
        <v>334</v>
      </c>
      <c r="K394" s="8">
        <v>0.57784431137724546</v>
      </c>
      <c r="L394" s="9">
        <v>0.19148936170212766</v>
      </c>
      <c r="M394" s="5">
        <f t="shared" si="25"/>
        <v>0.49566435433053996</v>
      </c>
      <c r="N394" s="5">
        <f t="shared" si="27"/>
        <v>-0.3041749926284123</v>
      </c>
      <c r="O394" s="5">
        <f t="shared" si="26"/>
        <v>844</v>
      </c>
    </row>
    <row r="395" spans="4:15" x14ac:dyDescent="0.3">
      <c r="D395" s="5">
        <f t="shared" si="24"/>
        <v>552</v>
      </c>
      <c r="E395" s="5" t="s">
        <v>107</v>
      </c>
      <c r="F395" s="5" t="s">
        <v>1049</v>
      </c>
      <c r="G395" s="5" t="s">
        <v>1050</v>
      </c>
      <c r="H395" s="5" t="s">
        <v>1050</v>
      </c>
      <c r="I395" s="5">
        <v>118</v>
      </c>
      <c r="J395" s="5">
        <v>284</v>
      </c>
      <c r="K395" s="8">
        <v>0.41549295774647887</v>
      </c>
      <c r="L395" s="9">
        <v>0.47540983606557374</v>
      </c>
      <c r="M395" s="5">
        <f t="shared" si="25"/>
        <v>0.59183605671506467</v>
      </c>
      <c r="N395" s="5">
        <f t="shared" si="27"/>
        <v>-0.11642622064949093</v>
      </c>
      <c r="O395" s="5">
        <f t="shared" si="26"/>
        <v>716</v>
      </c>
    </row>
    <row r="396" spans="4:15" x14ac:dyDescent="0.3">
      <c r="D396" s="5">
        <f t="shared" si="24"/>
        <v>581</v>
      </c>
      <c r="E396" s="5" t="s">
        <v>291</v>
      </c>
      <c r="F396" s="5" t="s">
        <v>1051</v>
      </c>
      <c r="G396" s="5" t="s">
        <v>1052</v>
      </c>
      <c r="H396" s="5" t="s">
        <v>1052</v>
      </c>
      <c r="I396" s="5">
        <v>241</v>
      </c>
      <c r="J396" s="5">
        <v>451</v>
      </c>
      <c r="K396" s="8">
        <v>0.53436807095343686</v>
      </c>
      <c r="L396" s="9">
        <v>0.45882352941176469</v>
      </c>
      <c r="M396" s="5">
        <f t="shared" si="25"/>
        <v>0.5214182760646684</v>
      </c>
      <c r="N396" s="5">
        <f t="shared" si="27"/>
        <v>-6.259474665290371E-2</v>
      </c>
      <c r="O396" s="5">
        <f t="shared" si="26"/>
        <v>605</v>
      </c>
    </row>
    <row r="397" spans="4:15" x14ac:dyDescent="0.3">
      <c r="D397" s="5">
        <f t="shared" si="24"/>
        <v>353</v>
      </c>
      <c r="E397" s="5" t="s">
        <v>108</v>
      </c>
      <c r="F397" s="5" t="s">
        <v>1053</v>
      </c>
      <c r="G397" s="5" t="s">
        <v>1054</v>
      </c>
      <c r="H397" s="5" t="s">
        <v>1054</v>
      </c>
      <c r="I397" s="5">
        <v>136</v>
      </c>
      <c r="J397" s="5">
        <v>322</v>
      </c>
      <c r="K397" s="8">
        <v>0.42236024844720499</v>
      </c>
      <c r="L397" s="9">
        <v>0.5892857142857143</v>
      </c>
      <c r="M397" s="5">
        <f t="shared" si="25"/>
        <v>0.58776809532953611</v>
      </c>
      <c r="N397" s="5">
        <f t="shared" si="27"/>
        <v>1.5176189561781905E-3</v>
      </c>
      <c r="O397" s="5">
        <f t="shared" si="26"/>
        <v>415</v>
      </c>
    </row>
    <row r="398" spans="4:15" x14ac:dyDescent="0.3">
      <c r="D398" s="5">
        <f t="shared" si="24"/>
        <v>38</v>
      </c>
      <c r="E398" s="5" t="s">
        <v>108</v>
      </c>
      <c r="F398" s="5" t="s">
        <v>1056</v>
      </c>
      <c r="G398" s="5" t="s">
        <v>1057</v>
      </c>
      <c r="H398" s="5" t="s">
        <v>1057</v>
      </c>
      <c r="I398" s="5">
        <v>105</v>
      </c>
      <c r="J398" s="5">
        <v>408</v>
      </c>
      <c r="K398" s="8">
        <v>0.25735294117647056</v>
      </c>
      <c r="L398" s="9">
        <v>0.828125</v>
      </c>
      <c r="M398" s="5">
        <f t="shared" si="25"/>
        <v>0.68551309893574952</v>
      </c>
      <c r="N398" s="5">
        <f t="shared" si="27"/>
        <v>0.14261190106425048</v>
      </c>
      <c r="O398" s="5">
        <f t="shared" si="26"/>
        <v>98</v>
      </c>
    </row>
    <row r="399" spans="4:15" x14ac:dyDescent="0.3">
      <c r="D399" s="5">
        <f t="shared" si="24"/>
        <v>460</v>
      </c>
      <c r="E399" s="5" t="s">
        <v>108</v>
      </c>
      <c r="F399" s="5" t="s">
        <v>1058</v>
      </c>
      <c r="G399" s="5" t="s">
        <v>1059</v>
      </c>
      <c r="H399" s="5" t="s">
        <v>1059</v>
      </c>
      <c r="I399" s="5">
        <v>110</v>
      </c>
      <c r="J399" s="5">
        <v>337</v>
      </c>
      <c r="K399" s="8">
        <v>0.32640949554896143</v>
      </c>
      <c r="L399" s="9">
        <v>0.53125</v>
      </c>
      <c r="M399" s="5">
        <f t="shared" si="25"/>
        <v>0.64460622476261431</v>
      </c>
      <c r="N399" s="5">
        <f t="shared" si="27"/>
        <v>-0.11335622476261431</v>
      </c>
      <c r="O399" s="5">
        <f t="shared" si="26"/>
        <v>707</v>
      </c>
    </row>
    <row r="400" spans="4:15" x14ac:dyDescent="0.3">
      <c r="D400" s="5">
        <f t="shared" si="24"/>
        <v>602</v>
      </c>
      <c r="E400" s="5" t="s">
        <v>109</v>
      </c>
      <c r="F400" s="5" t="s">
        <v>1060</v>
      </c>
      <c r="G400" s="5" t="s">
        <v>402</v>
      </c>
      <c r="H400" s="5" t="s">
        <v>402</v>
      </c>
      <c r="I400" s="5">
        <v>223</v>
      </c>
      <c r="J400" s="5">
        <v>477</v>
      </c>
      <c r="K400" s="8">
        <v>0.46750524109014674</v>
      </c>
      <c r="L400" s="9">
        <v>0.44186046511627908</v>
      </c>
      <c r="M400" s="5">
        <f t="shared" si="25"/>
        <v>0.56102565863582832</v>
      </c>
      <c r="N400" s="5">
        <f t="shared" si="27"/>
        <v>-0.11916519351954924</v>
      </c>
      <c r="O400" s="5">
        <f t="shared" si="26"/>
        <v>722</v>
      </c>
    </row>
    <row r="401" spans="4:15" x14ac:dyDescent="0.3">
      <c r="D401" s="5">
        <f t="shared" si="24"/>
        <v>588</v>
      </c>
      <c r="E401" s="5" t="s">
        <v>109</v>
      </c>
      <c r="F401" s="5" t="s">
        <v>1061</v>
      </c>
      <c r="G401" s="5" t="s">
        <v>1062</v>
      </c>
      <c r="H401" s="5" t="s">
        <v>1062</v>
      </c>
      <c r="I401" s="5">
        <v>119</v>
      </c>
      <c r="J401" s="5">
        <v>214</v>
      </c>
      <c r="K401" s="8">
        <v>0.55607476635514019</v>
      </c>
      <c r="L401" s="9">
        <v>0.45454545454545453</v>
      </c>
      <c r="M401" s="5">
        <f t="shared" si="25"/>
        <v>0.50855993024100576</v>
      </c>
      <c r="N401" s="5">
        <f t="shared" si="27"/>
        <v>-5.4014475695551234E-2</v>
      </c>
      <c r="O401" s="5">
        <f t="shared" si="26"/>
        <v>579</v>
      </c>
    </row>
    <row r="402" spans="4:15" x14ac:dyDescent="0.3">
      <c r="D402" s="5">
        <f t="shared" si="24"/>
        <v>762</v>
      </c>
      <c r="E402" s="5" t="s">
        <v>109</v>
      </c>
      <c r="F402" s="5" t="s">
        <v>1063</v>
      </c>
      <c r="G402" s="5" t="s">
        <v>1064</v>
      </c>
      <c r="H402" s="5" t="s">
        <v>1064</v>
      </c>
      <c r="I402" s="5">
        <v>149</v>
      </c>
      <c r="J402" s="5">
        <v>257</v>
      </c>
      <c r="K402" s="8">
        <v>0.57976653696498059</v>
      </c>
      <c r="L402" s="9">
        <v>0.3</v>
      </c>
      <c r="M402" s="5">
        <f t="shared" si="25"/>
        <v>0.49452568992765472</v>
      </c>
      <c r="N402" s="5">
        <f t="shared" si="27"/>
        <v>-0.19452568992765473</v>
      </c>
      <c r="O402" s="5">
        <f t="shared" si="26"/>
        <v>801</v>
      </c>
    </row>
    <row r="403" spans="4:15" x14ac:dyDescent="0.3">
      <c r="D403" s="5">
        <f t="shared" si="24"/>
        <v>364</v>
      </c>
      <c r="E403" s="5" t="s">
        <v>110</v>
      </c>
      <c r="F403" s="5" t="s">
        <v>1065</v>
      </c>
      <c r="G403" s="5" t="s">
        <v>1066</v>
      </c>
      <c r="H403" s="5" t="s">
        <v>1066</v>
      </c>
      <c r="I403" s="5">
        <v>166</v>
      </c>
      <c r="J403" s="5">
        <v>500</v>
      </c>
      <c r="K403" s="8">
        <v>0.33200000000000002</v>
      </c>
      <c r="L403" s="9">
        <v>0.58333333333333337</v>
      </c>
      <c r="M403" s="5">
        <f t="shared" si="25"/>
        <v>0.64129459034614122</v>
      </c>
      <c r="N403" s="5">
        <f t="shared" si="27"/>
        <v>-5.7961257012807854E-2</v>
      </c>
      <c r="O403" s="5">
        <f t="shared" si="26"/>
        <v>590</v>
      </c>
    </row>
    <row r="404" spans="4:15" x14ac:dyDescent="0.3">
      <c r="D404" s="5">
        <f t="shared" si="24"/>
        <v>32</v>
      </c>
      <c r="E404" s="5" t="s">
        <v>110</v>
      </c>
      <c r="F404" s="5" t="s">
        <v>1067</v>
      </c>
      <c r="G404" s="5" t="s">
        <v>386</v>
      </c>
      <c r="H404" s="5" t="s">
        <v>386</v>
      </c>
      <c r="I404" s="5">
        <v>42</v>
      </c>
      <c r="J404" s="5">
        <v>496</v>
      </c>
      <c r="K404" s="8">
        <v>8.4677419354838704E-2</v>
      </c>
      <c r="L404" s="9">
        <v>0.84337349397590367</v>
      </c>
      <c r="M404" s="5">
        <f t="shared" si="25"/>
        <v>0.78780050536840807</v>
      </c>
      <c r="N404" s="5">
        <f t="shared" si="27"/>
        <v>5.5572988607495599E-2</v>
      </c>
      <c r="O404" s="5">
        <f t="shared" si="26"/>
        <v>260</v>
      </c>
    </row>
    <row r="405" spans="4:15" x14ac:dyDescent="0.3">
      <c r="D405" s="5">
        <f t="shared" si="24"/>
        <v>427</v>
      </c>
      <c r="E405" s="5" t="s">
        <v>111</v>
      </c>
      <c r="F405" s="5" t="s">
        <v>1068</v>
      </c>
      <c r="G405" s="5" t="s">
        <v>1069</v>
      </c>
      <c r="H405" s="5" t="s">
        <v>1069</v>
      </c>
      <c r="I405" s="5">
        <v>323</v>
      </c>
      <c r="J405" s="5">
        <v>367</v>
      </c>
      <c r="K405" s="8">
        <v>0.88010899182561309</v>
      </c>
      <c r="L405" s="9">
        <v>0.55263157894736847</v>
      </c>
      <c r="M405" s="5">
        <f t="shared" si="25"/>
        <v>0.31661251251130995</v>
      </c>
      <c r="N405" s="5">
        <f t="shared" si="27"/>
        <v>0.23601906643605852</v>
      </c>
      <c r="O405" s="5">
        <f t="shared" si="26"/>
        <v>23</v>
      </c>
    </row>
    <row r="406" spans="4:15" x14ac:dyDescent="0.3">
      <c r="D406" s="5">
        <f t="shared" si="24"/>
        <v>286</v>
      </c>
      <c r="E406" s="5" t="s">
        <v>111</v>
      </c>
      <c r="F406" s="5" t="s">
        <v>1070</v>
      </c>
      <c r="G406" s="5" t="s">
        <v>1071</v>
      </c>
      <c r="H406" s="5" t="s">
        <v>1071</v>
      </c>
      <c r="I406" s="5">
        <v>279</v>
      </c>
      <c r="J406" s="5">
        <v>363</v>
      </c>
      <c r="K406" s="8">
        <v>0.76859504132231404</v>
      </c>
      <c r="L406" s="9">
        <v>0.62666666666666671</v>
      </c>
      <c r="M406" s="5">
        <f t="shared" si="25"/>
        <v>0.38266977794019236</v>
      </c>
      <c r="N406" s="5">
        <f t="shared" si="27"/>
        <v>0.24399688872647435</v>
      </c>
      <c r="O406" s="5">
        <f t="shared" si="26"/>
        <v>21</v>
      </c>
    </row>
    <row r="407" spans="4:15" x14ac:dyDescent="0.3">
      <c r="D407" s="5">
        <f t="shared" si="24"/>
        <v>431</v>
      </c>
      <c r="E407" s="5" t="s">
        <v>292</v>
      </c>
      <c r="F407" s="5" t="s">
        <v>1072</v>
      </c>
      <c r="G407" s="5" t="s">
        <v>1073</v>
      </c>
      <c r="H407" s="5" t="s">
        <v>1073</v>
      </c>
      <c r="I407" s="5">
        <v>345</v>
      </c>
      <c r="J407" s="5">
        <v>459</v>
      </c>
      <c r="K407" s="8">
        <v>0.75163398692810457</v>
      </c>
      <c r="L407" s="9">
        <v>0.54878048780487809</v>
      </c>
      <c r="M407" s="5">
        <f t="shared" si="25"/>
        <v>0.39271695918536631</v>
      </c>
      <c r="N407" s="5">
        <f t="shared" si="27"/>
        <v>0.15606352861951178</v>
      </c>
      <c r="O407" s="5">
        <f t="shared" si="26"/>
        <v>82</v>
      </c>
    </row>
    <row r="408" spans="4:15" x14ac:dyDescent="0.3">
      <c r="D408" s="5">
        <f t="shared" si="24"/>
        <v>479</v>
      </c>
      <c r="E408" s="5" t="s">
        <v>292</v>
      </c>
      <c r="F408" s="5" t="s">
        <v>1074</v>
      </c>
      <c r="G408" s="5" t="s">
        <v>1075</v>
      </c>
      <c r="H408" s="5" t="s">
        <v>1075</v>
      </c>
      <c r="I408" s="5">
        <v>324</v>
      </c>
      <c r="J408" s="5">
        <v>539</v>
      </c>
      <c r="K408" s="8">
        <v>0.60111317254174401</v>
      </c>
      <c r="L408" s="9">
        <v>0.5161290322580645</v>
      </c>
      <c r="M408" s="5">
        <f t="shared" si="25"/>
        <v>0.48188063192420638</v>
      </c>
      <c r="N408" s="5">
        <f t="shared" si="27"/>
        <v>3.424840033385812E-2</v>
      </c>
      <c r="O408" s="5">
        <f t="shared" si="26"/>
        <v>320</v>
      </c>
    </row>
    <row r="409" spans="4:15" x14ac:dyDescent="0.3">
      <c r="D409" s="5">
        <f t="shared" si="24"/>
        <v>653</v>
      </c>
      <c r="E409" s="5" t="s">
        <v>292</v>
      </c>
      <c r="F409" s="5" t="s">
        <v>1076</v>
      </c>
      <c r="G409" s="5" t="s">
        <v>1077</v>
      </c>
      <c r="H409" s="5" t="s">
        <v>1077</v>
      </c>
      <c r="I409" s="5">
        <v>271</v>
      </c>
      <c r="J409" s="5">
        <v>370</v>
      </c>
      <c r="K409" s="8">
        <v>0.73243243243243239</v>
      </c>
      <c r="L409" s="9">
        <v>0.40697674418604651</v>
      </c>
      <c r="M409" s="5">
        <f t="shared" si="25"/>
        <v>0.40409134038379985</v>
      </c>
      <c r="N409" s="5">
        <f t="shared" si="27"/>
        <v>2.8854038022466666E-3</v>
      </c>
      <c r="O409" s="5">
        <f t="shared" si="26"/>
        <v>410</v>
      </c>
    </row>
    <row r="410" spans="4:15" x14ac:dyDescent="0.3">
      <c r="D410" s="5">
        <f t="shared" si="24"/>
        <v>281</v>
      </c>
      <c r="E410" s="5" t="s">
        <v>292</v>
      </c>
      <c r="F410" s="5" t="s">
        <v>1078</v>
      </c>
      <c r="G410" s="5" t="s">
        <v>1079</v>
      </c>
      <c r="H410" s="5" t="s">
        <v>1079</v>
      </c>
      <c r="I410" s="5">
        <v>156</v>
      </c>
      <c r="J410" s="5">
        <v>319</v>
      </c>
      <c r="K410" s="8">
        <v>0.4890282131661442</v>
      </c>
      <c r="L410" s="9">
        <v>0.63043478260869568</v>
      </c>
      <c r="M410" s="5">
        <f t="shared" si="25"/>
        <v>0.54827614458107754</v>
      </c>
      <c r="N410" s="5">
        <f t="shared" si="27"/>
        <v>8.2158638027618136E-2</v>
      </c>
      <c r="O410" s="5">
        <f t="shared" si="26"/>
        <v>217</v>
      </c>
    </row>
    <row r="411" spans="4:15" x14ac:dyDescent="0.3">
      <c r="D411" s="5">
        <f t="shared" si="24"/>
        <v>314</v>
      </c>
      <c r="E411" s="5" t="s">
        <v>292</v>
      </c>
      <c r="F411" s="5" t="s">
        <v>1080</v>
      </c>
      <c r="G411" s="5" t="s">
        <v>1081</v>
      </c>
      <c r="H411" s="5" t="s">
        <v>1081</v>
      </c>
      <c r="I411" s="5">
        <v>384</v>
      </c>
      <c r="J411" s="5">
        <v>643</v>
      </c>
      <c r="K411" s="8">
        <v>0.59720062208398139</v>
      </c>
      <c r="L411" s="9">
        <v>0.6097560975609756</v>
      </c>
      <c r="M411" s="5">
        <f t="shared" si="25"/>
        <v>0.48419830054706331</v>
      </c>
      <c r="N411" s="5">
        <f t="shared" si="27"/>
        <v>0.12555779701391229</v>
      </c>
      <c r="O411" s="5">
        <f t="shared" si="26"/>
        <v>119</v>
      </c>
    </row>
    <row r="412" spans="4:15" x14ac:dyDescent="0.3">
      <c r="D412" s="5">
        <f t="shared" si="24"/>
        <v>101</v>
      </c>
      <c r="E412" s="5" t="s">
        <v>293</v>
      </c>
      <c r="F412" s="5" t="s">
        <v>1082</v>
      </c>
      <c r="G412" s="5" t="s">
        <v>1083</v>
      </c>
      <c r="H412" s="5" t="s">
        <v>1083</v>
      </c>
      <c r="I412" s="5">
        <v>57</v>
      </c>
      <c r="J412" s="5">
        <v>671</v>
      </c>
      <c r="K412" s="8">
        <v>8.4947839046199708E-2</v>
      </c>
      <c r="L412" s="9">
        <v>0.74603174603174605</v>
      </c>
      <c r="M412" s="5">
        <f t="shared" si="25"/>
        <v>0.78764031747040231</v>
      </c>
      <c r="N412" s="5">
        <f t="shared" si="27"/>
        <v>-4.1608571438656261E-2</v>
      </c>
      <c r="O412" s="5">
        <f t="shared" si="26"/>
        <v>545</v>
      </c>
    </row>
    <row r="413" spans="4:15" x14ac:dyDescent="0.3">
      <c r="D413" s="5">
        <f t="shared" si="24"/>
        <v>44</v>
      </c>
      <c r="E413" s="5" t="s">
        <v>293</v>
      </c>
      <c r="F413" s="5" t="s">
        <v>1084</v>
      </c>
      <c r="G413" s="5" t="s">
        <v>1085</v>
      </c>
      <c r="H413" s="5" t="s">
        <v>1085</v>
      </c>
      <c r="I413" s="5">
        <v>80</v>
      </c>
      <c r="J413" s="5">
        <v>455</v>
      </c>
      <c r="K413" s="8">
        <v>0.17582417582417584</v>
      </c>
      <c r="L413" s="9">
        <v>0.82278481012658233</v>
      </c>
      <c r="M413" s="5">
        <f t="shared" si="25"/>
        <v>0.73380810838217991</v>
      </c>
      <c r="N413" s="5">
        <f t="shared" si="27"/>
        <v>8.897670174440242E-2</v>
      </c>
      <c r="O413" s="5">
        <f t="shared" si="26"/>
        <v>204</v>
      </c>
    </row>
    <row r="414" spans="4:15" x14ac:dyDescent="0.3">
      <c r="D414" s="5">
        <f t="shared" si="24"/>
        <v>111</v>
      </c>
      <c r="E414" s="5" t="s">
        <v>293</v>
      </c>
      <c r="F414" s="5" t="s">
        <v>1086</v>
      </c>
      <c r="G414" s="5" t="s">
        <v>1087</v>
      </c>
      <c r="H414" s="5" t="s">
        <v>1087</v>
      </c>
      <c r="I414" s="5">
        <v>112</v>
      </c>
      <c r="J414" s="5">
        <v>589</v>
      </c>
      <c r="K414" s="8">
        <v>0.19015280135823429</v>
      </c>
      <c r="L414" s="9">
        <v>0.74</v>
      </c>
      <c r="M414" s="5">
        <f t="shared" si="25"/>
        <v>0.72532029303833778</v>
      </c>
      <c r="N414" s="5">
        <f t="shared" si="27"/>
        <v>1.4679706961662209E-2</v>
      </c>
      <c r="O414" s="5">
        <f t="shared" si="26"/>
        <v>380</v>
      </c>
    </row>
    <row r="415" spans="4:15" x14ac:dyDescent="0.3">
      <c r="D415" s="5">
        <f t="shared" si="24"/>
        <v>127</v>
      </c>
      <c r="E415" s="5" t="s">
        <v>293</v>
      </c>
      <c r="F415" s="5" t="s">
        <v>1088</v>
      </c>
      <c r="G415" s="5" t="s">
        <v>1089</v>
      </c>
      <c r="H415" s="5" t="s">
        <v>1089</v>
      </c>
      <c r="I415" s="5">
        <v>173</v>
      </c>
      <c r="J415" s="5">
        <v>683</v>
      </c>
      <c r="K415" s="8">
        <v>0.25329428989751096</v>
      </c>
      <c r="L415" s="9">
        <v>0.72661870503597126</v>
      </c>
      <c r="M415" s="5">
        <f t="shared" si="25"/>
        <v>0.68791731297002479</v>
      </c>
      <c r="N415" s="5">
        <f t="shared" si="27"/>
        <v>3.8701392065946472E-2</v>
      </c>
      <c r="O415" s="5">
        <f t="shared" si="26"/>
        <v>304</v>
      </c>
    </row>
    <row r="416" spans="4:15" x14ac:dyDescent="0.3">
      <c r="D416" s="5">
        <f t="shared" si="24"/>
        <v>234</v>
      </c>
      <c r="E416" s="5" t="s">
        <v>293</v>
      </c>
      <c r="F416" s="5" t="s">
        <v>1090</v>
      </c>
      <c r="G416" s="5" t="s">
        <v>1091</v>
      </c>
      <c r="H416" s="5" t="s">
        <v>1091</v>
      </c>
      <c r="I416" s="5">
        <v>158</v>
      </c>
      <c r="J416" s="5">
        <v>544</v>
      </c>
      <c r="K416" s="8">
        <v>0.29044117647058826</v>
      </c>
      <c r="L416" s="9">
        <v>0.65217391304347827</v>
      </c>
      <c r="M416" s="5">
        <f t="shared" si="25"/>
        <v>0.66591269619212878</v>
      </c>
      <c r="N416" s="5">
        <f t="shared" si="27"/>
        <v>-1.3738783148650513E-2</v>
      </c>
      <c r="O416" s="5">
        <f t="shared" si="26"/>
        <v>462</v>
      </c>
    </row>
    <row r="417" spans="4:15" x14ac:dyDescent="0.3">
      <c r="D417" s="5">
        <f t="shared" si="24"/>
        <v>38</v>
      </c>
      <c r="E417" s="5" t="s">
        <v>293</v>
      </c>
      <c r="F417" s="5" t="s">
        <v>1092</v>
      </c>
      <c r="G417" s="5" t="s">
        <v>1093</v>
      </c>
      <c r="H417" s="5" t="s">
        <v>1093</v>
      </c>
      <c r="I417" s="5">
        <v>110</v>
      </c>
      <c r="J417" s="5">
        <v>426</v>
      </c>
      <c r="K417" s="8">
        <v>0.25821596244131456</v>
      </c>
      <c r="L417" s="9">
        <v>0.828125</v>
      </c>
      <c r="M417" s="5">
        <f t="shared" si="25"/>
        <v>0.68500187299042814</v>
      </c>
      <c r="N417" s="5">
        <f t="shared" si="27"/>
        <v>0.14312312700957186</v>
      </c>
      <c r="O417" s="5">
        <f t="shared" si="26"/>
        <v>97</v>
      </c>
    </row>
    <row r="418" spans="4:15" x14ac:dyDescent="0.3">
      <c r="D418" s="5">
        <f t="shared" si="24"/>
        <v>230</v>
      </c>
      <c r="E418" s="5" t="s">
        <v>112</v>
      </c>
      <c r="F418" s="5" t="s">
        <v>1094</v>
      </c>
      <c r="G418" s="5" t="s">
        <v>1095</v>
      </c>
      <c r="H418" s="5" t="s">
        <v>1095</v>
      </c>
      <c r="I418" s="5">
        <v>134</v>
      </c>
      <c r="J418" s="5">
        <v>488</v>
      </c>
      <c r="K418" s="8">
        <v>0.27459016393442626</v>
      </c>
      <c r="L418" s="9">
        <v>0.65384615384615385</v>
      </c>
      <c r="M418" s="5">
        <f t="shared" si="25"/>
        <v>0.67530232446457372</v>
      </c>
      <c r="N418" s="5">
        <f t="shared" si="27"/>
        <v>-2.1456170618419868E-2</v>
      </c>
      <c r="O418" s="5">
        <f t="shared" si="26"/>
        <v>490</v>
      </c>
    </row>
    <row r="419" spans="4:15" x14ac:dyDescent="0.3">
      <c r="D419" s="5">
        <f t="shared" si="24"/>
        <v>183</v>
      </c>
      <c r="E419" s="5" t="s">
        <v>112</v>
      </c>
      <c r="F419" s="5" t="s">
        <v>1096</v>
      </c>
      <c r="G419" s="5" t="s">
        <v>1097</v>
      </c>
      <c r="H419" s="5" t="s">
        <v>1097</v>
      </c>
      <c r="I419" s="5">
        <v>114</v>
      </c>
      <c r="J419" s="5">
        <v>379</v>
      </c>
      <c r="K419" s="8">
        <v>0.30079155672823221</v>
      </c>
      <c r="L419" s="9">
        <v>0.68518518518518523</v>
      </c>
      <c r="M419" s="5">
        <f t="shared" si="25"/>
        <v>0.65978146496156787</v>
      </c>
      <c r="N419" s="5">
        <f t="shared" si="27"/>
        <v>2.5403720223617365E-2</v>
      </c>
      <c r="O419" s="5">
        <f t="shared" si="26"/>
        <v>343</v>
      </c>
    </row>
    <row r="420" spans="4:15" x14ac:dyDescent="0.3">
      <c r="D420" s="5">
        <f t="shared" si="24"/>
        <v>639</v>
      </c>
      <c r="E420" s="5" t="s">
        <v>260</v>
      </c>
      <c r="F420" s="5" t="s">
        <v>1098</v>
      </c>
      <c r="G420" s="5" t="s">
        <v>1099</v>
      </c>
      <c r="H420" s="5" t="s">
        <v>1099</v>
      </c>
      <c r="I420" s="5">
        <v>428</v>
      </c>
      <c r="J420" s="5">
        <v>481</v>
      </c>
      <c r="K420" s="8">
        <v>0.88981288981288986</v>
      </c>
      <c r="L420" s="9">
        <v>0.4157303370786517</v>
      </c>
      <c r="M420" s="5">
        <f t="shared" si="25"/>
        <v>0.31086423651402673</v>
      </c>
      <c r="N420" s="5">
        <f t="shared" si="27"/>
        <v>0.10486610056462498</v>
      </c>
      <c r="O420" s="5">
        <f t="shared" si="26"/>
        <v>156</v>
      </c>
    </row>
    <row r="421" spans="4:15" x14ac:dyDescent="0.3">
      <c r="D421" s="5">
        <f t="shared" si="24"/>
        <v>376</v>
      </c>
      <c r="E421" s="5" t="s">
        <v>260</v>
      </c>
      <c r="F421" s="5" t="s">
        <v>1100</v>
      </c>
      <c r="G421" s="5" t="s">
        <v>1101</v>
      </c>
      <c r="H421" s="5" t="s">
        <v>1101</v>
      </c>
      <c r="I421" s="5">
        <v>280</v>
      </c>
      <c r="J421" s="5">
        <v>305</v>
      </c>
      <c r="K421" s="8">
        <v>0.91803278688524592</v>
      </c>
      <c r="L421" s="9">
        <v>0.57894736842105265</v>
      </c>
      <c r="M421" s="5">
        <f t="shared" si="25"/>
        <v>0.29414768021886417</v>
      </c>
      <c r="N421" s="5">
        <f t="shared" si="27"/>
        <v>0.28479968820218848</v>
      </c>
      <c r="O421" s="5">
        <f t="shared" si="26"/>
        <v>13</v>
      </c>
    </row>
    <row r="422" spans="4:15" x14ac:dyDescent="0.3">
      <c r="D422" s="5">
        <f t="shared" si="24"/>
        <v>151</v>
      </c>
      <c r="E422" s="5" t="s">
        <v>294</v>
      </c>
      <c r="F422" s="5" t="s">
        <v>1102</v>
      </c>
      <c r="G422" s="5" t="s">
        <v>1103</v>
      </c>
      <c r="H422" s="5" t="s">
        <v>1103</v>
      </c>
      <c r="I422" s="5">
        <v>87</v>
      </c>
      <c r="J422" s="5">
        <v>527</v>
      </c>
      <c r="K422" s="8">
        <v>0.16508538899430741</v>
      </c>
      <c r="L422" s="9">
        <v>0.70454545454545459</v>
      </c>
      <c r="M422" s="5">
        <f t="shared" si="25"/>
        <v>0.74016941913122225</v>
      </c>
      <c r="N422" s="5">
        <f t="shared" si="27"/>
        <v>-3.5623964585767665E-2</v>
      </c>
      <c r="O422" s="5">
        <f t="shared" si="26"/>
        <v>531</v>
      </c>
    </row>
    <row r="423" spans="4:15" x14ac:dyDescent="0.3">
      <c r="D423" s="5">
        <f t="shared" si="24"/>
        <v>54</v>
      </c>
      <c r="E423" s="5" t="s">
        <v>294</v>
      </c>
      <c r="F423" s="5" t="s">
        <v>1104</v>
      </c>
      <c r="G423" s="5" t="s">
        <v>1105</v>
      </c>
      <c r="H423" s="5" t="s">
        <v>1105</v>
      </c>
      <c r="I423" s="5">
        <v>127</v>
      </c>
      <c r="J423" s="5">
        <v>524</v>
      </c>
      <c r="K423" s="8">
        <v>0.24236641221374045</v>
      </c>
      <c r="L423" s="9">
        <v>0.80555555555555558</v>
      </c>
      <c r="M423" s="5">
        <f t="shared" si="25"/>
        <v>0.6943906350384581</v>
      </c>
      <c r="N423" s="5">
        <f t="shared" si="27"/>
        <v>0.11116492051709748</v>
      </c>
      <c r="O423" s="5">
        <f t="shared" si="26"/>
        <v>149</v>
      </c>
    </row>
    <row r="424" spans="4:15" x14ac:dyDescent="0.3">
      <c r="D424" s="5">
        <f t="shared" si="24"/>
        <v>107</v>
      </c>
      <c r="E424" s="5" t="s">
        <v>294</v>
      </c>
      <c r="F424" s="5" t="s">
        <v>1106</v>
      </c>
      <c r="G424" s="5" t="s">
        <v>1107</v>
      </c>
      <c r="H424" s="5" t="s">
        <v>1107</v>
      </c>
      <c r="I424" s="5">
        <v>75</v>
      </c>
      <c r="J424" s="5">
        <v>525</v>
      </c>
      <c r="K424" s="8">
        <v>0.14285714285714285</v>
      </c>
      <c r="L424" s="9">
        <v>0.74213836477987416</v>
      </c>
      <c r="M424" s="5">
        <f t="shared" si="25"/>
        <v>0.75333671477875441</v>
      </c>
      <c r="N424" s="5">
        <f t="shared" si="27"/>
        <v>-1.1198349998880253E-2</v>
      </c>
      <c r="O424" s="5">
        <f t="shared" si="26"/>
        <v>452</v>
      </c>
    </row>
    <row r="425" spans="4:15" x14ac:dyDescent="0.3">
      <c r="D425" s="5">
        <f t="shared" si="24"/>
        <v>217</v>
      </c>
      <c r="E425" s="5" t="s">
        <v>294</v>
      </c>
      <c r="F425" s="5" t="s">
        <v>1108</v>
      </c>
      <c r="G425" s="5" t="s">
        <v>1109</v>
      </c>
      <c r="H425" s="5" t="s">
        <v>1109</v>
      </c>
      <c r="I425" s="5">
        <v>147</v>
      </c>
      <c r="J425" s="5">
        <v>527</v>
      </c>
      <c r="K425" s="8">
        <v>0.27893738140417457</v>
      </c>
      <c r="L425" s="9">
        <v>0.66249999999999998</v>
      </c>
      <c r="M425" s="5">
        <f t="shared" si="25"/>
        <v>0.67272717313166719</v>
      </c>
      <c r="N425" s="5">
        <f t="shared" si="27"/>
        <v>-1.0227173131667211E-2</v>
      </c>
      <c r="O425" s="5">
        <f t="shared" si="26"/>
        <v>446</v>
      </c>
    </row>
    <row r="426" spans="4:15" x14ac:dyDescent="0.3">
      <c r="D426" s="5">
        <f t="shared" si="24"/>
        <v>747</v>
      </c>
      <c r="E426" s="5" t="s">
        <v>113</v>
      </c>
      <c r="F426" s="5" t="s">
        <v>1110</v>
      </c>
      <c r="G426" s="5" t="s">
        <v>1111</v>
      </c>
      <c r="H426" s="5" t="s">
        <v>1111</v>
      </c>
      <c r="I426" s="5">
        <v>386</v>
      </c>
      <c r="J426" s="5">
        <v>420</v>
      </c>
      <c r="K426" s="8">
        <v>0.919047619047619</v>
      </c>
      <c r="L426" s="9">
        <v>0.31707317073170732</v>
      </c>
      <c r="M426" s="5">
        <f t="shared" si="25"/>
        <v>0.29354652639718459</v>
      </c>
      <c r="N426" s="5">
        <f t="shared" si="27"/>
        <v>2.3526644334522728E-2</v>
      </c>
      <c r="O426" s="5">
        <f t="shared" si="26"/>
        <v>350</v>
      </c>
    </row>
    <row r="427" spans="4:15" x14ac:dyDescent="0.3">
      <c r="D427" s="5">
        <f t="shared" si="24"/>
        <v>835</v>
      </c>
      <c r="E427" s="5" t="s">
        <v>113</v>
      </c>
      <c r="F427" s="5" t="s">
        <v>1112</v>
      </c>
      <c r="G427" s="5" t="s">
        <v>1113</v>
      </c>
      <c r="H427" s="5" t="s">
        <v>1113</v>
      </c>
      <c r="I427" s="5">
        <v>428</v>
      </c>
      <c r="J427" s="5">
        <v>554</v>
      </c>
      <c r="K427" s="8">
        <v>0.77256317689530685</v>
      </c>
      <c r="L427" s="9">
        <v>0.16216216216216217</v>
      </c>
      <c r="M427" s="5">
        <f t="shared" si="25"/>
        <v>0.38031918248895125</v>
      </c>
      <c r="N427" s="5">
        <f t="shared" si="27"/>
        <v>-0.21815702032678908</v>
      </c>
      <c r="O427" s="5">
        <f t="shared" si="26"/>
        <v>820</v>
      </c>
    </row>
    <row r="428" spans="4:15" x14ac:dyDescent="0.3">
      <c r="D428" s="5">
        <f t="shared" si="24"/>
        <v>799</v>
      </c>
      <c r="E428" s="5" t="s">
        <v>113</v>
      </c>
      <c r="F428" s="5" t="s">
        <v>96</v>
      </c>
      <c r="G428" s="5" t="s">
        <v>1114</v>
      </c>
      <c r="H428" s="5" t="s">
        <v>1114</v>
      </c>
      <c r="I428" s="5">
        <v>356</v>
      </c>
      <c r="J428" s="5">
        <v>398</v>
      </c>
      <c r="K428" s="8">
        <v>0.89447236180904521</v>
      </c>
      <c r="L428" s="9">
        <v>0.25</v>
      </c>
      <c r="M428" s="5">
        <f t="shared" si="25"/>
        <v>0.30810411567695373</v>
      </c>
      <c r="N428" s="5">
        <f t="shared" si="27"/>
        <v>-5.8104115676953727E-2</v>
      </c>
      <c r="O428" s="5">
        <f t="shared" si="26"/>
        <v>591</v>
      </c>
    </row>
    <row r="429" spans="4:15" x14ac:dyDescent="0.3">
      <c r="D429" s="5">
        <f t="shared" si="24"/>
        <v>837</v>
      </c>
      <c r="E429" s="5" t="s">
        <v>113</v>
      </c>
      <c r="F429" s="5" t="s">
        <v>1115</v>
      </c>
      <c r="G429" s="5" t="s">
        <v>1116</v>
      </c>
      <c r="H429" s="5" t="s">
        <v>1116</v>
      </c>
      <c r="I429" s="5">
        <v>535</v>
      </c>
      <c r="J429" s="5">
        <v>643</v>
      </c>
      <c r="K429" s="8">
        <v>0.83203732503888028</v>
      </c>
      <c r="L429" s="9">
        <v>0.16</v>
      </c>
      <c r="M429" s="5">
        <f t="shared" si="25"/>
        <v>0.34508861651630662</v>
      </c>
      <c r="N429" s="5">
        <f t="shared" si="27"/>
        <v>-0.18508861651630662</v>
      </c>
      <c r="O429" s="5">
        <f t="shared" si="26"/>
        <v>790</v>
      </c>
    </row>
    <row r="430" spans="4:15" x14ac:dyDescent="0.3">
      <c r="D430" s="5">
        <f t="shared" si="24"/>
        <v>831</v>
      </c>
      <c r="E430" s="5" t="s">
        <v>113</v>
      </c>
      <c r="F430" s="5" t="s">
        <v>1117</v>
      </c>
      <c r="G430" s="5" t="s">
        <v>1118</v>
      </c>
      <c r="H430" s="5" t="s">
        <v>1118</v>
      </c>
      <c r="I430" s="5">
        <v>557</v>
      </c>
      <c r="J430" s="5">
        <v>684</v>
      </c>
      <c r="K430" s="8">
        <v>0.81432748538011701</v>
      </c>
      <c r="L430" s="9">
        <v>0.1875</v>
      </c>
      <c r="M430" s="5">
        <f t="shared" si="25"/>
        <v>0.35557935398692708</v>
      </c>
      <c r="N430" s="5">
        <f t="shared" si="27"/>
        <v>-0.16807935398692708</v>
      </c>
      <c r="O430" s="5">
        <f t="shared" si="26"/>
        <v>773</v>
      </c>
    </row>
    <row r="431" spans="4:15" x14ac:dyDescent="0.3">
      <c r="D431" s="5">
        <f t="shared" si="24"/>
        <v>555</v>
      </c>
      <c r="E431" s="5" t="s">
        <v>114</v>
      </c>
      <c r="F431" s="5" t="s">
        <v>1119</v>
      </c>
      <c r="G431" s="5" t="s">
        <v>1120</v>
      </c>
      <c r="H431" s="5" t="s">
        <v>1120</v>
      </c>
      <c r="I431" s="5">
        <v>181</v>
      </c>
      <c r="J431" s="5">
        <v>228</v>
      </c>
      <c r="K431" s="8">
        <v>0.79385964912280704</v>
      </c>
      <c r="L431" s="9">
        <v>0.47368421052631576</v>
      </c>
      <c r="M431" s="5">
        <f t="shared" si="25"/>
        <v>0.36770383963470288</v>
      </c>
      <c r="N431" s="5">
        <f t="shared" si="27"/>
        <v>0.10598037089161289</v>
      </c>
      <c r="O431" s="5">
        <f t="shared" si="26"/>
        <v>154</v>
      </c>
    </row>
    <row r="432" spans="4:15" x14ac:dyDescent="0.3">
      <c r="D432" s="5">
        <f t="shared" si="24"/>
        <v>615</v>
      </c>
      <c r="E432" s="5" t="s">
        <v>114</v>
      </c>
      <c r="F432" s="5" t="s">
        <v>1121</v>
      </c>
      <c r="G432" s="5" t="s">
        <v>1122</v>
      </c>
      <c r="H432" s="5" t="s">
        <v>1122</v>
      </c>
      <c r="I432" s="5">
        <v>263</v>
      </c>
      <c r="J432" s="5">
        <v>337</v>
      </c>
      <c r="K432" s="8">
        <v>0.78041543026706228</v>
      </c>
      <c r="L432" s="9">
        <v>0.43243243243243246</v>
      </c>
      <c r="M432" s="5">
        <f t="shared" si="25"/>
        <v>0.37566776100444793</v>
      </c>
      <c r="N432" s="5">
        <f t="shared" si="27"/>
        <v>5.6764671427984525E-2</v>
      </c>
      <c r="O432" s="5">
        <f t="shared" si="26"/>
        <v>259</v>
      </c>
    </row>
    <row r="433" spans="4:15" x14ac:dyDescent="0.3">
      <c r="D433" s="5">
        <f t="shared" si="24"/>
        <v>320</v>
      </c>
      <c r="E433" s="5" t="s">
        <v>114</v>
      </c>
      <c r="F433" s="5" t="s">
        <v>1123</v>
      </c>
      <c r="G433" s="5" t="s">
        <v>1124</v>
      </c>
      <c r="H433" s="5" t="s">
        <v>1124</v>
      </c>
      <c r="I433" s="5">
        <v>120</v>
      </c>
      <c r="J433" s="5">
        <v>153</v>
      </c>
      <c r="K433" s="8">
        <v>0.78431372549019607</v>
      </c>
      <c r="L433" s="9">
        <v>0.60606060606060608</v>
      </c>
      <c r="M433" s="5">
        <f t="shared" si="25"/>
        <v>0.37335853672253111</v>
      </c>
      <c r="N433" s="5">
        <f t="shared" si="27"/>
        <v>0.23270206933807497</v>
      </c>
      <c r="O433" s="5">
        <f t="shared" si="26"/>
        <v>25</v>
      </c>
    </row>
    <row r="434" spans="4:15" x14ac:dyDescent="0.3">
      <c r="D434" s="5">
        <f t="shared" si="24"/>
        <v>846</v>
      </c>
      <c r="E434" s="5" t="s">
        <v>115</v>
      </c>
      <c r="F434" s="5" t="s">
        <v>1125</v>
      </c>
      <c r="G434" s="5" t="s">
        <v>1126</v>
      </c>
      <c r="H434" s="5" t="s">
        <v>1126</v>
      </c>
      <c r="I434" s="5">
        <v>331</v>
      </c>
      <c r="J434" s="5">
        <v>400</v>
      </c>
      <c r="K434" s="8">
        <v>0.82750000000000001</v>
      </c>
      <c r="L434" s="9">
        <v>5.1724137931034482E-2</v>
      </c>
      <c r="M434" s="5">
        <f t="shared" si="25"/>
        <v>0.3477763814378943</v>
      </c>
      <c r="N434" s="5">
        <f t="shared" si="27"/>
        <v>-0.29605224350685982</v>
      </c>
      <c r="O434" s="5">
        <f t="shared" si="26"/>
        <v>843</v>
      </c>
    </row>
    <row r="435" spans="4:15" x14ac:dyDescent="0.3">
      <c r="D435" s="5">
        <f t="shared" si="24"/>
        <v>849</v>
      </c>
      <c r="E435" s="5" t="s">
        <v>115</v>
      </c>
      <c r="F435" s="5" t="s">
        <v>1127</v>
      </c>
      <c r="G435" s="5" t="s">
        <v>624</v>
      </c>
      <c r="H435" s="5" t="s">
        <v>624</v>
      </c>
      <c r="I435" s="5">
        <v>294</v>
      </c>
      <c r="J435" s="5">
        <v>344</v>
      </c>
      <c r="K435" s="8">
        <v>0.85465116279069764</v>
      </c>
      <c r="L435" s="9">
        <v>1.9230769230769232E-2</v>
      </c>
      <c r="M435" s="5">
        <f t="shared" si="25"/>
        <v>0.33169290884031244</v>
      </c>
      <c r="N435" s="5">
        <f t="shared" si="27"/>
        <v>-0.31246213960954322</v>
      </c>
      <c r="O435" s="5">
        <f t="shared" si="26"/>
        <v>846</v>
      </c>
    </row>
    <row r="436" spans="4:15" x14ac:dyDescent="0.3">
      <c r="D436" s="5">
        <f t="shared" si="24"/>
        <v>106</v>
      </c>
      <c r="E436" s="5" t="s">
        <v>116</v>
      </c>
      <c r="F436" s="5" t="s">
        <v>1128</v>
      </c>
      <c r="G436" s="5" t="s">
        <v>1129</v>
      </c>
      <c r="H436" s="5" t="s">
        <v>1129</v>
      </c>
      <c r="I436" s="5">
        <v>170</v>
      </c>
      <c r="J436" s="5">
        <v>479</v>
      </c>
      <c r="K436" s="8">
        <v>0.35490605427974947</v>
      </c>
      <c r="L436" s="9">
        <v>0.74242424242424243</v>
      </c>
      <c r="M436" s="5">
        <f t="shared" si="25"/>
        <v>0.62772578302959803</v>
      </c>
      <c r="N436" s="5">
        <f t="shared" si="27"/>
        <v>0.1146984593946444</v>
      </c>
      <c r="O436" s="5">
        <f t="shared" si="26"/>
        <v>140</v>
      </c>
    </row>
    <row r="437" spans="4:15" x14ac:dyDescent="0.3">
      <c r="D437" s="5">
        <f t="shared" si="24"/>
        <v>349</v>
      </c>
      <c r="E437" s="5" t="s">
        <v>116</v>
      </c>
      <c r="F437" s="5" t="s">
        <v>1130</v>
      </c>
      <c r="G437" s="5" t="s">
        <v>1131</v>
      </c>
      <c r="H437" s="5" t="s">
        <v>1131</v>
      </c>
      <c r="I437" s="5">
        <v>295</v>
      </c>
      <c r="J437" s="5">
        <v>419</v>
      </c>
      <c r="K437" s="8">
        <v>0.70405727923627681</v>
      </c>
      <c r="L437" s="9">
        <v>0.59183673469387754</v>
      </c>
      <c r="M437" s="5">
        <f t="shared" si="25"/>
        <v>0.42089986539617663</v>
      </c>
      <c r="N437" s="5">
        <f t="shared" si="27"/>
        <v>0.17093686929770091</v>
      </c>
      <c r="O437" s="5">
        <f t="shared" si="26"/>
        <v>67</v>
      </c>
    </row>
    <row r="438" spans="4:15" x14ac:dyDescent="0.3">
      <c r="D438" s="5">
        <f t="shared" si="24"/>
        <v>429</v>
      </c>
      <c r="E438" s="5" t="s">
        <v>116</v>
      </c>
      <c r="F438" s="5" t="s">
        <v>1132</v>
      </c>
      <c r="G438" s="5" t="s">
        <v>1133</v>
      </c>
      <c r="H438" s="5" t="s">
        <v>1133</v>
      </c>
      <c r="I438" s="5">
        <v>204</v>
      </c>
      <c r="J438" s="5">
        <v>385</v>
      </c>
      <c r="K438" s="8">
        <v>0.52987012987012982</v>
      </c>
      <c r="L438" s="9">
        <v>0.55223880597014929</v>
      </c>
      <c r="M438" s="5">
        <f t="shared" si="25"/>
        <v>0.52408271120199856</v>
      </c>
      <c r="N438" s="5">
        <f t="shared" si="27"/>
        <v>2.815609476815073E-2</v>
      </c>
      <c r="O438" s="5">
        <f t="shared" si="26"/>
        <v>333</v>
      </c>
    </row>
    <row r="439" spans="4:15" x14ac:dyDescent="0.3">
      <c r="D439" s="5">
        <f t="shared" si="24"/>
        <v>611</v>
      </c>
      <c r="E439" s="5" t="s">
        <v>117</v>
      </c>
      <c r="F439" s="5" t="s">
        <v>1134</v>
      </c>
      <c r="G439" s="5" t="s">
        <v>1135</v>
      </c>
      <c r="H439" s="5" t="s">
        <v>1135</v>
      </c>
      <c r="I439" s="5">
        <v>412</v>
      </c>
      <c r="J439" s="5">
        <v>650</v>
      </c>
      <c r="K439" s="8">
        <v>0.63384615384615384</v>
      </c>
      <c r="L439" s="9">
        <v>0.43529411764705883</v>
      </c>
      <c r="M439" s="5">
        <f t="shared" si="25"/>
        <v>0.46249067017910545</v>
      </c>
      <c r="N439" s="5">
        <f t="shared" si="27"/>
        <v>-2.7196552532046614E-2</v>
      </c>
      <c r="O439" s="5">
        <f t="shared" si="26"/>
        <v>507</v>
      </c>
    </row>
    <row r="440" spans="4:15" x14ac:dyDescent="0.3">
      <c r="D440" s="5">
        <f t="shared" si="24"/>
        <v>834</v>
      </c>
      <c r="E440" s="5" t="s">
        <v>117</v>
      </c>
      <c r="F440" s="5" t="s">
        <v>1136</v>
      </c>
      <c r="G440" s="5" t="s">
        <v>464</v>
      </c>
      <c r="H440" s="5" t="s">
        <v>464</v>
      </c>
      <c r="I440" s="5">
        <v>222</v>
      </c>
      <c r="J440" s="5">
        <v>274</v>
      </c>
      <c r="K440" s="8">
        <v>0.81021897810218979</v>
      </c>
      <c r="L440" s="9">
        <v>0.16326530612244897</v>
      </c>
      <c r="M440" s="5">
        <f t="shared" si="25"/>
        <v>0.3580131011060062</v>
      </c>
      <c r="N440" s="5">
        <f t="shared" si="27"/>
        <v>-0.19474779498355724</v>
      </c>
      <c r="O440" s="5">
        <f t="shared" si="26"/>
        <v>803</v>
      </c>
    </row>
    <row r="441" spans="4:15" x14ac:dyDescent="0.3">
      <c r="D441" s="5">
        <f t="shared" si="24"/>
        <v>555</v>
      </c>
      <c r="E441" s="5" t="s">
        <v>117</v>
      </c>
      <c r="F441" s="5" t="s">
        <v>1137</v>
      </c>
      <c r="G441" s="5" t="s">
        <v>1138</v>
      </c>
      <c r="H441" s="5" t="s">
        <v>1138</v>
      </c>
      <c r="I441" s="5">
        <v>485</v>
      </c>
      <c r="J441" s="5">
        <v>685</v>
      </c>
      <c r="K441" s="8">
        <v>0.70802919708029199</v>
      </c>
      <c r="L441" s="9">
        <v>0.47368421052631576</v>
      </c>
      <c r="M441" s="5">
        <f t="shared" si="25"/>
        <v>0.41854702944964578</v>
      </c>
      <c r="N441" s="5">
        <f t="shared" si="27"/>
        <v>5.5137181076669983E-2</v>
      </c>
      <c r="O441" s="5">
        <f t="shared" si="26"/>
        <v>261</v>
      </c>
    </row>
    <row r="442" spans="4:15" x14ac:dyDescent="0.3">
      <c r="D442" s="5">
        <f t="shared" si="24"/>
        <v>685</v>
      </c>
      <c r="E442" s="5" t="s">
        <v>117</v>
      </c>
      <c r="F442" s="5" t="s">
        <v>1139</v>
      </c>
      <c r="G442" s="5" t="s">
        <v>1022</v>
      </c>
      <c r="H442" s="5" t="s">
        <v>1022</v>
      </c>
      <c r="I442" s="5">
        <v>181</v>
      </c>
      <c r="J442" s="5">
        <v>302</v>
      </c>
      <c r="K442" s="8">
        <v>0.59933774834437081</v>
      </c>
      <c r="L442" s="9">
        <v>0.38</v>
      </c>
      <c r="M442" s="5">
        <f t="shared" si="25"/>
        <v>0.48293233592110918</v>
      </c>
      <c r="N442" s="5">
        <f t="shared" si="27"/>
        <v>-0.10293233592110917</v>
      </c>
      <c r="O442" s="5">
        <f t="shared" si="26"/>
        <v>692</v>
      </c>
    </row>
    <row r="443" spans="4:15" x14ac:dyDescent="0.3">
      <c r="D443" s="5">
        <f t="shared" si="24"/>
        <v>774</v>
      </c>
      <c r="E443" s="5" t="s">
        <v>117</v>
      </c>
      <c r="F443" s="5" t="s">
        <v>1140</v>
      </c>
      <c r="G443" s="5" t="s">
        <v>1141</v>
      </c>
      <c r="H443" s="5" t="s">
        <v>1141</v>
      </c>
      <c r="I443" s="5">
        <v>465</v>
      </c>
      <c r="J443" s="5">
        <v>738</v>
      </c>
      <c r="K443" s="8">
        <v>0.63008130081300817</v>
      </c>
      <c r="L443" s="9">
        <v>0.28723404255319152</v>
      </c>
      <c r="M443" s="5">
        <f t="shared" si="25"/>
        <v>0.46472084761420474</v>
      </c>
      <c r="N443" s="5">
        <f t="shared" si="27"/>
        <v>-0.17748680506101322</v>
      </c>
      <c r="O443" s="5">
        <f t="shared" si="26"/>
        <v>782</v>
      </c>
    </row>
    <row r="444" spans="4:15" x14ac:dyDescent="0.3">
      <c r="D444" s="5">
        <f t="shared" si="24"/>
        <v>722</v>
      </c>
      <c r="E444" s="5" t="s">
        <v>117</v>
      </c>
      <c r="F444" s="5" t="s">
        <v>106</v>
      </c>
      <c r="G444" s="5" t="s">
        <v>1142</v>
      </c>
      <c r="H444" s="5" t="s">
        <v>1142</v>
      </c>
      <c r="I444" s="5">
        <v>439</v>
      </c>
      <c r="J444" s="5">
        <v>583</v>
      </c>
      <c r="K444" s="8">
        <v>0.75300171526586623</v>
      </c>
      <c r="L444" s="9">
        <v>0.34693877551020408</v>
      </c>
      <c r="M444" s="5">
        <f t="shared" si="25"/>
        <v>0.39190676105827682</v>
      </c>
      <c r="N444" s="5">
        <f t="shared" si="27"/>
        <v>-4.4967985548072742E-2</v>
      </c>
      <c r="O444" s="5">
        <f t="shared" si="26"/>
        <v>552</v>
      </c>
    </row>
    <row r="445" spans="4:15" x14ac:dyDescent="0.3">
      <c r="D445" s="5">
        <f t="shared" si="24"/>
        <v>280</v>
      </c>
      <c r="E445" s="5" t="s">
        <v>117</v>
      </c>
      <c r="F445" s="5" t="s">
        <v>1143</v>
      </c>
      <c r="G445" s="5" t="s">
        <v>474</v>
      </c>
      <c r="H445" s="5" t="s">
        <v>474</v>
      </c>
      <c r="I445" s="5">
        <v>267</v>
      </c>
      <c r="J445" s="5">
        <v>477</v>
      </c>
      <c r="K445" s="8">
        <v>0.55974842767295596</v>
      </c>
      <c r="L445" s="9">
        <v>0.63076923076923075</v>
      </c>
      <c r="M445" s="5">
        <f t="shared" si="25"/>
        <v>0.50638377183507066</v>
      </c>
      <c r="N445" s="5">
        <f t="shared" si="27"/>
        <v>0.12438545893416009</v>
      </c>
      <c r="O445" s="5">
        <f t="shared" si="26"/>
        <v>122</v>
      </c>
    </row>
    <row r="446" spans="4:15" x14ac:dyDescent="0.3">
      <c r="D446" s="5">
        <f t="shared" si="24"/>
        <v>617</v>
      </c>
      <c r="E446" s="5" t="s">
        <v>117</v>
      </c>
      <c r="F446" s="5" t="s">
        <v>1144</v>
      </c>
      <c r="G446" s="5" t="s">
        <v>1145</v>
      </c>
      <c r="H446" s="5" t="s">
        <v>1145</v>
      </c>
      <c r="I446" s="5">
        <v>174</v>
      </c>
      <c r="J446" s="5">
        <v>315</v>
      </c>
      <c r="K446" s="8">
        <v>0.55238095238095242</v>
      </c>
      <c r="L446" s="9">
        <v>0.43181818181818182</v>
      </c>
      <c r="M446" s="5">
        <f t="shared" si="25"/>
        <v>0.51074802643019612</v>
      </c>
      <c r="N446" s="5">
        <f t="shared" si="27"/>
        <v>-7.8929844612014299E-2</v>
      </c>
      <c r="O446" s="5">
        <f t="shared" si="26"/>
        <v>636</v>
      </c>
    </row>
    <row r="447" spans="4:15" x14ac:dyDescent="0.3">
      <c r="D447" s="5">
        <f t="shared" si="24"/>
        <v>750</v>
      </c>
      <c r="E447" s="5" t="s">
        <v>117</v>
      </c>
      <c r="F447" s="5" t="s">
        <v>1146</v>
      </c>
      <c r="G447" s="5" t="s">
        <v>1147</v>
      </c>
      <c r="H447" s="5" t="s">
        <v>1147</v>
      </c>
      <c r="I447" s="5">
        <v>449</v>
      </c>
      <c r="J447" s="5">
        <v>504</v>
      </c>
      <c r="K447" s="8">
        <v>0.89087301587301593</v>
      </c>
      <c r="L447" s="9">
        <v>0.31428571428571428</v>
      </c>
      <c r="M447" s="5">
        <f t="shared" si="25"/>
        <v>0.31023625204907179</v>
      </c>
      <c r="N447" s="5">
        <f t="shared" si="27"/>
        <v>4.0494622366424871E-3</v>
      </c>
      <c r="O447" s="5">
        <f t="shared" si="26"/>
        <v>404</v>
      </c>
    </row>
    <row r="448" spans="4:15" x14ac:dyDescent="0.3">
      <c r="D448" s="5">
        <f t="shared" si="24"/>
        <v>675</v>
      </c>
      <c r="E448" s="5" t="s">
        <v>117</v>
      </c>
      <c r="F448" s="5" t="s">
        <v>1148</v>
      </c>
      <c r="G448" s="5" t="s">
        <v>1114</v>
      </c>
      <c r="H448" s="5" t="s">
        <v>1114</v>
      </c>
      <c r="I448" s="5">
        <v>456</v>
      </c>
      <c r="J448" s="5">
        <v>646</v>
      </c>
      <c r="K448" s="8">
        <v>0.70588235294117652</v>
      </c>
      <c r="L448" s="9">
        <v>0.38947368421052631</v>
      </c>
      <c r="M448" s="5">
        <f t="shared" si="25"/>
        <v>0.41981875063333568</v>
      </c>
      <c r="N448" s="5">
        <f t="shared" si="27"/>
        <v>-3.0345066422809375E-2</v>
      </c>
      <c r="O448" s="5">
        <f t="shared" si="26"/>
        <v>515</v>
      </c>
    </row>
    <row r="449" spans="4:15" x14ac:dyDescent="0.3">
      <c r="D449" s="5">
        <f t="shared" si="24"/>
        <v>588</v>
      </c>
      <c r="E449" s="5" t="s">
        <v>117</v>
      </c>
      <c r="F449" s="5" t="s">
        <v>1149</v>
      </c>
      <c r="G449" s="5" t="s">
        <v>1150</v>
      </c>
      <c r="H449" s="5" t="s">
        <v>1150</v>
      </c>
      <c r="I449" s="5">
        <v>333</v>
      </c>
      <c r="J449" s="5">
        <v>413</v>
      </c>
      <c r="K449" s="8">
        <v>0.80629539951573848</v>
      </c>
      <c r="L449" s="9">
        <v>0.45454545454545453</v>
      </c>
      <c r="M449" s="5">
        <f t="shared" si="25"/>
        <v>0.36033730243639156</v>
      </c>
      <c r="N449" s="5">
        <f t="shared" si="27"/>
        <v>9.420815210906297E-2</v>
      </c>
      <c r="O449" s="5">
        <f t="shared" si="26"/>
        <v>190</v>
      </c>
    </row>
    <row r="450" spans="4:15" x14ac:dyDescent="0.3">
      <c r="D450" s="5">
        <f t="shared" si="24"/>
        <v>609</v>
      </c>
      <c r="E450" s="5" t="s">
        <v>117</v>
      </c>
      <c r="F450" s="5" t="s">
        <v>1151</v>
      </c>
      <c r="G450" s="5" t="s">
        <v>1152</v>
      </c>
      <c r="H450" s="5" t="s">
        <v>1152</v>
      </c>
      <c r="I450" s="5">
        <v>334</v>
      </c>
      <c r="J450" s="5">
        <v>531</v>
      </c>
      <c r="K450" s="8">
        <v>0.62900188323917139</v>
      </c>
      <c r="L450" s="9">
        <v>0.43617021276595747</v>
      </c>
      <c r="M450" s="5">
        <f t="shared" si="25"/>
        <v>0.46536025974929385</v>
      </c>
      <c r="N450" s="5">
        <f t="shared" si="27"/>
        <v>-2.9190046983336382E-2</v>
      </c>
      <c r="O450" s="5">
        <f t="shared" si="26"/>
        <v>510</v>
      </c>
    </row>
    <row r="451" spans="4:15" x14ac:dyDescent="0.3">
      <c r="D451" s="5">
        <f t="shared" si="24"/>
        <v>737</v>
      </c>
      <c r="E451" s="5" t="s">
        <v>117</v>
      </c>
      <c r="F451" s="5" t="s">
        <v>1153</v>
      </c>
      <c r="G451" s="5" t="s">
        <v>1154</v>
      </c>
      <c r="H451" s="5" t="s">
        <v>1154</v>
      </c>
      <c r="I451" s="5">
        <v>323</v>
      </c>
      <c r="J451" s="5">
        <v>442</v>
      </c>
      <c r="K451" s="8">
        <v>0.73076923076923073</v>
      </c>
      <c r="L451" s="9">
        <v>0.32857142857142857</v>
      </c>
      <c r="M451" s="5">
        <f t="shared" si="25"/>
        <v>0.40507656737317654</v>
      </c>
      <c r="N451" s="5">
        <f t="shared" si="27"/>
        <v>-7.6505138801747974E-2</v>
      </c>
      <c r="O451" s="5">
        <f t="shared" si="26"/>
        <v>632</v>
      </c>
    </row>
    <row r="452" spans="4:15" x14ac:dyDescent="0.3">
      <c r="D452" s="5">
        <f t="shared" si="24"/>
        <v>488</v>
      </c>
      <c r="E452" s="5" t="s">
        <v>117</v>
      </c>
      <c r="F452" s="5" t="s">
        <v>1155</v>
      </c>
      <c r="G452" s="5" t="s">
        <v>1156</v>
      </c>
      <c r="H452" s="5" t="s">
        <v>1156</v>
      </c>
      <c r="I452" s="5">
        <v>452</v>
      </c>
      <c r="J452" s="5">
        <v>555</v>
      </c>
      <c r="K452" s="8">
        <v>0.81441441441441442</v>
      </c>
      <c r="L452" s="9">
        <v>0.51063829787234039</v>
      </c>
      <c r="M452" s="5">
        <f t="shared" si="25"/>
        <v>0.35552786003243853</v>
      </c>
      <c r="N452" s="5">
        <f t="shared" si="27"/>
        <v>0.15511043783990186</v>
      </c>
      <c r="O452" s="5">
        <f t="shared" si="26"/>
        <v>84</v>
      </c>
    </row>
    <row r="453" spans="4:15" x14ac:dyDescent="0.3">
      <c r="D453" s="5">
        <f t="shared" si="24"/>
        <v>111</v>
      </c>
      <c r="E453" s="5" t="s">
        <v>118</v>
      </c>
      <c r="F453" s="5" t="s">
        <v>1157</v>
      </c>
      <c r="G453" s="5" t="s">
        <v>1158</v>
      </c>
      <c r="H453" s="5" t="s">
        <v>1158</v>
      </c>
      <c r="I453" s="5">
        <v>158</v>
      </c>
      <c r="J453" s="5">
        <v>331</v>
      </c>
      <c r="K453" s="8">
        <v>0.4773413897280967</v>
      </c>
      <c r="L453" s="9">
        <v>0.74</v>
      </c>
      <c r="M453" s="5">
        <f t="shared" si="25"/>
        <v>0.55519904162116362</v>
      </c>
      <c r="N453" s="5">
        <f t="shared" si="27"/>
        <v>0.18480095837883637</v>
      </c>
      <c r="O453" s="5">
        <f t="shared" si="26"/>
        <v>50</v>
      </c>
    </row>
    <row r="454" spans="4:15" x14ac:dyDescent="0.3">
      <c r="D454" s="5">
        <f t="shared" ref="D454:D517" si="28">RANK(L454,Both_Math_and_ELA__Percent_Pass,0)</f>
        <v>721</v>
      </c>
      <c r="E454" s="5" t="s">
        <v>118</v>
      </c>
      <c r="F454" s="5" t="s">
        <v>1159</v>
      </c>
      <c r="G454" s="5" t="s">
        <v>1160</v>
      </c>
      <c r="H454" s="5" t="s">
        <v>1160</v>
      </c>
      <c r="I454" s="5">
        <v>107</v>
      </c>
      <c r="J454" s="5">
        <v>295</v>
      </c>
      <c r="K454" s="8">
        <v>0.36271186440677966</v>
      </c>
      <c r="L454" s="9">
        <v>0.34883720930232559</v>
      </c>
      <c r="M454" s="5">
        <f t="shared" ref="M454:M517" si="29">int+slope*K454</f>
        <v>0.62310187302442399</v>
      </c>
      <c r="N454" s="5">
        <f t="shared" si="27"/>
        <v>-0.2742646637220984</v>
      </c>
      <c r="O454" s="5">
        <f t="shared" ref="O454:O517" si="30">RANK(N454,Error,0)</f>
        <v>839</v>
      </c>
    </row>
    <row r="455" spans="4:15" x14ac:dyDescent="0.3">
      <c r="D455" s="5">
        <f t="shared" si="28"/>
        <v>459</v>
      </c>
      <c r="E455" s="5" t="s">
        <v>118</v>
      </c>
      <c r="F455" s="5" t="s">
        <v>1161</v>
      </c>
      <c r="G455" s="5" t="s">
        <v>1162</v>
      </c>
      <c r="H455" s="5" t="s">
        <v>1162</v>
      </c>
      <c r="I455" s="5">
        <v>131</v>
      </c>
      <c r="J455" s="5">
        <v>404</v>
      </c>
      <c r="K455" s="8">
        <v>0.32425742574257427</v>
      </c>
      <c r="L455" s="9">
        <v>0.53164556962025311</v>
      </c>
      <c r="M455" s="5">
        <f t="shared" si="29"/>
        <v>0.64588104146294989</v>
      </c>
      <c r="N455" s="5">
        <f t="shared" ref="N455:N518" si="31">L455-M455</f>
        <v>-0.11423547184269678</v>
      </c>
      <c r="O455" s="5">
        <f t="shared" si="30"/>
        <v>712</v>
      </c>
    </row>
    <row r="456" spans="4:15" x14ac:dyDescent="0.3">
      <c r="D456" s="5">
        <f t="shared" si="28"/>
        <v>374</v>
      </c>
      <c r="E456" s="5" t="s">
        <v>118</v>
      </c>
      <c r="F456" s="5" t="s">
        <v>1163</v>
      </c>
      <c r="G456" s="5" t="s">
        <v>1164</v>
      </c>
      <c r="H456" s="5" t="s">
        <v>1164</v>
      </c>
      <c r="I456" s="5">
        <v>115</v>
      </c>
      <c r="J456" s="5">
        <v>295</v>
      </c>
      <c r="K456" s="8">
        <v>0.38983050847457629</v>
      </c>
      <c r="L456" s="9">
        <v>0.57999999999999996</v>
      </c>
      <c r="M456" s="5">
        <f t="shared" si="29"/>
        <v>0.60703766346882371</v>
      </c>
      <c r="N456" s="5">
        <f t="shared" si="31"/>
        <v>-2.7037663468823747E-2</v>
      </c>
      <c r="O456" s="5">
        <f t="shared" si="30"/>
        <v>506</v>
      </c>
    </row>
    <row r="457" spans="4:15" x14ac:dyDescent="0.3">
      <c r="D457" s="5">
        <f t="shared" si="28"/>
        <v>389</v>
      </c>
      <c r="E457" s="5" t="s">
        <v>119</v>
      </c>
      <c r="F457" s="5" t="s">
        <v>1165</v>
      </c>
      <c r="G457" s="5" t="s">
        <v>1166</v>
      </c>
      <c r="H457" s="5" t="s">
        <v>1166</v>
      </c>
      <c r="I457" s="5">
        <v>186</v>
      </c>
      <c r="J457" s="5">
        <v>439</v>
      </c>
      <c r="K457" s="8">
        <v>0.42369020501138954</v>
      </c>
      <c r="L457" s="9">
        <v>0.5730337078651685</v>
      </c>
      <c r="M457" s="5">
        <f t="shared" si="29"/>
        <v>0.586980271982119</v>
      </c>
      <c r="N457" s="5">
        <f t="shared" si="31"/>
        <v>-1.3946564116950499E-2</v>
      </c>
      <c r="O457" s="5">
        <f t="shared" si="30"/>
        <v>465</v>
      </c>
    </row>
    <row r="458" spans="4:15" x14ac:dyDescent="0.3">
      <c r="D458" s="5">
        <f t="shared" si="28"/>
        <v>597</v>
      </c>
      <c r="E458" s="5" t="s">
        <v>119</v>
      </c>
      <c r="F458" s="5" t="s">
        <v>101</v>
      </c>
      <c r="G458" s="5" t="s">
        <v>1167</v>
      </c>
      <c r="H458" s="5" t="s">
        <v>1167</v>
      </c>
      <c r="I458" s="5">
        <v>172</v>
      </c>
      <c r="J458" s="5">
        <v>313</v>
      </c>
      <c r="K458" s="8">
        <v>0.54952076677316297</v>
      </c>
      <c r="L458" s="9">
        <v>0.44642857142857145</v>
      </c>
      <c r="M458" s="5">
        <f t="shared" si="29"/>
        <v>0.51244230807851798</v>
      </c>
      <c r="N458" s="5">
        <f t="shared" si="31"/>
        <v>-6.6013736649946531E-2</v>
      </c>
      <c r="O458" s="5">
        <f t="shared" si="30"/>
        <v>618</v>
      </c>
    </row>
    <row r="459" spans="4:15" x14ac:dyDescent="0.3">
      <c r="D459" s="5">
        <f t="shared" si="28"/>
        <v>248</v>
      </c>
      <c r="E459" s="5" t="s">
        <v>119</v>
      </c>
      <c r="F459" s="5" t="s">
        <v>1168</v>
      </c>
      <c r="G459" s="5" t="s">
        <v>1169</v>
      </c>
      <c r="H459" s="5" t="s">
        <v>1169</v>
      </c>
      <c r="I459" s="5">
        <v>271</v>
      </c>
      <c r="J459" s="5">
        <v>726</v>
      </c>
      <c r="K459" s="8">
        <v>0.37327823691460055</v>
      </c>
      <c r="L459" s="9">
        <v>0.64556962025316456</v>
      </c>
      <c r="M459" s="5">
        <f t="shared" si="29"/>
        <v>0.61684269495549771</v>
      </c>
      <c r="N459" s="5">
        <f t="shared" si="31"/>
        <v>2.872692529766685E-2</v>
      </c>
      <c r="O459" s="5">
        <f t="shared" si="30"/>
        <v>330</v>
      </c>
    </row>
    <row r="460" spans="4:15" x14ac:dyDescent="0.3">
      <c r="D460" s="5">
        <f t="shared" si="28"/>
        <v>122</v>
      </c>
      <c r="E460" s="5" t="s">
        <v>120</v>
      </c>
      <c r="F460" s="5" t="s">
        <v>1170</v>
      </c>
      <c r="G460" s="5" t="s">
        <v>1171</v>
      </c>
      <c r="H460" s="5" t="s">
        <v>1171</v>
      </c>
      <c r="I460" s="5">
        <v>123</v>
      </c>
      <c r="J460" s="5">
        <v>538</v>
      </c>
      <c r="K460" s="8">
        <v>0.22862453531598512</v>
      </c>
      <c r="L460" s="9">
        <v>0.73109243697478987</v>
      </c>
      <c r="M460" s="5">
        <f t="shared" si="29"/>
        <v>0.70253087942608028</v>
      </c>
      <c r="N460" s="5">
        <f t="shared" si="31"/>
        <v>2.8561557548709593E-2</v>
      </c>
      <c r="O460" s="5">
        <f t="shared" si="30"/>
        <v>331</v>
      </c>
    </row>
    <row r="461" spans="4:15" x14ac:dyDescent="0.3">
      <c r="D461" s="5">
        <f t="shared" si="28"/>
        <v>42</v>
      </c>
      <c r="E461" s="5" t="s">
        <v>120</v>
      </c>
      <c r="F461" s="5" t="s">
        <v>1172</v>
      </c>
      <c r="G461" s="5" t="s">
        <v>1173</v>
      </c>
      <c r="H461" s="5" t="s">
        <v>1173</v>
      </c>
      <c r="I461" s="5">
        <v>86</v>
      </c>
      <c r="J461" s="5">
        <v>421</v>
      </c>
      <c r="K461" s="8">
        <v>0.20427553444180521</v>
      </c>
      <c r="L461" s="9">
        <v>0.82456140350877194</v>
      </c>
      <c r="M461" s="5">
        <f t="shared" si="29"/>
        <v>0.71695444173747203</v>
      </c>
      <c r="N461" s="5">
        <f t="shared" si="31"/>
        <v>0.10760696177129991</v>
      </c>
      <c r="O461" s="5">
        <f t="shared" si="30"/>
        <v>152</v>
      </c>
    </row>
    <row r="462" spans="4:15" x14ac:dyDescent="0.3">
      <c r="D462" s="5">
        <f t="shared" si="28"/>
        <v>245</v>
      </c>
      <c r="E462" s="5" t="s">
        <v>120</v>
      </c>
      <c r="F462" s="5" t="s">
        <v>1174</v>
      </c>
      <c r="G462" s="5" t="s">
        <v>1175</v>
      </c>
      <c r="H462" s="5" t="s">
        <v>1175</v>
      </c>
      <c r="I462" s="5">
        <v>83</v>
      </c>
      <c r="J462" s="5">
        <v>627</v>
      </c>
      <c r="K462" s="8">
        <v>0.13237639553429026</v>
      </c>
      <c r="L462" s="9">
        <v>0.64761904761904765</v>
      </c>
      <c r="M462" s="5">
        <f t="shared" si="29"/>
        <v>0.75954517125145593</v>
      </c>
      <c r="N462" s="5">
        <f t="shared" si="31"/>
        <v>-0.11192612363240828</v>
      </c>
      <c r="O462" s="5">
        <f t="shared" si="30"/>
        <v>704</v>
      </c>
    </row>
    <row r="463" spans="4:15" x14ac:dyDescent="0.3">
      <c r="D463" s="5">
        <f t="shared" si="28"/>
        <v>624</v>
      </c>
      <c r="E463" s="5" t="s">
        <v>261</v>
      </c>
      <c r="F463" s="5" t="s">
        <v>1176</v>
      </c>
      <c r="G463" s="5" t="s">
        <v>1177</v>
      </c>
      <c r="H463" s="5" t="s">
        <v>1177</v>
      </c>
      <c r="I463" s="5">
        <v>314</v>
      </c>
      <c r="J463" s="5">
        <v>493</v>
      </c>
      <c r="K463" s="8">
        <v>0.63691683569979718</v>
      </c>
      <c r="L463" s="9">
        <v>0.42857142857142855</v>
      </c>
      <c r="M463" s="5">
        <f t="shared" si="29"/>
        <v>0.46067169734800867</v>
      </c>
      <c r="N463" s="5">
        <f t="shared" si="31"/>
        <v>-3.2100268776580121E-2</v>
      </c>
      <c r="O463" s="5">
        <f t="shared" si="30"/>
        <v>525</v>
      </c>
    </row>
    <row r="464" spans="4:15" x14ac:dyDescent="0.3">
      <c r="D464" s="5">
        <f t="shared" si="28"/>
        <v>259</v>
      </c>
      <c r="E464" s="5" t="s">
        <v>122</v>
      </c>
      <c r="F464" s="5" t="s">
        <v>1178</v>
      </c>
      <c r="G464" s="5" t="s">
        <v>673</v>
      </c>
      <c r="H464" s="5" t="s">
        <v>673</v>
      </c>
      <c r="I464" s="5">
        <v>122</v>
      </c>
      <c r="J464" s="5">
        <v>311</v>
      </c>
      <c r="K464" s="8">
        <v>0.39228295819935693</v>
      </c>
      <c r="L464" s="9">
        <v>0.64102564102564108</v>
      </c>
      <c r="M464" s="5">
        <f t="shared" si="29"/>
        <v>0.60558491139888404</v>
      </c>
      <c r="N464" s="5">
        <f t="shared" si="31"/>
        <v>3.5440729626757039E-2</v>
      </c>
      <c r="O464" s="5">
        <f t="shared" si="30"/>
        <v>316</v>
      </c>
    </row>
    <row r="465" spans="4:15" x14ac:dyDescent="0.3">
      <c r="D465" s="5">
        <f t="shared" si="28"/>
        <v>359</v>
      </c>
      <c r="E465" s="5" t="s">
        <v>122</v>
      </c>
      <c r="F465" s="5" t="s">
        <v>1179</v>
      </c>
      <c r="G465" s="5" t="s">
        <v>1180</v>
      </c>
      <c r="H465" s="5" t="s">
        <v>1180</v>
      </c>
      <c r="I465" s="5">
        <v>237</v>
      </c>
      <c r="J465" s="5">
        <v>478</v>
      </c>
      <c r="K465" s="8">
        <v>0.49581589958158995</v>
      </c>
      <c r="L465" s="9">
        <v>0.58571428571428574</v>
      </c>
      <c r="M465" s="5">
        <f t="shared" si="29"/>
        <v>0.54425533820510896</v>
      </c>
      <c r="N465" s="5">
        <f t="shared" si="31"/>
        <v>4.145894750917678E-2</v>
      </c>
      <c r="O465" s="5">
        <f t="shared" si="30"/>
        <v>294</v>
      </c>
    </row>
    <row r="466" spans="4:15" x14ac:dyDescent="0.3">
      <c r="D466" s="5">
        <f t="shared" si="28"/>
        <v>160</v>
      </c>
      <c r="E466" s="5" t="s">
        <v>122</v>
      </c>
      <c r="F466" s="5" t="s">
        <v>1181</v>
      </c>
      <c r="G466" s="5" t="s">
        <v>1182</v>
      </c>
      <c r="H466" s="5" t="s">
        <v>1182</v>
      </c>
      <c r="I466" s="5">
        <v>134</v>
      </c>
      <c r="J466" s="5">
        <v>502</v>
      </c>
      <c r="K466" s="8">
        <v>0.26693227091633465</v>
      </c>
      <c r="L466" s="9">
        <v>0.7</v>
      </c>
      <c r="M466" s="5">
        <f t="shared" si="29"/>
        <v>0.6798386131480878</v>
      </c>
      <c r="N466" s="5">
        <f t="shared" si="31"/>
        <v>2.0161386851912155E-2</v>
      </c>
      <c r="O466" s="5">
        <f t="shared" si="30"/>
        <v>361</v>
      </c>
    </row>
    <row r="467" spans="4:15" x14ac:dyDescent="0.3">
      <c r="D467" s="5">
        <f t="shared" si="28"/>
        <v>299</v>
      </c>
      <c r="E467" s="5" t="s">
        <v>123</v>
      </c>
      <c r="F467" s="5" t="s">
        <v>1183</v>
      </c>
      <c r="G467" s="5" t="s">
        <v>1184</v>
      </c>
      <c r="H467" s="5" t="s">
        <v>1184</v>
      </c>
      <c r="I467" s="5">
        <v>154</v>
      </c>
      <c r="J467" s="5">
        <v>449</v>
      </c>
      <c r="K467" s="8">
        <v>0.34298440979955458</v>
      </c>
      <c r="L467" s="9">
        <v>0.61904761904761907</v>
      </c>
      <c r="M467" s="5">
        <f t="shared" si="29"/>
        <v>0.63478778047675788</v>
      </c>
      <c r="N467" s="5">
        <f t="shared" si="31"/>
        <v>-1.574016142913881E-2</v>
      </c>
      <c r="O467" s="5">
        <f t="shared" si="30"/>
        <v>473</v>
      </c>
    </row>
    <row r="468" spans="4:15" x14ac:dyDescent="0.3">
      <c r="D468" s="5">
        <f t="shared" si="28"/>
        <v>717</v>
      </c>
      <c r="E468" s="5" t="s">
        <v>124</v>
      </c>
      <c r="F468" s="5" t="s">
        <v>1185</v>
      </c>
      <c r="G468" s="5" t="s">
        <v>1186</v>
      </c>
      <c r="H468" s="5" t="s">
        <v>1186</v>
      </c>
      <c r="I468" s="5">
        <v>199</v>
      </c>
      <c r="J468" s="5">
        <v>316</v>
      </c>
      <c r="K468" s="8">
        <v>0.629746835443038</v>
      </c>
      <c r="L468" s="9">
        <v>0.35185185185185186</v>
      </c>
      <c r="M468" s="5">
        <f t="shared" si="29"/>
        <v>0.46491897410529553</v>
      </c>
      <c r="N468" s="5">
        <f t="shared" si="31"/>
        <v>-0.11306712225344367</v>
      </c>
      <c r="O468" s="5">
        <f t="shared" si="30"/>
        <v>706</v>
      </c>
    </row>
    <row r="469" spans="4:15" x14ac:dyDescent="0.3">
      <c r="D469" s="5">
        <f t="shared" si="28"/>
        <v>748</v>
      </c>
      <c r="E469" s="5" t="s">
        <v>124</v>
      </c>
      <c r="F469" s="5" t="s">
        <v>1187</v>
      </c>
      <c r="G469" s="5" t="s">
        <v>1188</v>
      </c>
      <c r="H469" s="5" t="s">
        <v>1188</v>
      </c>
      <c r="I469" s="5">
        <v>278</v>
      </c>
      <c r="J469" s="5">
        <v>392</v>
      </c>
      <c r="K469" s="8">
        <v>0.70918367346938771</v>
      </c>
      <c r="L469" s="9">
        <v>0.31666666666666665</v>
      </c>
      <c r="M469" s="5">
        <f t="shared" si="29"/>
        <v>0.41786315489474318</v>
      </c>
      <c r="N469" s="5">
        <f t="shared" si="31"/>
        <v>-0.10119648822807653</v>
      </c>
      <c r="O469" s="5">
        <f t="shared" si="30"/>
        <v>689</v>
      </c>
    </row>
    <row r="470" spans="4:15" x14ac:dyDescent="0.3">
      <c r="D470" s="5">
        <f t="shared" si="28"/>
        <v>503</v>
      </c>
      <c r="E470" s="5" t="s">
        <v>124</v>
      </c>
      <c r="F470" s="5" t="s">
        <v>121</v>
      </c>
      <c r="G470" s="5" t="s">
        <v>1189</v>
      </c>
      <c r="H470" s="5" t="s">
        <v>1189</v>
      </c>
      <c r="I470" s="5">
        <v>216</v>
      </c>
      <c r="J470" s="5">
        <v>309</v>
      </c>
      <c r="K470" s="8">
        <v>0.69902912621359226</v>
      </c>
      <c r="L470" s="9">
        <v>0.5</v>
      </c>
      <c r="M470" s="5">
        <f t="shared" si="29"/>
        <v>0.42387838097505648</v>
      </c>
      <c r="N470" s="5">
        <f t="shared" si="31"/>
        <v>7.6121619024943521E-2</v>
      </c>
      <c r="O470" s="5">
        <f t="shared" si="30"/>
        <v>224</v>
      </c>
    </row>
    <row r="471" spans="4:15" x14ac:dyDescent="0.3">
      <c r="D471" s="5">
        <f t="shared" si="28"/>
        <v>756</v>
      </c>
      <c r="E471" s="5" t="s">
        <v>124</v>
      </c>
      <c r="F471" s="5" t="s">
        <v>1190</v>
      </c>
      <c r="G471" s="5" t="s">
        <v>1191</v>
      </c>
      <c r="H471" s="5" t="s">
        <v>1191</v>
      </c>
      <c r="I471" s="5">
        <v>373</v>
      </c>
      <c r="J471" s="5">
        <v>501</v>
      </c>
      <c r="K471" s="8">
        <v>0.7445109780439122</v>
      </c>
      <c r="L471" s="9">
        <v>0.30555555555555558</v>
      </c>
      <c r="M471" s="5">
        <f t="shared" si="29"/>
        <v>0.39693639977008011</v>
      </c>
      <c r="N471" s="5">
        <f t="shared" si="31"/>
        <v>-9.1380844214524526E-2</v>
      </c>
      <c r="O471" s="5">
        <f t="shared" si="30"/>
        <v>661</v>
      </c>
    </row>
    <row r="472" spans="4:15" x14ac:dyDescent="0.3">
      <c r="D472" s="5">
        <f t="shared" si="28"/>
        <v>547</v>
      </c>
      <c r="E472" s="5" t="s">
        <v>124</v>
      </c>
      <c r="F472" s="5" t="s">
        <v>1192</v>
      </c>
      <c r="G472" s="5" t="s">
        <v>1193</v>
      </c>
      <c r="H472" s="5" t="s">
        <v>1193</v>
      </c>
      <c r="I472" s="5">
        <v>317</v>
      </c>
      <c r="J472" s="5">
        <v>418</v>
      </c>
      <c r="K472" s="8">
        <v>0.75837320574162681</v>
      </c>
      <c r="L472" s="9">
        <v>0.47916666666666669</v>
      </c>
      <c r="M472" s="5">
        <f t="shared" si="29"/>
        <v>0.38872486345259982</v>
      </c>
      <c r="N472" s="5">
        <f t="shared" si="31"/>
        <v>9.0441803214066863E-2</v>
      </c>
      <c r="O472" s="5">
        <f t="shared" si="30"/>
        <v>197</v>
      </c>
    </row>
    <row r="473" spans="4:15" x14ac:dyDescent="0.3">
      <c r="D473" s="5">
        <f t="shared" si="28"/>
        <v>547</v>
      </c>
      <c r="E473" s="5" t="s">
        <v>124</v>
      </c>
      <c r="F473" s="5" t="s">
        <v>1194</v>
      </c>
      <c r="G473" s="5" t="s">
        <v>1195</v>
      </c>
      <c r="H473" s="5" t="s">
        <v>1195</v>
      </c>
      <c r="I473" s="5">
        <v>280</v>
      </c>
      <c r="J473" s="5">
        <v>365</v>
      </c>
      <c r="K473" s="8">
        <v>0.76712328767123283</v>
      </c>
      <c r="L473" s="9">
        <v>0.47916666666666669</v>
      </c>
      <c r="M473" s="5">
        <f t="shared" si="29"/>
        <v>0.38354159730572118</v>
      </c>
      <c r="N473" s="5">
        <f t="shared" si="31"/>
        <v>9.5625069360945503E-2</v>
      </c>
      <c r="O473" s="5">
        <f t="shared" si="30"/>
        <v>181</v>
      </c>
    </row>
    <row r="474" spans="4:15" x14ac:dyDescent="0.3">
      <c r="D474" s="5">
        <f t="shared" si="28"/>
        <v>796</v>
      </c>
      <c r="E474" s="5" t="s">
        <v>124</v>
      </c>
      <c r="F474" s="5" t="s">
        <v>1196</v>
      </c>
      <c r="G474" s="5" t="s">
        <v>1197</v>
      </c>
      <c r="H474" s="5" t="s">
        <v>1197</v>
      </c>
      <c r="I474" s="5">
        <v>256</v>
      </c>
      <c r="J474" s="5">
        <v>311</v>
      </c>
      <c r="K474" s="8">
        <v>0.82315112540192925</v>
      </c>
      <c r="L474" s="9">
        <v>0.25490196078431371</v>
      </c>
      <c r="M474" s="5">
        <f t="shared" si="29"/>
        <v>0.35035251440013909</v>
      </c>
      <c r="N474" s="5">
        <f t="shared" si="31"/>
        <v>-9.5450553615825384E-2</v>
      </c>
      <c r="O474" s="5">
        <f t="shared" si="30"/>
        <v>673</v>
      </c>
    </row>
    <row r="475" spans="4:15" x14ac:dyDescent="0.3">
      <c r="D475" s="5">
        <f t="shared" si="28"/>
        <v>737</v>
      </c>
      <c r="E475" s="5" t="s">
        <v>124</v>
      </c>
      <c r="F475" s="5" t="s">
        <v>1198</v>
      </c>
      <c r="G475" s="5" t="s">
        <v>1199</v>
      </c>
      <c r="H475" s="5" t="s">
        <v>1199</v>
      </c>
      <c r="I475" s="5">
        <v>339</v>
      </c>
      <c r="J475" s="5">
        <v>420</v>
      </c>
      <c r="K475" s="8">
        <v>0.80714285714285716</v>
      </c>
      <c r="L475" s="9">
        <v>0.32857142857142857</v>
      </c>
      <c r="M475" s="5">
        <f t="shared" si="29"/>
        <v>0.35983529588777902</v>
      </c>
      <c r="N475" s="5">
        <f t="shared" si="31"/>
        <v>-3.1263867316350447E-2</v>
      </c>
      <c r="O475" s="5">
        <f t="shared" si="30"/>
        <v>522</v>
      </c>
    </row>
    <row r="476" spans="4:15" x14ac:dyDescent="0.3">
      <c r="D476" s="5">
        <f t="shared" si="28"/>
        <v>313</v>
      </c>
      <c r="E476" s="5" t="s">
        <v>125</v>
      </c>
      <c r="F476" s="5" t="s">
        <v>1200</v>
      </c>
      <c r="G476" s="5" t="s">
        <v>1201</v>
      </c>
      <c r="H476" s="5" t="s">
        <v>1201</v>
      </c>
      <c r="I476" s="5">
        <v>166</v>
      </c>
      <c r="J476" s="5">
        <v>487</v>
      </c>
      <c r="K476" s="8">
        <v>0.34086242299794661</v>
      </c>
      <c r="L476" s="9">
        <v>0.61038961038961037</v>
      </c>
      <c r="M476" s="5">
        <f t="shared" si="29"/>
        <v>0.6360447769759201</v>
      </c>
      <c r="N476" s="5">
        <f t="shared" si="31"/>
        <v>-2.565516658630973E-2</v>
      </c>
      <c r="O476" s="5">
        <f t="shared" si="30"/>
        <v>499</v>
      </c>
    </row>
    <row r="477" spans="4:15" x14ac:dyDescent="0.3">
      <c r="D477" s="5">
        <f t="shared" si="28"/>
        <v>88</v>
      </c>
      <c r="E477" s="5" t="s">
        <v>126</v>
      </c>
      <c r="F477" s="5" t="s">
        <v>1202</v>
      </c>
      <c r="G477" s="5" t="s">
        <v>1203</v>
      </c>
      <c r="H477" s="5" t="s">
        <v>1203</v>
      </c>
      <c r="I477" s="5">
        <v>186</v>
      </c>
      <c r="J477" s="5">
        <v>369</v>
      </c>
      <c r="K477" s="8">
        <v>0.50406504065040647</v>
      </c>
      <c r="L477" s="9">
        <v>0.7592592592592593</v>
      </c>
      <c r="M477" s="5">
        <f t="shared" si="29"/>
        <v>0.53936881325747921</v>
      </c>
      <c r="N477" s="5">
        <f t="shared" si="31"/>
        <v>0.21989044600178009</v>
      </c>
      <c r="O477" s="5">
        <f t="shared" si="30"/>
        <v>33</v>
      </c>
    </row>
    <row r="478" spans="4:15" x14ac:dyDescent="0.3">
      <c r="D478" s="5">
        <f t="shared" si="28"/>
        <v>14</v>
      </c>
      <c r="E478" s="5" t="s">
        <v>126</v>
      </c>
      <c r="F478" s="5" t="s">
        <v>1204</v>
      </c>
      <c r="G478" s="5" t="s">
        <v>1205</v>
      </c>
      <c r="H478" s="5" t="s">
        <v>1205</v>
      </c>
      <c r="I478" s="5">
        <v>157</v>
      </c>
      <c r="J478" s="5">
        <v>212</v>
      </c>
      <c r="K478" s="8">
        <v>0.74056603773584906</v>
      </c>
      <c r="L478" s="9">
        <v>0.88235294117647056</v>
      </c>
      <c r="M478" s="5">
        <f t="shared" si="29"/>
        <v>0.39927325509494921</v>
      </c>
      <c r="N478" s="5">
        <f t="shared" si="31"/>
        <v>0.48307968608152135</v>
      </c>
      <c r="O478" s="5">
        <f t="shared" si="30"/>
        <v>1</v>
      </c>
    </row>
    <row r="479" spans="4:15" x14ac:dyDescent="0.3">
      <c r="D479" s="5">
        <f t="shared" si="28"/>
        <v>466</v>
      </c>
      <c r="E479" s="5" t="s">
        <v>126</v>
      </c>
      <c r="F479" s="5" t="s">
        <v>1206</v>
      </c>
      <c r="G479" s="5" t="s">
        <v>1207</v>
      </c>
      <c r="H479" s="5" t="s">
        <v>1207</v>
      </c>
      <c r="I479" s="5">
        <v>196</v>
      </c>
      <c r="J479" s="5">
        <v>431</v>
      </c>
      <c r="K479" s="8">
        <v>0.45475638051044082</v>
      </c>
      <c r="L479" s="9">
        <v>0.52500000000000002</v>
      </c>
      <c r="M479" s="5">
        <f t="shared" si="29"/>
        <v>0.56857767220389333</v>
      </c>
      <c r="N479" s="5">
        <f t="shared" si="31"/>
        <v>-4.3577672203893303E-2</v>
      </c>
      <c r="O479" s="5">
        <f t="shared" si="30"/>
        <v>550</v>
      </c>
    </row>
    <row r="480" spans="4:15" x14ac:dyDescent="0.3">
      <c r="D480" s="5">
        <f t="shared" si="28"/>
        <v>96</v>
      </c>
      <c r="E480" s="5" t="s">
        <v>126</v>
      </c>
      <c r="F480" s="5" t="s">
        <v>1208</v>
      </c>
      <c r="G480" s="5" t="s">
        <v>1209</v>
      </c>
      <c r="H480" s="5" t="s">
        <v>1209</v>
      </c>
      <c r="I480" s="5">
        <v>354</v>
      </c>
      <c r="J480" s="5">
        <v>479</v>
      </c>
      <c r="K480" s="8">
        <v>0.73903966597077242</v>
      </c>
      <c r="L480" s="9">
        <v>0.75324675324675328</v>
      </c>
      <c r="M480" s="5">
        <f t="shared" si="29"/>
        <v>0.40017742846853832</v>
      </c>
      <c r="N480" s="5">
        <f t="shared" si="31"/>
        <v>0.35306932477821495</v>
      </c>
      <c r="O480" s="5">
        <f t="shared" si="30"/>
        <v>5</v>
      </c>
    </row>
    <row r="481" spans="4:15" x14ac:dyDescent="0.3">
      <c r="D481" s="5">
        <f t="shared" si="28"/>
        <v>31</v>
      </c>
      <c r="E481" s="5" t="s">
        <v>126</v>
      </c>
      <c r="F481" s="5" t="s">
        <v>1210</v>
      </c>
      <c r="G481" s="5" t="s">
        <v>1211</v>
      </c>
      <c r="H481" s="5" t="s">
        <v>1211</v>
      </c>
      <c r="I481" s="5">
        <v>126</v>
      </c>
      <c r="J481" s="5">
        <v>559</v>
      </c>
      <c r="K481" s="8">
        <v>0.22540250447227192</v>
      </c>
      <c r="L481" s="9">
        <v>0.84615384615384615</v>
      </c>
      <c r="M481" s="5">
        <f t="shared" si="29"/>
        <v>0.7044395065144633</v>
      </c>
      <c r="N481" s="5">
        <f t="shared" si="31"/>
        <v>0.14171433963938285</v>
      </c>
      <c r="O481" s="5">
        <f t="shared" si="30"/>
        <v>101</v>
      </c>
    </row>
    <row r="482" spans="4:15" x14ac:dyDescent="0.3">
      <c r="D482" s="5">
        <f t="shared" si="28"/>
        <v>655</v>
      </c>
      <c r="E482" s="5" t="s">
        <v>126</v>
      </c>
      <c r="F482" s="5" t="s">
        <v>1212</v>
      </c>
      <c r="G482" s="5" t="s">
        <v>386</v>
      </c>
      <c r="H482" s="5" t="s">
        <v>386</v>
      </c>
      <c r="I482" s="5">
        <v>217</v>
      </c>
      <c r="J482" s="5">
        <v>285</v>
      </c>
      <c r="K482" s="8">
        <v>0.76140350877192986</v>
      </c>
      <c r="L482" s="9">
        <v>0.40540540540540543</v>
      </c>
      <c r="M482" s="5">
        <f t="shared" si="29"/>
        <v>0.3869298097333187</v>
      </c>
      <c r="N482" s="5">
        <f t="shared" si="31"/>
        <v>1.8475595672086731E-2</v>
      </c>
      <c r="O482" s="5">
        <f t="shared" si="30"/>
        <v>368</v>
      </c>
    </row>
    <row r="483" spans="4:15" x14ac:dyDescent="0.3">
      <c r="D483" s="5">
        <f t="shared" si="28"/>
        <v>574</v>
      </c>
      <c r="E483" s="5" t="s">
        <v>126</v>
      </c>
      <c r="F483" s="5" t="s">
        <v>1213</v>
      </c>
      <c r="G483" s="5" t="s">
        <v>1214</v>
      </c>
      <c r="H483" s="5" t="s">
        <v>1214</v>
      </c>
      <c r="I483" s="5">
        <v>241</v>
      </c>
      <c r="J483" s="5">
        <v>411</v>
      </c>
      <c r="K483" s="8">
        <v>0.58637469586374691</v>
      </c>
      <c r="L483" s="9">
        <v>0.46376811594202899</v>
      </c>
      <c r="M483" s="5">
        <f t="shared" si="29"/>
        <v>0.49061122985874056</v>
      </c>
      <c r="N483" s="5">
        <f t="shared" si="31"/>
        <v>-2.684311391671157E-2</v>
      </c>
      <c r="O483" s="5">
        <f t="shared" si="30"/>
        <v>504</v>
      </c>
    </row>
    <row r="484" spans="4:15" x14ac:dyDescent="0.3">
      <c r="D484" s="5">
        <f t="shared" si="28"/>
        <v>289</v>
      </c>
      <c r="E484" s="5" t="s">
        <v>126</v>
      </c>
      <c r="F484" s="5" t="s">
        <v>1215</v>
      </c>
      <c r="G484" s="5" t="s">
        <v>1216</v>
      </c>
      <c r="H484" s="5" t="s">
        <v>1216</v>
      </c>
      <c r="I484" s="5">
        <v>258</v>
      </c>
      <c r="J484" s="5">
        <v>354</v>
      </c>
      <c r="K484" s="8">
        <v>0.72881355932203384</v>
      </c>
      <c r="L484" s="9">
        <v>0.625</v>
      </c>
      <c r="M484" s="5">
        <f t="shared" si="29"/>
        <v>0.40623504402382082</v>
      </c>
      <c r="N484" s="5">
        <f t="shared" si="31"/>
        <v>0.21876495597617918</v>
      </c>
      <c r="O484" s="5">
        <f t="shared" si="30"/>
        <v>34</v>
      </c>
    </row>
    <row r="485" spans="4:15" x14ac:dyDescent="0.3">
      <c r="D485" s="5">
        <f t="shared" si="28"/>
        <v>189</v>
      </c>
      <c r="E485" s="5" t="s">
        <v>127</v>
      </c>
      <c r="F485" s="5" t="s">
        <v>1217</v>
      </c>
      <c r="G485" s="5" t="s">
        <v>1218</v>
      </c>
      <c r="H485" s="5" t="s">
        <v>1218</v>
      </c>
      <c r="I485" s="5">
        <v>80</v>
      </c>
      <c r="J485" s="5">
        <v>165</v>
      </c>
      <c r="K485" s="8">
        <v>0.48484848484848486</v>
      </c>
      <c r="L485" s="9">
        <v>0.68</v>
      </c>
      <c r="M485" s="5">
        <f t="shared" si="29"/>
        <v>0.55075208074560322</v>
      </c>
      <c r="N485" s="5">
        <f t="shared" si="31"/>
        <v>0.12924791925439683</v>
      </c>
      <c r="O485" s="5">
        <f t="shared" si="30"/>
        <v>116</v>
      </c>
    </row>
    <row r="486" spans="4:15" x14ac:dyDescent="0.3">
      <c r="D486" s="5">
        <f t="shared" si="28"/>
        <v>390</v>
      </c>
      <c r="E486" s="5" t="s">
        <v>127</v>
      </c>
      <c r="F486" s="5" t="s">
        <v>1219</v>
      </c>
      <c r="G486" s="5" t="s">
        <v>1220</v>
      </c>
      <c r="H486" s="5" t="s">
        <v>1220</v>
      </c>
      <c r="I486" s="5">
        <v>87</v>
      </c>
      <c r="J486" s="5">
        <v>150</v>
      </c>
      <c r="K486" s="8">
        <v>0.57999999999999996</v>
      </c>
      <c r="L486" s="9">
        <v>0.5714285714285714</v>
      </c>
      <c r="M486" s="5">
        <f t="shared" si="29"/>
        <v>0.49438739396017711</v>
      </c>
      <c r="N486" s="5">
        <f t="shared" si="31"/>
        <v>7.7041177468394284E-2</v>
      </c>
      <c r="O486" s="5">
        <f t="shared" si="30"/>
        <v>222</v>
      </c>
    </row>
    <row r="487" spans="4:15" x14ac:dyDescent="0.3">
      <c r="D487" s="5">
        <f t="shared" si="28"/>
        <v>410</v>
      </c>
      <c r="E487" s="5" t="s">
        <v>127</v>
      </c>
      <c r="F487" s="5" t="s">
        <v>1221</v>
      </c>
      <c r="G487" s="5" t="s">
        <v>1222</v>
      </c>
      <c r="H487" s="5" t="s">
        <v>1222</v>
      </c>
      <c r="I487" s="5">
        <v>109</v>
      </c>
      <c r="J487" s="5">
        <v>231</v>
      </c>
      <c r="K487" s="8">
        <v>0.47186147186147187</v>
      </c>
      <c r="L487" s="9">
        <v>0.56097560975609762</v>
      </c>
      <c r="M487" s="5">
        <f t="shared" si="29"/>
        <v>0.55844516811395073</v>
      </c>
      <c r="N487" s="5">
        <f t="shared" si="31"/>
        <v>2.5304416421468856E-3</v>
      </c>
      <c r="O487" s="5">
        <f t="shared" si="30"/>
        <v>411</v>
      </c>
    </row>
    <row r="488" spans="4:15" x14ac:dyDescent="0.3">
      <c r="D488" s="5">
        <f t="shared" si="28"/>
        <v>822</v>
      </c>
      <c r="E488" s="5" t="s">
        <v>127</v>
      </c>
      <c r="F488" s="5" t="s">
        <v>1223</v>
      </c>
      <c r="G488" s="5" t="s">
        <v>1224</v>
      </c>
      <c r="H488" s="5" t="s">
        <v>1224</v>
      </c>
      <c r="I488" s="5">
        <v>53</v>
      </c>
      <c r="J488" s="5">
        <v>89</v>
      </c>
      <c r="K488" s="8">
        <v>0.5955056179775281</v>
      </c>
      <c r="L488" s="9">
        <v>0.2</v>
      </c>
      <c r="M488" s="5">
        <f t="shared" si="29"/>
        <v>0.4852023662774736</v>
      </c>
      <c r="N488" s="5">
        <f t="shared" si="31"/>
        <v>-0.28520236627747358</v>
      </c>
      <c r="O488" s="5">
        <f t="shared" si="30"/>
        <v>841</v>
      </c>
    </row>
    <row r="489" spans="4:15" x14ac:dyDescent="0.3">
      <c r="D489" s="5">
        <f t="shared" si="28"/>
        <v>329</v>
      </c>
      <c r="E489" s="5" t="s">
        <v>127</v>
      </c>
      <c r="F489" s="5" t="s">
        <v>1225</v>
      </c>
      <c r="G489" s="5" t="s">
        <v>1226</v>
      </c>
      <c r="H489" s="5" t="s">
        <v>1226</v>
      </c>
      <c r="I489" s="5">
        <v>112</v>
      </c>
      <c r="J489" s="5">
        <v>211</v>
      </c>
      <c r="K489" s="8">
        <v>0.53080568720379151</v>
      </c>
      <c r="L489" s="9">
        <v>0.6</v>
      </c>
      <c r="M489" s="5">
        <f t="shared" si="29"/>
        <v>0.5235285172304398</v>
      </c>
      <c r="N489" s="5">
        <f t="shared" si="31"/>
        <v>7.6471482769560173E-2</v>
      </c>
      <c r="O489" s="5">
        <f t="shared" si="30"/>
        <v>223</v>
      </c>
    </row>
    <row r="490" spans="4:15" x14ac:dyDescent="0.3">
      <c r="D490" s="5">
        <f t="shared" si="28"/>
        <v>634</v>
      </c>
      <c r="E490" s="5" t="s">
        <v>127</v>
      </c>
      <c r="F490" s="5" t="s">
        <v>1227</v>
      </c>
      <c r="G490" s="5" t="s">
        <v>1228</v>
      </c>
      <c r="H490" s="5" t="s">
        <v>1228</v>
      </c>
      <c r="I490" s="5">
        <v>115</v>
      </c>
      <c r="J490" s="5">
        <v>266</v>
      </c>
      <c r="K490" s="8">
        <v>0.43233082706766918</v>
      </c>
      <c r="L490" s="9">
        <v>0.41860465116279072</v>
      </c>
      <c r="M490" s="5">
        <f t="shared" si="29"/>
        <v>0.58186184633164006</v>
      </c>
      <c r="N490" s="5">
        <f t="shared" si="31"/>
        <v>-0.16325719516884935</v>
      </c>
      <c r="O490" s="5">
        <f t="shared" si="30"/>
        <v>771</v>
      </c>
    </row>
    <row r="491" spans="4:15" x14ac:dyDescent="0.3">
      <c r="D491" s="5">
        <f t="shared" si="28"/>
        <v>416</v>
      </c>
      <c r="E491" s="5" t="s">
        <v>127</v>
      </c>
      <c r="F491" s="5" t="s">
        <v>1229</v>
      </c>
      <c r="G491" s="5" t="s">
        <v>386</v>
      </c>
      <c r="H491" s="5" t="s">
        <v>386</v>
      </c>
      <c r="I491" s="5">
        <v>213</v>
      </c>
      <c r="J491" s="5">
        <v>329</v>
      </c>
      <c r="K491" s="8">
        <v>0.64741641337386013</v>
      </c>
      <c r="L491" s="9">
        <v>0.55813953488372092</v>
      </c>
      <c r="M491" s="5">
        <f t="shared" si="29"/>
        <v>0.45445208638295526</v>
      </c>
      <c r="N491" s="5">
        <f t="shared" si="31"/>
        <v>0.10368744850076567</v>
      </c>
      <c r="O491" s="5">
        <f t="shared" si="30"/>
        <v>160</v>
      </c>
    </row>
    <row r="492" spans="4:15" x14ac:dyDescent="0.3">
      <c r="D492" s="5">
        <f t="shared" si="28"/>
        <v>575</v>
      </c>
      <c r="E492" s="5" t="s">
        <v>127</v>
      </c>
      <c r="F492" s="5" t="s">
        <v>1230</v>
      </c>
      <c r="G492" s="5" t="s">
        <v>1231</v>
      </c>
      <c r="H492" s="5" t="s">
        <v>1231</v>
      </c>
      <c r="I492" s="5">
        <v>191</v>
      </c>
      <c r="J492" s="5">
        <v>252</v>
      </c>
      <c r="K492" s="8">
        <v>0.75793650793650791</v>
      </c>
      <c r="L492" s="9">
        <v>0.46341463414634149</v>
      </c>
      <c r="M492" s="5">
        <f t="shared" si="29"/>
        <v>0.38898354913896238</v>
      </c>
      <c r="N492" s="5">
        <f t="shared" si="31"/>
        <v>7.4431085007379105E-2</v>
      </c>
      <c r="O492" s="5">
        <f t="shared" si="30"/>
        <v>231</v>
      </c>
    </row>
    <row r="493" spans="4:15" x14ac:dyDescent="0.3">
      <c r="D493" s="5">
        <f t="shared" si="28"/>
        <v>615</v>
      </c>
      <c r="E493" s="5" t="s">
        <v>128</v>
      </c>
      <c r="F493" s="5" t="s">
        <v>1232</v>
      </c>
      <c r="G493" s="5" t="s">
        <v>1233</v>
      </c>
      <c r="H493" s="5" t="s">
        <v>1233</v>
      </c>
      <c r="I493" s="5">
        <v>217</v>
      </c>
      <c r="J493" s="5">
        <v>357</v>
      </c>
      <c r="K493" s="8">
        <v>0.60784313725490191</v>
      </c>
      <c r="L493" s="9">
        <v>0.43243243243243246</v>
      </c>
      <c r="M493" s="5">
        <f t="shared" si="29"/>
        <v>0.47789401802184145</v>
      </c>
      <c r="N493" s="5">
        <f t="shared" si="31"/>
        <v>-4.5461585589408993E-2</v>
      </c>
      <c r="O493" s="5">
        <f t="shared" si="30"/>
        <v>555</v>
      </c>
    </row>
    <row r="494" spans="4:15" x14ac:dyDescent="0.3">
      <c r="D494" s="5">
        <f t="shared" si="28"/>
        <v>392</v>
      </c>
      <c r="E494" s="5" t="s">
        <v>295</v>
      </c>
      <c r="F494" s="5" t="s">
        <v>1234</v>
      </c>
      <c r="G494" s="5" t="s">
        <v>1235</v>
      </c>
      <c r="H494" s="5" t="s">
        <v>1235</v>
      </c>
      <c r="I494" s="5">
        <v>403</v>
      </c>
      <c r="J494" s="5">
        <v>900</v>
      </c>
      <c r="K494" s="8">
        <v>0.44777777777777777</v>
      </c>
      <c r="L494" s="9">
        <v>0.57009345794392519</v>
      </c>
      <c r="M494" s="5">
        <f t="shared" si="29"/>
        <v>0.57271157124480854</v>
      </c>
      <c r="N494" s="5">
        <f t="shared" si="31"/>
        <v>-2.6181133008833513E-3</v>
      </c>
      <c r="O494" s="5">
        <f t="shared" si="30"/>
        <v>430</v>
      </c>
    </row>
    <row r="495" spans="4:15" x14ac:dyDescent="0.3">
      <c r="D495" s="5">
        <f t="shared" si="28"/>
        <v>491</v>
      </c>
      <c r="E495" s="5" t="s">
        <v>295</v>
      </c>
      <c r="F495" s="5" t="s">
        <v>1236</v>
      </c>
      <c r="G495" s="5" t="s">
        <v>1237</v>
      </c>
      <c r="H495" s="5" t="s">
        <v>1237</v>
      </c>
      <c r="I495" s="5">
        <v>188</v>
      </c>
      <c r="J495" s="5">
        <v>711</v>
      </c>
      <c r="K495" s="8">
        <v>0.26441631504922647</v>
      </c>
      <c r="L495" s="9">
        <v>0.50961538461538458</v>
      </c>
      <c r="M495" s="5">
        <f t="shared" si="29"/>
        <v>0.68132898420723165</v>
      </c>
      <c r="N495" s="5">
        <f t="shared" si="31"/>
        <v>-0.17171359959184707</v>
      </c>
      <c r="O495" s="5">
        <f t="shared" si="30"/>
        <v>776</v>
      </c>
    </row>
    <row r="496" spans="4:15" x14ac:dyDescent="0.3">
      <c r="D496" s="5">
        <f t="shared" si="28"/>
        <v>180</v>
      </c>
      <c r="E496" s="5" t="s">
        <v>129</v>
      </c>
      <c r="F496" s="5" t="s">
        <v>1238</v>
      </c>
      <c r="G496" s="5" t="s">
        <v>960</v>
      </c>
      <c r="H496" s="5" t="s">
        <v>960</v>
      </c>
      <c r="I496" s="5">
        <v>251</v>
      </c>
      <c r="J496" s="5">
        <v>774</v>
      </c>
      <c r="K496" s="8">
        <v>0.32428940568475451</v>
      </c>
      <c r="L496" s="9">
        <v>0.68627450980392157</v>
      </c>
      <c r="M496" s="5">
        <f t="shared" si="29"/>
        <v>0.64586209757727941</v>
      </c>
      <c r="N496" s="5">
        <f t="shared" si="31"/>
        <v>4.0412412226642158E-2</v>
      </c>
      <c r="O496" s="5">
        <f t="shared" si="30"/>
        <v>298</v>
      </c>
    </row>
    <row r="497" spans="4:15" x14ac:dyDescent="0.3">
      <c r="D497" s="5">
        <f t="shared" si="28"/>
        <v>298</v>
      </c>
      <c r="E497" s="5" t="s">
        <v>129</v>
      </c>
      <c r="F497" s="5" t="s">
        <v>1239</v>
      </c>
      <c r="G497" s="5" t="s">
        <v>1240</v>
      </c>
      <c r="H497" s="5" t="s">
        <v>1240</v>
      </c>
      <c r="I497" s="5">
        <v>243</v>
      </c>
      <c r="J497" s="5">
        <v>855</v>
      </c>
      <c r="K497" s="8">
        <v>0.28421052631578947</v>
      </c>
      <c r="L497" s="9">
        <v>0.6198347107438017</v>
      </c>
      <c r="M497" s="5">
        <f t="shared" si="29"/>
        <v>0.66960353226431935</v>
      </c>
      <c r="N497" s="5">
        <f t="shared" si="31"/>
        <v>-4.9768821520517648E-2</v>
      </c>
      <c r="O497" s="5">
        <f t="shared" si="30"/>
        <v>567</v>
      </c>
    </row>
    <row r="498" spans="4:15" x14ac:dyDescent="0.3">
      <c r="D498" s="5">
        <f t="shared" si="28"/>
        <v>199</v>
      </c>
      <c r="E498" s="5" t="s">
        <v>129</v>
      </c>
      <c r="F498" s="5" t="s">
        <v>1241</v>
      </c>
      <c r="G498" s="5" t="s">
        <v>1242</v>
      </c>
      <c r="H498" s="5" t="s">
        <v>1242</v>
      </c>
      <c r="I498" s="5">
        <v>213</v>
      </c>
      <c r="J498" s="5">
        <v>687</v>
      </c>
      <c r="K498" s="8">
        <v>0.31004366812227074</v>
      </c>
      <c r="L498" s="9">
        <v>0.67441860465116277</v>
      </c>
      <c r="M498" s="5">
        <f t="shared" si="29"/>
        <v>0.65430081276177421</v>
      </c>
      <c r="N498" s="5">
        <f t="shared" si="31"/>
        <v>2.0117791889388559E-2</v>
      </c>
      <c r="O498" s="5">
        <f t="shared" si="30"/>
        <v>362</v>
      </c>
    </row>
    <row r="499" spans="4:15" x14ac:dyDescent="0.3">
      <c r="D499" s="5">
        <f t="shared" si="28"/>
        <v>537</v>
      </c>
      <c r="E499" s="5" t="s">
        <v>131</v>
      </c>
      <c r="F499" s="5" t="s">
        <v>1243</v>
      </c>
      <c r="G499" s="5" t="s">
        <v>1189</v>
      </c>
      <c r="H499" s="5" t="s">
        <v>1189</v>
      </c>
      <c r="I499" s="5">
        <v>244</v>
      </c>
      <c r="J499" s="5">
        <v>283</v>
      </c>
      <c r="K499" s="8">
        <v>0.86219081272084808</v>
      </c>
      <c r="L499" s="9">
        <v>0.48148148148148145</v>
      </c>
      <c r="M499" s="5">
        <f t="shared" si="29"/>
        <v>0.32722666354607843</v>
      </c>
      <c r="N499" s="5">
        <f t="shared" si="31"/>
        <v>0.15425481793540302</v>
      </c>
      <c r="O499" s="5">
        <f t="shared" si="30"/>
        <v>86</v>
      </c>
    </row>
    <row r="500" spans="4:15" x14ac:dyDescent="0.3">
      <c r="D500" s="5">
        <f t="shared" si="28"/>
        <v>718</v>
      </c>
      <c r="E500" s="5" t="s">
        <v>131</v>
      </c>
      <c r="F500" s="5" t="s">
        <v>1244</v>
      </c>
      <c r="G500" s="5" t="s">
        <v>1245</v>
      </c>
      <c r="H500" s="5" t="s">
        <v>1245</v>
      </c>
      <c r="I500" s="5">
        <v>590</v>
      </c>
      <c r="J500" s="5">
        <v>661</v>
      </c>
      <c r="K500" s="8">
        <v>0.89258698940998482</v>
      </c>
      <c r="L500" s="9">
        <v>0.35135135135135137</v>
      </c>
      <c r="M500" s="5">
        <f t="shared" si="29"/>
        <v>0.30922094944021761</v>
      </c>
      <c r="N500" s="5">
        <f t="shared" si="31"/>
        <v>4.2130401911133764E-2</v>
      </c>
      <c r="O500" s="5">
        <f t="shared" si="30"/>
        <v>291</v>
      </c>
    </row>
    <row r="501" spans="4:15" x14ac:dyDescent="0.3">
      <c r="D501" s="5">
        <f t="shared" si="28"/>
        <v>553</v>
      </c>
      <c r="E501" s="5" t="s">
        <v>131</v>
      </c>
      <c r="F501" s="5" t="s">
        <v>1246</v>
      </c>
      <c r="G501" s="5" t="s">
        <v>1247</v>
      </c>
      <c r="H501" s="5" t="s">
        <v>1247</v>
      </c>
      <c r="I501" s="5">
        <v>548</v>
      </c>
      <c r="J501" s="5">
        <v>613</v>
      </c>
      <c r="K501" s="8">
        <v>0.89396411092985317</v>
      </c>
      <c r="L501" s="9">
        <v>0.47524752475247523</v>
      </c>
      <c r="M501" s="5">
        <f t="shared" si="29"/>
        <v>0.30840518709519094</v>
      </c>
      <c r="N501" s="5">
        <f t="shared" si="31"/>
        <v>0.16684233765728429</v>
      </c>
      <c r="O501" s="5">
        <f t="shared" si="30"/>
        <v>69</v>
      </c>
    </row>
    <row r="502" spans="4:15" x14ac:dyDescent="0.3">
      <c r="D502" s="5">
        <f t="shared" si="28"/>
        <v>534</v>
      </c>
      <c r="E502" s="5" t="s">
        <v>131</v>
      </c>
      <c r="F502" s="5" t="s">
        <v>1248</v>
      </c>
      <c r="G502" s="5" t="s">
        <v>1249</v>
      </c>
      <c r="H502" s="5" t="s">
        <v>1249</v>
      </c>
      <c r="I502" s="5">
        <v>494</v>
      </c>
      <c r="J502" s="5">
        <v>623</v>
      </c>
      <c r="K502" s="8">
        <v>0.7929373996789727</v>
      </c>
      <c r="L502" s="9">
        <v>0.48648648648648651</v>
      </c>
      <c r="M502" s="5">
        <f t="shared" si="29"/>
        <v>0.36825015044180859</v>
      </c>
      <c r="N502" s="5">
        <f t="shared" si="31"/>
        <v>0.11823633604467793</v>
      </c>
      <c r="O502" s="5">
        <f t="shared" si="30"/>
        <v>134</v>
      </c>
    </row>
    <row r="503" spans="4:15" x14ac:dyDescent="0.3">
      <c r="D503" s="15">
        <f t="shared" si="28"/>
        <v>715</v>
      </c>
      <c r="E503" s="15" t="s">
        <v>131</v>
      </c>
      <c r="F503" s="15" t="s">
        <v>1250</v>
      </c>
      <c r="G503" s="15" t="s">
        <v>1251</v>
      </c>
      <c r="H503" s="15" t="s">
        <v>1251</v>
      </c>
      <c r="I503" s="15">
        <v>598</v>
      </c>
      <c r="J503" s="15">
        <v>621</v>
      </c>
      <c r="K503" s="16">
        <v>0.96296296296296291</v>
      </c>
      <c r="L503" s="17">
        <v>0.35714285714285715</v>
      </c>
      <c r="M503" s="15">
        <f t="shared" si="29"/>
        <v>0.26753249392569844</v>
      </c>
      <c r="N503" s="15">
        <f t="shared" si="31"/>
        <v>8.9610363217158706E-2</v>
      </c>
      <c r="O503" s="15">
        <f t="shared" si="30"/>
        <v>202</v>
      </c>
    </row>
    <row r="504" spans="4:15" x14ac:dyDescent="0.3">
      <c r="D504" s="5">
        <f t="shared" si="28"/>
        <v>749</v>
      </c>
      <c r="E504" s="5" t="s">
        <v>131</v>
      </c>
      <c r="F504" s="5" t="s">
        <v>1252</v>
      </c>
      <c r="G504" s="5" t="s">
        <v>1253</v>
      </c>
      <c r="H504" s="5" t="s">
        <v>1253</v>
      </c>
      <c r="I504" s="5">
        <v>536</v>
      </c>
      <c r="J504" s="5">
        <v>626</v>
      </c>
      <c r="K504" s="8">
        <v>0.85623003194888181</v>
      </c>
      <c r="L504" s="9">
        <v>0.31578947368421051</v>
      </c>
      <c r="M504" s="5">
        <f t="shared" si="29"/>
        <v>0.33075763770527578</v>
      </c>
      <c r="N504" s="5">
        <f t="shared" si="31"/>
        <v>-1.4968164021065267E-2</v>
      </c>
      <c r="O504" s="5">
        <f t="shared" si="30"/>
        <v>468</v>
      </c>
    </row>
    <row r="505" spans="4:15" x14ac:dyDescent="0.3">
      <c r="D505" s="5">
        <f t="shared" si="28"/>
        <v>546</v>
      </c>
      <c r="E505" s="5" t="s">
        <v>132</v>
      </c>
      <c r="F505" s="5" t="s">
        <v>1254</v>
      </c>
      <c r="G505" s="5" t="s">
        <v>1255</v>
      </c>
      <c r="H505" s="5" t="s">
        <v>1255</v>
      </c>
      <c r="I505" s="5">
        <v>401</v>
      </c>
      <c r="J505" s="5">
        <v>522</v>
      </c>
      <c r="K505" s="8">
        <v>0.76819923371647514</v>
      </c>
      <c r="L505" s="9">
        <v>0.47945205479452052</v>
      </c>
      <c r="M505" s="5">
        <f t="shared" si="29"/>
        <v>0.38290424159213604</v>
      </c>
      <c r="N505" s="5">
        <f t="shared" si="31"/>
        <v>9.654781320238448E-2</v>
      </c>
      <c r="O505" s="5">
        <f t="shared" si="30"/>
        <v>178</v>
      </c>
    </row>
    <row r="506" spans="4:15" x14ac:dyDescent="0.3">
      <c r="D506" s="5">
        <f t="shared" si="28"/>
        <v>617</v>
      </c>
      <c r="E506" s="5" t="s">
        <v>132</v>
      </c>
      <c r="F506" s="5" t="s">
        <v>1256</v>
      </c>
      <c r="G506" s="5" t="s">
        <v>1257</v>
      </c>
      <c r="H506" s="5" t="s">
        <v>1257</v>
      </c>
      <c r="I506" s="5">
        <v>365</v>
      </c>
      <c r="J506" s="5">
        <v>540</v>
      </c>
      <c r="K506" s="8">
        <v>0.67592592592592593</v>
      </c>
      <c r="L506" s="9">
        <v>0.43181818181818182</v>
      </c>
      <c r="M506" s="5">
        <f t="shared" si="29"/>
        <v>0.43756397122426799</v>
      </c>
      <c r="N506" s="5">
        <f t="shared" si="31"/>
        <v>-5.7457894060861658E-3</v>
      </c>
      <c r="O506" s="5">
        <f t="shared" si="30"/>
        <v>436</v>
      </c>
    </row>
    <row r="507" spans="4:15" x14ac:dyDescent="0.3">
      <c r="D507" s="5">
        <f t="shared" si="28"/>
        <v>693</v>
      </c>
      <c r="E507" s="5" t="s">
        <v>132</v>
      </c>
      <c r="F507" s="5" t="s">
        <v>1258</v>
      </c>
      <c r="G507" s="5" t="s">
        <v>1259</v>
      </c>
      <c r="H507" s="5" t="s">
        <v>1259</v>
      </c>
      <c r="I507" s="5">
        <v>411</v>
      </c>
      <c r="J507" s="5">
        <v>640</v>
      </c>
      <c r="K507" s="8">
        <v>0.64218750000000002</v>
      </c>
      <c r="L507" s="9">
        <v>0.37272727272727274</v>
      </c>
      <c r="M507" s="5">
        <f t="shared" si="29"/>
        <v>0.45754952591480552</v>
      </c>
      <c r="N507" s="5">
        <f t="shared" si="31"/>
        <v>-8.4822253187532781E-2</v>
      </c>
      <c r="O507" s="5">
        <f t="shared" si="30"/>
        <v>649</v>
      </c>
    </row>
    <row r="508" spans="4:15" x14ac:dyDescent="0.3">
      <c r="D508" s="5">
        <f t="shared" si="28"/>
        <v>92</v>
      </c>
      <c r="E508" s="5" t="s">
        <v>133</v>
      </c>
      <c r="F508" s="5" t="s">
        <v>1260</v>
      </c>
      <c r="G508" s="5" t="s">
        <v>1261</v>
      </c>
      <c r="H508" s="5" t="s">
        <v>1261</v>
      </c>
      <c r="I508" s="5">
        <v>52</v>
      </c>
      <c r="J508" s="5">
        <v>444</v>
      </c>
      <c r="K508" s="8">
        <v>0.11711711711711711</v>
      </c>
      <c r="L508" s="9">
        <v>0.75609756097560976</v>
      </c>
      <c r="M508" s="5">
        <f t="shared" si="29"/>
        <v>0.76858427532863238</v>
      </c>
      <c r="N508" s="5">
        <f t="shared" si="31"/>
        <v>-1.2486714353022621E-2</v>
      </c>
      <c r="O508" s="5">
        <f t="shared" si="30"/>
        <v>454</v>
      </c>
    </row>
    <row r="509" spans="4:15" x14ac:dyDescent="0.3">
      <c r="D509" s="5">
        <f t="shared" si="28"/>
        <v>94</v>
      </c>
      <c r="E509" s="5" t="s">
        <v>133</v>
      </c>
      <c r="F509" s="5" t="s">
        <v>1262</v>
      </c>
      <c r="G509" s="5" t="s">
        <v>1263</v>
      </c>
      <c r="H509" s="5" t="s">
        <v>1263</v>
      </c>
      <c r="I509" s="5">
        <v>190</v>
      </c>
      <c r="J509" s="5">
        <v>596</v>
      </c>
      <c r="K509" s="8">
        <v>0.31879194630872482</v>
      </c>
      <c r="L509" s="9">
        <v>0.75471698113207553</v>
      </c>
      <c r="M509" s="5">
        <f t="shared" si="29"/>
        <v>0.64911861509412716</v>
      </c>
      <c r="N509" s="5">
        <f t="shared" si="31"/>
        <v>0.10559836603794837</v>
      </c>
      <c r="O509" s="5">
        <f t="shared" si="30"/>
        <v>155</v>
      </c>
    </row>
    <row r="510" spans="4:15" x14ac:dyDescent="0.3">
      <c r="D510" s="5">
        <f t="shared" si="28"/>
        <v>147</v>
      </c>
      <c r="E510" s="5" t="s">
        <v>133</v>
      </c>
      <c r="F510" s="5" t="s">
        <v>1264</v>
      </c>
      <c r="G510" s="5" t="s">
        <v>1265</v>
      </c>
      <c r="H510" s="5" t="s">
        <v>1265</v>
      </c>
      <c r="I510" s="5">
        <v>165</v>
      </c>
      <c r="J510" s="5">
        <v>539</v>
      </c>
      <c r="K510" s="8">
        <v>0.30612244897959184</v>
      </c>
      <c r="L510" s="9">
        <v>0.70833333333333337</v>
      </c>
      <c r="M510" s="5">
        <f t="shared" si="29"/>
        <v>0.65662361643381417</v>
      </c>
      <c r="N510" s="5">
        <f t="shared" si="31"/>
        <v>5.1709716899519198E-2</v>
      </c>
      <c r="O510" s="5">
        <f t="shared" si="30"/>
        <v>267</v>
      </c>
    </row>
    <row r="511" spans="4:15" x14ac:dyDescent="0.3">
      <c r="D511" s="5">
        <f t="shared" si="28"/>
        <v>55</v>
      </c>
      <c r="E511" s="5" t="s">
        <v>133</v>
      </c>
      <c r="F511" s="5" t="s">
        <v>1266</v>
      </c>
      <c r="G511" s="5" t="s">
        <v>1267</v>
      </c>
      <c r="H511" s="5" t="s">
        <v>1267</v>
      </c>
      <c r="I511" s="5">
        <v>129</v>
      </c>
      <c r="J511" s="5">
        <v>420</v>
      </c>
      <c r="K511" s="8">
        <v>0.30714285714285716</v>
      </c>
      <c r="L511" s="9">
        <v>0.80281690140845074</v>
      </c>
      <c r="M511" s="5">
        <f t="shared" si="29"/>
        <v>0.65601915956915835</v>
      </c>
      <c r="N511" s="5">
        <f t="shared" si="31"/>
        <v>0.14679774183929239</v>
      </c>
      <c r="O511" s="5">
        <f t="shared" si="30"/>
        <v>92</v>
      </c>
    </row>
    <row r="512" spans="4:15" x14ac:dyDescent="0.3">
      <c r="D512" s="5">
        <f t="shared" si="28"/>
        <v>339</v>
      </c>
      <c r="E512" s="5" t="s">
        <v>133</v>
      </c>
      <c r="F512" s="5" t="s">
        <v>1268</v>
      </c>
      <c r="G512" s="5" t="s">
        <v>390</v>
      </c>
      <c r="H512" s="5" t="s">
        <v>390</v>
      </c>
      <c r="I512" s="5">
        <v>320</v>
      </c>
      <c r="J512" s="5">
        <v>565</v>
      </c>
      <c r="K512" s="8">
        <v>0.5663716814159292</v>
      </c>
      <c r="L512" s="9">
        <v>0.59740259740259738</v>
      </c>
      <c r="M512" s="5">
        <f t="shared" si="29"/>
        <v>0.50246037006759869</v>
      </c>
      <c r="N512" s="5">
        <f t="shared" si="31"/>
        <v>9.4942227334998686E-2</v>
      </c>
      <c r="O512" s="5">
        <f t="shared" si="30"/>
        <v>183</v>
      </c>
    </row>
    <row r="513" spans="4:15" x14ac:dyDescent="0.3">
      <c r="D513" s="5">
        <f t="shared" si="28"/>
        <v>596</v>
      </c>
      <c r="E513" s="5" t="s">
        <v>133</v>
      </c>
      <c r="F513" s="5" t="s">
        <v>1269</v>
      </c>
      <c r="G513" s="5" t="s">
        <v>1270</v>
      </c>
      <c r="H513" s="5" t="s">
        <v>1270</v>
      </c>
      <c r="I513" s="5">
        <v>580</v>
      </c>
      <c r="J513" s="5">
        <v>1154</v>
      </c>
      <c r="K513" s="8">
        <v>0.50259965337954937</v>
      </c>
      <c r="L513" s="9">
        <v>0.44692737430167595</v>
      </c>
      <c r="M513" s="5">
        <f t="shared" si="29"/>
        <v>0.54023686138482319</v>
      </c>
      <c r="N513" s="5">
        <f t="shared" si="31"/>
        <v>-9.3309487083147236E-2</v>
      </c>
      <c r="O513" s="5">
        <f t="shared" si="30"/>
        <v>669</v>
      </c>
    </row>
    <row r="514" spans="4:15" x14ac:dyDescent="0.3">
      <c r="D514" s="5">
        <f t="shared" si="28"/>
        <v>78</v>
      </c>
      <c r="E514" s="5" t="s">
        <v>133</v>
      </c>
      <c r="F514" s="5" t="s">
        <v>1271</v>
      </c>
      <c r="G514" s="5" t="s">
        <v>1272</v>
      </c>
      <c r="H514" s="5" t="s">
        <v>1272</v>
      </c>
      <c r="I514" s="5">
        <v>187</v>
      </c>
      <c r="J514" s="5">
        <v>597</v>
      </c>
      <c r="K514" s="8">
        <v>0.31323283082077052</v>
      </c>
      <c r="L514" s="9">
        <v>0.77570093457943923</v>
      </c>
      <c r="M514" s="5">
        <f t="shared" si="29"/>
        <v>0.65241165570187376</v>
      </c>
      <c r="N514" s="5">
        <f t="shared" si="31"/>
        <v>0.12328927887756547</v>
      </c>
      <c r="O514" s="5">
        <f t="shared" si="30"/>
        <v>124</v>
      </c>
    </row>
    <row r="515" spans="4:15" x14ac:dyDescent="0.3">
      <c r="D515" s="5">
        <f t="shared" si="28"/>
        <v>821</v>
      </c>
      <c r="E515" s="5" t="s">
        <v>134</v>
      </c>
      <c r="F515" s="5" t="s">
        <v>1273</v>
      </c>
      <c r="G515" s="5" t="s">
        <v>1274</v>
      </c>
      <c r="H515" s="5" t="s">
        <v>1274</v>
      </c>
      <c r="I515" s="5">
        <v>535</v>
      </c>
      <c r="J515" s="5">
        <v>643</v>
      </c>
      <c r="K515" s="8">
        <v>0.83203732503888028</v>
      </c>
      <c r="L515" s="9">
        <v>0.20370370370370369</v>
      </c>
      <c r="M515" s="5">
        <f t="shared" si="29"/>
        <v>0.34508861651630662</v>
      </c>
      <c r="N515" s="5">
        <f t="shared" si="31"/>
        <v>-0.14138491281260293</v>
      </c>
      <c r="O515" s="5">
        <f t="shared" si="30"/>
        <v>750</v>
      </c>
    </row>
    <row r="516" spans="4:15" x14ac:dyDescent="0.3">
      <c r="D516" s="5">
        <f t="shared" si="28"/>
        <v>683</v>
      </c>
      <c r="E516" s="5" t="s">
        <v>134</v>
      </c>
      <c r="F516" s="5" t="s">
        <v>1275</v>
      </c>
      <c r="G516" s="5" t="s">
        <v>1276</v>
      </c>
      <c r="H516" s="5" t="s">
        <v>1276</v>
      </c>
      <c r="I516" s="5">
        <v>406</v>
      </c>
      <c r="J516" s="5">
        <v>700</v>
      </c>
      <c r="K516" s="8">
        <v>0.57999999999999996</v>
      </c>
      <c r="L516" s="9">
        <v>0.38095238095238093</v>
      </c>
      <c r="M516" s="5">
        <f t="shared" si="29"/>
        <v>0.49438739396017711</v>
      </c>
      <c r="N516" s="5">
        <f t="shared" si="31"/>
        <v>-0.11343501300779618</v>
      </c>
      <c r="O516" s="5">
        <f t="shared" si="30"/>
        <v>708</v>
      </c>
    </row>
    <row r="517" spans="4:15" x14ac:dyDescent="0.3">
      <c r="D517" s="5">
        <f t="shared" si="28"/>
        <v>730</v>
      </c>
      <c r="E517" s="5" t="s">
        <v>134</v>
      </c>
      <c r="F517" s="5" t="s">
        <v>1277</v>
      </c>
      <c r="G517" s="5" t="s">
        <v>1278</v>
      </c>
      <c r="H517" s="5" t="s">
        <v>1278</v>
      </c>
      <c r="I517" s="5">
        <v>379</v>
      </c>
      <c r="J517" s="5">
        <v>541</v>
      </c>
      <c r="K517" s="8">
        <v>0.70055452865064693</v>
      </c>
      <c r="L517" s="9">
        <v>0.33333333333333331</v>
      </c>
      <c r="M517" s="5">
        <f t="shared" si="29"/>
        <v>0.42297478180010478</v>
      </c>
      <c r="N517" s="5">
        <f t="shared" si="31"/>
        <v>-8.9641448466771467E-2</v>
      </c>
      <c r="O517" s="5">
        <f t="shared" si="30"/>
        <v>657</v>
      </c>
    </row>
    <row r="518" spans="4:15" x14ac:dyDescent="0.3">
      <c r="D518" s="5">
        <f t="shared" ref="D518:D581" si="32">RANK(L518,Both_Math_and_ELA__Percent_Pass,0)</f>
        <v>140</v>
      </c>
      <c r="E518" s="5" t="s">
        <v>134</v>
      </c>
      <c r="F518" s="5" t="s">
        <v>1279</v>
      </c>
      <c r="G518" s="5" t="s">
        <v>1280</v>
      </c>
      <c r="H518" s="5" t="s">
        <v>1280</v>
      </c>
      <c r="I518" s="5">
        <v>203</v>
      </c>
      <c r="J518" s="5">
        <v>814</v>
      </c>
      <c r="K518" s="8">
        <v>0.24938574938574939</v>
      </c>
      <c r="L518" s="9">
        <v>0.71232876712328763</v>
      </c>
      <c r="M518" s="5">
        <f t="shared" ref="M518:M581" si="33">int+slope*K518</f>
        <v>0.69023260623028226</v>
      </c>
      <c r="N518" s="5">
        <f t="shared" si="31"/>
        <v>2.2096160893005368E-2</v>
      </c>
      <c r="O518" s="5">
        <f t="shared" ref="O518:O581" si="34">RANK(N518,Error,0)</f>
        <v>354</v>
      </c>
    </row>
    <row r="519" spans="4:15" x14ac:dyDescent="0.3">
      <c r="D519" s="5">
        <f t="shared" si="32"/>
        <v>808</v>
      </c>
      <c r="E519" s="5" t="s">
        <v>134</v>
      </c>
      <c r="F519" s="5" t="s">
        <v>1281</v>
      </c>
      <c r="G519" s="5" t="s">
        <v>358</v>
      </c>
      <c r="H519" s="5" t="s">
        <v>358</v>
      </c>
      <c r="I519" s="5">
        <v>656</v>
      </c>
      <c r="J519" s="5">
        <v>745</v>
      </c>
      <c r="K519" s="8">
        <v>0.88053691275167789</v>
      </c>
      <c r="L519" s="9">
        <v>0.23770491803278687</v>
      </c>
      <c r="M519" s="5">
        <f t="shared" si="33"/>
        <v>0.316359025964846</v>
      </c>
      <c r="N519" s="5">
        <f t="shared" ref="N519:N582" si="35">L519-M519</f>
        <v>-7.8654107932059125E-2</v>
      </c>
      <c r="O519" s="5">
        <f t="shared" si="34"/>
        <v>634</v>
      </c>
    </row>
    <row r="520" spans="4:15" x14ac:dyDescent="0.3">
      <c r="D520" s="5">
        <f t="shared" si="32"/>
        <v>783</v>
      </c>
      <c r="E520" s="5" t="s">
        <v>134</v>
      </c>
      <c r="F520" s="5" t="s">
        <v>1282</v>
      </c>
      <c r="G520" s="5" t="s">
        <v>1283</v>
      </c>
      <c r="H520" s="5" t="s">
        <v>1283</v>
      </c>
      <c r="I520" s="5">
        <v>553</v>
      </c>
      <c r="J520" s="5">
        <v>690</v>
      </c>
      <c r="K520" s="8">
        <v>0.8014492753623188</v>
      </c>
      <c r="L520" s="9">
        <v>0.27966101694915252</v>
      </c>
      <c r="M520" s="5">
        <f t="shared" si="33"/>
        <v>0.36320798998767051</v>
      </c>
      <c r="N520" s="5">
        <f t="shared" si="35"/>
        <v>-8.3546973038517991E-2</v>
      </c>
      <c r="O520" s="5">
        <f t="shared" si="34"/>
        <v>647</v>
      </c>
    </row>
    <row r="521" spans="4:15" x14ac:dyDescent="0.3">
      <c r="D521" s="5">
        <f t="shared" si="32"/>
        <v>267</v>
      </c>
      <c r="E521" s="5" t="s">
        <v>134</v>
      </c>
      <c r="F521" s="5" t="s">
        <v>1284</v>
      </c>
      <c r="G521" s="5" t="s">
        <v>1285</v>
      </c>
      <c r="H521" s="5" t="s">
        <v>1285</v>
      </c>
      <c r="I521" s="5">
        <v>326</v>
      </c>
      <c r="J521" s="5">
        <v>698</v>
      </c>
      <c r="K521" s="8">
        <v>0.46704871060171921</v>
      </c>
      <c r="L521" s="9">
        <v>0.63636363636363635</v>
      </c>
      <c r="M521" s="5">
        <f t="shared" si="33"/>
        <v>0.56129609256372992</v>
      </c>
      <c r="N521" s="5">
        <f t="shared" si="35"/>
        <v>7.5067543799906433E-2</v>
      </c>
      <c r="O521" s="5">
        <f t="shared" si="34"/>
        <v>230</v>
      </c>
    </row>
    <row r="522" spans="4:15" x14ac:dyDescent="0.3">
      <c r="D522" s="5">
        <f t="shared" si="32"/>
        <v>818</v>
      </c>
      <c r="E522" s="5" t="s">
        <v>134</v>
      </c>
      <c r="F522" s="5" t="s">
        <v>1286</v>
      </c>
      <c r="G522" s="5" t="s">
        <v>1287</v>
      </c>
      <c r="H522" s="5" t="s">
        <v>1287</v>
      </c>
      <c r="I522" s="5">
        <v>572</v>
      </c>
      <c r="J522" s="5">
        <v>675</v>
      </c>
      <c r="K522" s="8">
        <v>0.84740740740740739</v>
      </c>
      <c r="L522" s="9">
        <v>0.20909090909090908</v>
      </c>
      <c r="M522" s="5">
        <f t="shared" si="33"/>
        <v>0.33598387575428379</v>
      </c>
      <c r="N522" s="5">
        <f t="shared" si="35"/>
        <v>-0.12689296666337471</v>
      </c>
      <c r="O522" s="5">
        <f t="shared" si="34"/>
        <v>735</v>
      </c>
    </row>
    <row r="523" spans="4:15" x14ac:dyDescent="0.3">
      <c r="D523" s="5">
        <f t="shared" si="32"/>
        <v>554</v>
      </c>
      <c r="E523" s="5" t="s">
        <v>134</v>
      </c>
      <c r="F523" s="5" t="s">
        <v>1288</v>
      </c>
      <c r="G523" s="5" t="s">
        <v>1289</v>
      </c>
      <c r="H523" s="5" t="s">
        <v>1289</v>
      </c>
      <c r="I523" s="5">
        <v>365</v>
      </c>
      <c r="J523" s="5">
        <v>603</v>
      </c>
      <c r="K523" s="8">
        <v>0.6053067993366501</v>
      </c>
      <c r="L523" s="9">
        <v>0.47422680412371132</v>
      </c>
      <c r="M523" s="5">
        <f t="shared" si="33"/>
        <v>0.47939646275030029</v>
      </c>
      <c r="N523" s="5">
        <f t="shared" si="35"/>
        <v>-5.1696586265889688E-3</v>
      </c>
      <c r="O523" s="5">
        <f t="shared" si="34"/>
        <v>435</v>
      </c>
    </row>
    <row r="524" spans="4:15" x14ac:dyDescent="0.3">
      <c r="D524" s="5">
        <f t="shared" si="32"/>
        <v>822</v>
      </c>
      <c r="E524" s="5" t="s">
        <v>134</v>
      </c>
      <c r="F524" s="5" t="s">
        <v>1290</v>
      </c>
      <c r="G524" s="5" t="s">
        <v>1291</v>
      </c>
      <c r="H524" s="5" t="s">
        <v>1291</v>
      </c>
      <c r="I524" s="5">
        <v>405</v>
      </c>
      <c r="J524" s="5">
        <v>536</v>
      </c>
      <c r="K524" s="8">
        <v>0.75559701492537312</v>
      </c>
      <c r="L524" s="9">
        <v>0.2</v>
      </c>
      <c r="M524" s="5">
        <f t="shared" si="33"/>
        <v>0.39036938929714937</v>
      </c>
      <c r="N524" s="5">
        <f t="shared" si="35"/>
        <v>-0.19036938929714936</v>
      </c>
      <c r="O524" s="5">
        <f t="shared" si="34"/>
        <v>796</v>
      </c>
    </row>
    <row r="525" spans="4:15" x14ac:dyDescent="0.3">
      <c r="D525" s="5">
        <f t="shared" si="32"/>
        <v>819</v>
      </c>
      <c r="E525" s="5" t="s">
        <v>134</v>
      </c>
      <c r="F525" s="5" t="s">
        <v>1292</v>
      </c>
      <c r="G525" s="5" t="s">
        <v>896</v>
      </c>
      <c r="H525" s="5" t="s">
        <v>896</v>
      </c>
      <c r="I525" s="5">
        <v>605</v>
      </c>
      <c r="J525" s="5">
        <v>732</v>
      </c>
      <c r="K525" s="8">
        <v>0.82650273224043713</v>
      </c>
      <c r="L525" s="9">
        <v>0.20689655172413793</v>
      </c>
      <c r="M525" s="5">
        <f t="shared" si="33"/>
        <v>0.34836713067419872</v>
      </c>
      <c r="N525" s="5">
        <f t="shared" si="35"/>
        <v>-0.14147057895006079</v>
      </c>
      <c r="O525" s="5">
        <f t="shared" si="34"/>
        <v>751</v>
      </c>
    </row>
    <row r="526" spans="4:15" x14ac:dyDescent="0.3">
      <c r="D526" s="5">
        <f t="shared" si="32"/>
        <v>257</v>
      </c>
      <c r="E526" s="5" t="s">
        <v>254</v>
      </c>
      <c r="F526" s="5" t="s">
        <v>1293</v>
      </c>
      <c r="G526" s="5" t="s">
        <v>1294</v>
      </c>
      <c r="H526" s="5" t="s">
        <v>1294</v>
      </c>
      <c r="I526" s="5">
        <v>478</v>
      </c>
      <c r="J526" s="5">
        <v>661</v>
      </c>
      <c r="K526" s="8">
        <v>0.72314674735249618</v>
      </c>
      <c r="L526" s="9">
        <v>0.64150943396226412</v>
      </c>
      <c r="M526" s="5">
        <f t="shared" si="33"/>
        <v>0.40959188055160789</v>
      </c>
      <c r="N526" s="5">
        <f t="shared" si="35"/>
        <v>0.23191755341065623</v>
      </c>
      <c r="O526" s="5">
        <f t="shared" si="34"/>
        <v>26</v>
      </c>
    </row>
    <row r="527" spans="4:15" x14ac:dyDescent="0.3">
      <c r="D527" s="5">
        <f t="shared" si="32"/>
        <v>503</v>
      </c>
      <c r="E527" s="5" t="s">
        <v>254</v>
      </c>
      <c r="F527" s="5" t="s">
        <v>1295</v>
      </c>
      <c r="G527" s="5" t="s">
        <v>1296</v>
      </c>
      <c r="H527" s="5" t="s">
        <v>1296</v>
      </c>
      <c r="I527" s="5">
        <v>547</v>
      </c>
      <c r="J527" s="5">
        <v>893</v>
      </c>
      <c r="K527" s="8">
        <v>0.61254199328107506</v>
      </c>
      <c r="L527" s="9">
        <v>0.5</v>
      </c>
      <c r="M527" s="5">
        <f t="shared" si="33"/>
        <v>0.47511056735641249</v>
      </c>
      <c r="N527" s="5">
        <f t="shared" si="35"/>
        <v>2.4889432643587506E-2</v>
      </c>
      <c r="O527" s="5">
        <f t="shared" si="34"/>
        <v>345</v>
      </c>
    </row>
    <row r="528" spans="4:15" x14ac:dyDescent="0.3">
      <c r="D528" s="5">
        <f t="shared" si="32"/>
        <v>755</v>
      </c>
      <c r="E528" s="5" t="s">
        <v>254</v>
      </c>
      <c r="F528" s="5" t="s">
        <v>1297</v>
      </c>
      <c r="G528" s="5" t="s">
        <v>1298</v>
      </c>
      <c r="H528" s="5" t="s">
        <v>1298</v>
      </c>
      <c r="I528" s="5">
        <v>627</v>
      </c>
      <c r="J528" s="5">
        <v>797</v>
      </c>
      <c r="K528" s="8">
        <v>0.78670012547051438</v>
      </c>
      <c r="L528" s="9">
        <v>0.30701754385964913</v>
      </c>
      <c r="M528" s="5">
        <f t="shared" si="33"/>
        <v>0.37194491038961142</v>
      </c>
      <c r="N528" s="5">
        <f t="shared" si="35"/>
        <v>-6.4927366529962283E-2</v>
      </c>
      <c r="O528" s="5">
        <f t="shared" si="34"/>
        <v>615</v>
      </c>
    </row>
    <row r="529" spans="4:15" x14ac:dyDescent="0.3">
      <c r="D529" s="5">
        <f t="shared" si="32"/>
        <v>249</v>
      </c>
      <c r="E529" s="5" t="s">
        <v>254</v>
      </c>
      <c r="F529" s="5" t="s">
        <v>1299</v>
      </c>
      <c r="G529" s="5" t="s">
        <v>1300</v>
      </c>
      <c r="H529" s="5" t="s">
        <v>1300</v>
      </c>
      <c r="I529" s="5">
        <v>445</v>
      </c>
      <c r="J529" s="5">
        <v>732</v>
      </c>
      <c r="K529" s="8">
        <v>0.60792349726775952</v>
      </c>
      <c r="L529" s="9">
        <v>0.6454545454545455</v>
      </c>
      <c r="M529" s="5">
        <f t="shared" si="33"/>
        <v>0.47784641534365419</v>
      </c>
      <c r="N529" s="5">
        <f t="shared" si="35"/>
        <v>0.16760813011089132</v>
      </c>
      <c r="O529" s="5">
        <f t="shared" si="34"/>
        <v>68</v>
      </c>
    </row>
    <row r="530" spans="4:15" x14ac:dyDescent="0.3">
      <c r="D530" s="5">
        <f t="shared" si="32"/>
        <v>614</v>
      </c>
      <c r="E530" s="5" t="s">
        <v>254</v>
      </c>
      <c r="F530" s="5" t="s">
        <v>1301</v>
      </c>
      <c r="G530" s="5" t="s">
        <v>1114</v>
      </c>
      <c r="H530" s="5" t="s">
        <v>1114</v>
      </c>
      <c r="I530" s="5">
        <v>755</v>
      </c>
      <c r="J530" s="5">
        <v>980</v>
      </c>
      <c r="K530" s="8">
        <v>0.77040816326530615</v>
      </c>
      <c r="L530" s="9">
        <v>0.43262411347517732</v>
      </c>
      <c r="M530" s="5">
        <f t="shared" si="33"/>
        <v>0.38159574301539056</v>
      </c>
      <c r="N530" s="5">
        <f t="shared" si="35"/>
        <v>5.1028370459786754E-2</v>
      </c>
      <c r="O530" s="5">
        <f t="shared" si="34"/>
        <v>268</v>
      </c>
    </row>
    <row r="531" spans="4:15" x14ac:dyDescent="0.3">
      <c r="D531" s="5">
        <f t="shared" si="32"/>
        <v>205</v>
      </c>
      <c r="E531" s="5" t="s">
        <v>254</v>
      </c>
      <c r="F531" s="5" t="s">
        <v>1302</v>
      </c>
      <c r="G531" s="5" t="s">
        <v>1303</v>
      </c>
      <c r="H531" s="5" t="s">
        <v>1303</v>
      </c>
      <c r="I531" s="5">
        <v>465</v>
      </c>
      <c r="J531" s="5">
        <v>743</v>
      </c>
      <c r="K531" s="8">
        <v>0.62584118438761771</v>
      </c>
      <c r="L531" s="9">
        <v>0.66666666666666663</v>
      </c>
      <c r="M531" s="5">
        <f t="shared" si="33"/>
        <v>0.46723255574486677</v>
      </c>
      <c r="N531" s="5">
        <f t="shared" si="35"/>
        <v>0.19943411092179986</v>
      </c>
      <c r="O531" s="5">
        <f t="shared" si="34"/>
        <v>44</v>
      </c>
    </row>
    <row r="532" spans="4:15" x14ac:dyDescent="0.3">
      <c r="D532" s="5">
        <f t="shared" si="32"/>
        <v>627</v>
      </c>
      <c r="E532" s="5" t="s">
        <v>254</v>
      </c>
      <c r="F532" s="5" t="s">
        <v>1304</v>
      </c>
      <c r="G532" s="5" t="s">
        <v>1305</v>
      </c>
      <c r="H532" s="5" t="s">
        <v>1305</v>
      </c>
      <c r="I532" s="5">
        <v>475</v>
      </c>
      <c r="J532" s="5">
        <v>610</v>
      </c>
      <c r="K532" s="8">
        <v>0.77868852459016391</v>
      </c>
      <c r="L532" s="9">
        <v>0.42307692307692307</v>
      </c>
      <c r="M532" s="5">
        <f t="shared" si="33"/>
        <v>0.37669072419564209</v>
      </c>
      <c r="N532" s="5">
        <f t="shared" si="35"/>
        <v>4.6386198881280982E-2</v>
      </c>
      <c r="O532" s="5">
        <f t="shared" si="34"/>
        <v>278</v>
      </c>
    </row>
    <row r="533" spans="4:15" x14ac:dyDescent="0.3">
      <c r="D533" s="5">
        <f t="shared" si="32"/>
        <v>437</v>
      </c>
      <c r="E533" s="5" t="s">
        <v>254</v>
      </c>
      <c r="F533" s="5" t="s">
        <v>1306</v>
      </c>
      <c r="G533" s="5" t="s">
        <v>1307</v>
      </c>
      <c r="H533" s="5" t="s">
        <v>1307</v>
      </c>
      <c r="I533" s="5">
        <v>545</v>
      </c>
      <c r="J533" s="5">
        <v>672</v>
      </c>
      <c r="K533" s="8">
        <v>0.81101190476190477</v>
      </c>
      <c r="L533" s="9">
        <v>0.54651162790697672</v>
      </c>
      <c r="M533" s="5">
        <f t="shared" si="33"/>
        <v>0.35754339694262549</v>
      </c>
      <c r="N533" s="5">
        <f t="shared" si="35"/>
        <v>0.18896823096435122</v>
      </c>
      <c r="O533" s="5">
        <f t="shared" si="34"/>
        <v>48</v>
      </c>
    </row>
    <row r="534" spans="4:15" x14ac:dyDescent="0.3">
      <c r="D534" s="5">
        <f t="shared" si="32"/>
        <v>604</v>
      </c>
      <c r="E534" s="5" t="s">
        <v>254</v>
      </c>
      <c r="F534" s="5" t="s">
        <v>1308</v>
      </c>
      <c r="G534" s="5" t="s">
        <v>1309</v>
      </c>
      <c r="H534" s="5" t="s">
        <v>1309</v>
      </c>
      <c r="I534" s="5">
        <v>593</v>
      </c>
      <c r="J534" s="5">
        <v>676</v>
      </c>
      <c r="K534" s="8">
        <v>0.87721893491124259</v>
      </c>
      <c r="L534" s="9">
        <v>0.44086021505376344</v>
      </c>
      <c r="M534" s="5">
        <f t="shared" si="33"/>
        <v>0.31832448895762455</v>
      </c>
      <c r="N534" s="5">
        <f t="shared" si="35"/>
        <v>0.12253572609613889</v>
      </c>
      <c r="O534" s="5">
        <f t="shared" si="34"/>
        <v>126</v>
      </c>
    </row>
    <row r="535" spans="4:15" x14ac:dyDescent="0.3">
      <c r="D535" s="5">
        <f t="shared" si="32"/>
        <v>229</v>
      </c>
      <c r="E535" s="5" t="s">
        <v>254</v>
      </c>
      <c r="F535" s="5" t="s">
        <v>1310</v>
      </c>
      <c r="G535" s="5" t="s">
        <v>1311</v>
      </c>
      <c r="H535" s="5" t="s">
        <v>1311</v>
      </c>
      <c r="I535" s="5">
        <v>309</v>
      </c>
      <c r="J535" s="5">
        <v>588</v>
      </c>
      <c r="K535" s="8">
        <v>0.52551020408163263</v>
      </c>
      <c r="L535" s="9">
        <v>0.65432098765432101</v>
      </c>
      <c r="M535" s="5">
        <f t="shared" si="33"/>
        <v>0.52666539053280093</v>
      </c>
      <c r="N535" s="5">
        <f t="shared" si="35"/>
        <v>0.12765559712152008</v>
      </c>
      <c r="O535" s="5">
        <f t="shared" si="34"/>
        <v>118</v>
      </c>
    </row>
    <row r="536" spans="4:15" x14ac:dyDescent="0.3">
      <c r="D536" s="5">
        <f t="shared" si="32"/>
        <v>346</v>
      </c>
      <c r="E536" s="5" t="s">
        <v>254</v>
      </c>
      <c r="F536" s="5" t="s">
        <v>1312</v>
      </c>
      <c r="G536" s="5" t="s">
        <v>1313</v>
      </c>
      <c r="H536" s="5" t="s">
        <v>1313</v>
      </c>
      <c r="I536" s="5">
        <v>257</v>
      </c>
      <c r="J536" s="5">
        <v>755</v>
      </c>
      <c r="K536" s="8">
        <v>0.34039735099337748</v>
      </c>
      <c r="L536" s="9">
        <v>0.5934959349593496</v>
      </c>
      <c r="M536" s="5">
        <f t="shared" si="33"/>
        <v>0.63632027062232677</v>
      </c>
      <c r="N536" s="5">
        <f t="shared" si="35"/>
        <v>-4.2824335662977164E-2</v>
      </c>
      <c r="O536" s="5">
        <f t="shared" si="34"/>
        <v>549</v>
      </c>
    </row>
    <row r="537" spans="4:15" x14ac:dyDescent="0.3">
      <c r="D537" s="5">
        <f t="shared" si="32"/>
        <v>743</v>
      </c>
      <c r="E537" s="5" t="s">
        <v>135</v>
      </c>
      <c r="F537" s="5" t="s">
        <v>1314</v>
      </c>
      <c r="G537" s="5" t="s">
        <v>1315</v>
      </c>
      <c r="H537" s="5" t="s">
        <v>1315</v>
      </c>
      <c r="I537" s="5">
        <v>554</v>
      </c>
      <c r="J537" s="5">
        <v>653</v>
      </c>
      <c r="K537" s="8">
        <v>0.84839203675344566</v>
      </c>
      <c r="L537" s="9">
        <v>0.32203389830508472</v>
      </c>
      <c r="M537" s="5">
        <f t="shared" si="33"/>
        <v>0.33540061310627645</v>
      </c>
      <c r="N537" s="5">
        <f t="shared" si="35"/>
        <v>-1.3366714801191726E-2</v>
      </c>
      <c r="O537" s="5">
        <f t="shared" si="34"/>
        <v>459</v>
      </c>
    </row>
    <row r="538" spans="4:15" x14ac:dyDescent="0.3">
      <c r="D538" s="5">
        <f t="shared" si="32"/>
        <v>813</v>
      </c>
      <c r="E538" s="5" t="s">
        <v>135</v>
      </c>
      <c r="F538" s="5" t="s">
        <v>1316</v>
      </c>
      <c r="G538" s="5" t="s">
        <v>1317</v>
      </c>
      <c r="H538" s="5" t="s">
        <v>1317</v>
      </c>
      <c r="I538" s="5">
        <v>385</v>
      </c>
      <c r="J538" s="5">
        <v>489</v>
      </c>
      <c r="K538" s="8">
        <v>0.787321063394683</v>
      </c>
      <c r="L538" s="9">
        <v>0.22222222222222221</v>
      </c>
      <c r="M538" s="5">
        <f t="shared" si="33"/>
        <v>0.37157708680263829</v>
      </c>
      <c r="N538" s="5">
        <f t="shared" si="35"/>
        <v>-0.14935486458041608</v>
      </c>
      <c r="O538" s="5">
        <f t="shared" si="34"/>
        <v>763</v>
      </c>
    </row>
    <row r="539" spans="4:15" x14ac:dyDescent="0.3">
      <c r="D539" s="5">
        <f t="shared" si="32"/>
        <v>805</v>
      </c>
      <c r="E539" s="5" t="s">
        <v>135</v>
      </c>
      <c r="F539" s="5" t="s">
        <v>1318</v>
      </c>
      <c r="G539" s="5" t="s">
        <v>438</v>
      </c>
      <c r="H539" s="5" t="s">
        <v>438</v>
      </c>
      <c r="I539" s="5">
        <v>601</v>
      </c>
      <c r="J539" s="5">
        <v>722</v>
      </c>
      <c r="K539" s="8">
        <v>0.83240997229916902</v>
      </c>
      <c r="L539" s="9">
        <v>0.23931623931623933</v>
      </c>
      <c r="M539" s="5">
        <f t="shared" si="33"/>
        <v>0.34486787230562144</v>
      </c>
      <c r="N539" s="5">
        <f t="shared" si="35"/>
        <v>-0.10555163298938211</v>
      </c>
      <c r="O539" s="5">
        <f t="shared" si="34"/>
        <v>697</v>
      </c>
    </row>
    <row r="540" spans="4:15" x14ac:dyDescent="0.3">
      <c r="D540" s="5">
        <f t="shared" si="32"/>
        <v>329</v>
      </c>
      <c r="E540" s="5" t="s">
        <v>135</v>
      </c>
      <c r="F540" s="5" t="s">
        <v>1319</v>
      </c>
      <c r="G540" s="5" t="s">
        <v>1320</v>
      </c>
      <c r="H540" s="5" t="s">
        <v>1320</v>
      </c>
      <c r="I540" s="5">
        <v>309</v>
      </c>
      <c r="J540" s="5">
        <v>508</v>
      </c>
      <c r="K540" s="8">
        <v>0.6082677165354331</v>
      </c>
      <c r="L540" s="9">
        <v>0.6</v>
      </c>
      <c r="M540" s="5">
        <f t="shared" si="33"/>
        <v>0.47764251095834787</v>
      </c>
      <c r="N540" s="5">
        <f t="shared" si="35"/>
        <v>0.12235748904165211</v>
      </c>
      <c r="O540" s="5">
        <f t="shared" si="34"/>
        <v>127</v>
      </c>
    </row>
    <row r="541" spans="4:15" x14ac:dyDescent="0.3">
      <c r="D541" s="5">
        <f t="shared" si="32"/>
        <v>736</v>
      </c>
      <c r="E541" s="5" t="s">
        <v>135</v>
      </c>
      <c r="F541" s="5" t="s">
        <v>1321</v>
      </c>
      <c r="G541" s="5" t="s">
        <v>1322</v>
      </c>
      <c r="H541" s="5" t="s">
        <v>1322</v>
      </c>
      <c r="I541" s="5">
        <v>530</v>
      </c>
      <c r="J541" s="5">
        <v>664</v>
      </c>
      <c r="K541" s="8">
        <v>0.79819277108433739</v>
      </c>
      <c r="L541" s="9">
        <v>0.33043478260869563</v>
      </c>
      <c r="M541" s="5">
        <f t="shared" si="33"/>
        <v>0.36513703802596548</v>
      </c>
      <c r="N541" s="5">
        <f t="shared" si="35"/>
        <v>-3.4702255417269845E-2</v>
      </c>
      <c r="O541" s="5">
        <f t="shared" si="34"/>
        <v>530</v>
      </c>
    </row>
    <row r="542" spans="4:15" x14ac:dyDescent="0.3">
      <c r="D542" s="5">
        <f t="shared" si="32"/>
        <v>711</v>
      </c>
      <c r="E542" s="5" t="s">
        <v>135</v>
      </c>
      <c r="F542" s="5" t="s">
        <v>136</v>
      </c>
      <c r="G542" s="5" t="s">
        <v>1323</v>
      </c>
      <c r="H542" s="5" t="s">
        <v>1323</v>
      </c>
      <c r="I542" s="5">
        <v>519</v>
      </c>
      <c r="J542" s="5">
        <v>733</v>
      </c>
      <c r="K542" s="8">
        <v>0.7080491132332879</v>
      </c>
      <c r="L542" s="9">
        <v>0.35915492957746481</v>
      </c>
      <c r="M542" s="5">
        <f t="shared" si="33"/>
        <v>0.41853523176335777</v>
      </c>
      <c r="N542" s="5">
        <f t="shared" si="35"/>
        <v>-5.9380302185892964E-2</v>
      </c>
      <c r="O542" s="5">
        <f t="shared" si="34"/>
        <v>595</v>
      </c>
    </row>
    <row r="543" spans="4:15" x14ac:dyDescent="0.3">
      <c r="D543" s="5">
        <f t="shared" si="32"/>
        <v>787</v>
      </c>
      <c r="E543" s="5" t="s">
        <v>135</v>
      </c>
      <c r="F543" s="5" t="s">
        <v>1324</v>
      </c>
      <c r="G543" s="5" t="s">
        <v>1325</v>
      </c>
      <c r="H543" s="5" t="s">
        <v>1325</v>
      </c>
      <c r="I543" s="5">
        <v>456</v>
      </c>
      <c r="J543" s="5">
        <v>592</v>
      </c>
      <c r="K543" s="8">
        <v>0.77027027027027029</v>
      </c>
      <c r="L543" s="9">
        <v>0.27368421052631581</v>
      </c>
      <c r="M543" s="5">
        <f t="shared" si="33"/>
        <v>0.38167742637547919</v>
      </c>
      <c r="N543" s="5">
        <f t="shared" si="35"/>
        <v>-0.10799321584916338</v>
      </c>
      <c r="O543" s="5">
        <f t="shared" si="34"/>
        <v>701</v>
      </c>
    </row>
    <row r="544" spans="4:15" x14ac:dyDescent="0.3">
      <c r="D544" s="5">
        <f t="shared" si="32"/>
        <v>803</v>
      </c>
      <c r="E544" s="5" t="s">
        <v>137</v>
      </c>
      <c r="F544" s="5" t="s">
        <v>1326</v>
      </c>
      <c r="G544" s="5" t="s">
        <v>1327</v>
      </c>
      <c r="H544" s="5" t="s">
        <v>1327</v>
      </c>
      <c r="I544" s="5">
        <v>366</v>
      </c>
      <c r="J544" s="5">
        <v>461</v>
      </c>
      <c r="K544" s="8">
        <v>0.79392624728850325</v>
      </c>
      <c r="L544" s="9">
        <v>0.24444444444444444</v>
      </c>
      <c r="M544" s="5">
        <f t="shared" si="33"/>
        <v>0.36766438903064286</v>
      </c>
      <c r="N544" s="5">
        <f t="shared" si="35"/>
        <v>-0.12321994458619842</v>
      </c>
      <c r="O544" s="5">
        <f t="shared" si="34"/>
        <v>727</v>
      </c>
    </row>
    <row r="545" spans="4:15" x14ac:dyDescent="0.3">
      <c r="D545" s="5">
        <f t="shared" si="32"/>
        <v>833</v>
      </c>
      <c r="E545" s="5" t="s">
        <v>137</v>
      </c>
      <c r="F545" s="5" t="s">
        <v>138</v>
      </c>
      <c r="G545" s="5" t="s">
        <v>652</v>
      </c>
      <c r="H545" s="5" t="s">
        <v>652</v>
      </c>
      <c r="I545" s="5">
        <v>368</v>
      </c>
      <c r="J545" s="5">
        <v>461</v>
      </c>
      <c r="K545" s="8">
        <v>0.79826464208242953</v>
      </c>
      <c r="L545" s="9">
        <v>0.17894736842105263</v>
      </c>
      <c r="M545" s="5">
        <f t="shared" si="33"/>
        <v>0.36509446396616235</v>
      </c>
      <c r="N545" s="5">
        <f t="shared" si="35"/>
        <v>-0.18614709554510972</v>
      </c>
      <c r="O545" s="5">
        <f t="shared" si="34"/>
        <v>792</v>
      </c>
    </row>
    <row r="546" spans="4:15" x14ac:dyDescent="0.3">
      <c r="D546" s="5">
        <f t="shared" si="32"/>
        <v>690</v>
      </c>
      <c r="E546" s="5" t="s">
        <v>137</v>
      </c>
      <c r="F546" s="5" t="s">
        <v>1328</v>
      </c>
      <c r="G546" s="5" t="s">
        <v>988</v>
      </c>
      <c r="H546" s="5" t="s">
        <v>988</v>
      </c>
      <c r="I546" s="5">
        <v>288</v>
      </c>
      <c r="J546" s="5">
        <v>485</v>
      </c>
      <c r="K546" s="8">
        <v>0.59381443298969072</v>
      </c>
      <c r="L546" s="9">
        <v>0.37373737373737376</v>
      </c>
      <c r="M546" s="5">
        <f t="shared" si="33"/>
        <v>0.48620416968526886</v>
      </c>
      <c r="N546" s="5">
        <f t="shared" si="35"/>
        <v>-0.1124667959478951</v>
      </c>
      <c r="O546" s="5">
        <f t="shared" si="34"/>
        <v>705</v>
      </c>
    </row>
    <row r="547" spans="4:15" x14ac:dyDescent="0.3">
      <c r="D547" s="5">
        <f t="shared" si="32"/>
        <v>796</v>
      </c>
      <c r="E547" s="5" t="s">
        <v>137</v>
      </c>
      <c r="F547" s="5" t="s">
        <v>140</v>
      </c>
      <c r="G547" s="5" t="s">
        <v>1329</v>
      </c>
      <c r="H547" s="5" t="s">
        <v>1329</v>
      </c>
      <c r="I547" s="5">
        <v>434</v>
      </c>
      <c r="J547" s="5">
        <v>524</v>
      </c>
      <c r="K547" s="8">
        <v>0.8282442748091603</v>
      </c>
      <c r="L547" s="9">
        <v>0.25490196078431371</v>
      </c>
      <c r="M547" s="5">
        <f t="shared" si="33"/>
        <v>0.34733549706065864</v>
      </c>
      <c r="N547" s="5">
        <f t="shared" si="35"/>
        <v>-9.243353627634493E-2</v>
      </c>
      <c r="O547" s="5">
        <f t="shared" si="34"/>
        <v>665</v>
      </c>
    </row>
    <row r="548" spans="4:15" x14ac:dyDescent="0.3">
      <c r="D548" s="5">
        <f t="shared" si="32"/>
        <v>764</v>
      </c>
      <c r="E548" s="5" t="s">
        <v>137</v>
      </c>
      <c r="F548" s="5" t="s">
        <v>1330</v>
      </c>
      <c r="G548" s="5" t="s">
        <v>1331</v>
      </c>
      <c r="H548" s="5" t="s">
        <v>1331</v>
      </c>
      <c r="I548" s="5">
        <v>345</v>
      </c>
      <c r="J548" s="5">
        <v>541</v>
      </c>
      <c r="K548" s="8">
        <v>0.63770794824399257</v>
      </c>
      <c r="L548" s="9">
        <v>0.2978723404255319</v>
      </c>
      <c r="M548" s="5">
        <f t="shared" si="33"/>
        <v>0.46020306780811548</v>
      </c>
      <c r="N548" s="5">
        <f t="shared" si="35"/>
        <v>-0.16233072738258358</v>
      </c>
      <c r="O548" s="5">
        <f t="shared" si="34"/>
        <v>769</v>
      </c>
    </row>
    <row r="549" spans="4:15" x14ac:dyDescent="0.3">
      <c r="D549" s="5">
        <f t="shared" si="32"/>
        <v>835</v>
      </c>
      <c r="E549" s="5" t="s">
        <v>137</v>
      </c>
      <c r="F549" s="5" t="s">
        <v>1332</v>
      </c>
      <c r="G549" s="5" t="s">
        <v>1333</v>
      </c>
      <c r="H549" s="5" t="s">
        <v>1333</v>
      </c>
      <c r="I549" s="5">
        <v>458</v>
      </c>
      <c r="J549" s="5">
        <v>540</v>
      </c>
      <c r="K549" s="8">
        <v>0.8481481481481481</v>
      </c>
      <c r="L549" s="9">
        <v>0.16216216216216217</v>
      </c>
      <c r="M549" s="5">
        <f t="shared" si="33"/>
        <v>0.33554508484512624</v>
      </c>
      <c r="N549" s="5">
        <f t="shared" si="35"/>
        <v>-0.17338292268296407</v>
      </c>
      <c r="O549" s="5">
        <f t="shared" si="34"/>
        <v>779</v>
      </c>
    </row>
    <row r="550" spans="4:15" x14ac:dyDescent="0.3">
      <c r="D550" s="5">
        <f t="shared" si="32"/>
        <v>810</v>
      </c>
      <c r="E550" s="5" t="s">
        <v>137</v>
      </c>
      <c r="F550" s="5" t="s">
        <v>1334</v>
      </c>
      <c r="G550" s="5" t="s">
        <v>1335</v>
      </c>
      <c r="H550" s="5" t="s">
        <v>1335</v>
      </c>
      <c r="I550" s="5">
        <v>405</v>
      </c>
      <c r="J550" s="5">
        <v>485</v>
      </c>
      <c r="K550" s="8">
        <v>0.83505154639175261</v>
      </c>
      <c r="L550" s="9">
        <v>0.23584905660377359</v>
      </c>
      <c r="M550" s="5">
        <f t="shared" si="33"/>
        <v>0.34330308906373735</v>
      </c>
      <c r="N550" s="5">
        <f t="shared" si="35"/>
        <v>-0.10745403245996377</v>
      </c>
      <c r="O550" s="5">
        <f t="shared" si="34"/>
        <v>699</v>
      </c>
    </row>
    <row r="551" spans="4:15" x14ac:dyDescent="0.3">
      <c r="D551" s="5">
        <f t="shared" si="32"/>
        <v>784</v>
      </c>
      <c r="E551" s="5" t="s">
        <v>137</v>
      </c>
      <c r="F551" s="5" t="s">
        <v>1336</v>
      </c>
      <c r="G551" s="5" t="s">
        <v>1337</v>
      </c>
      <c r="H551" s="5" t="s">
        <v>1337</v>
      </c>
      <c r="I551" s="5">
        <v>468</v>
      </c>
      <c r="J551" s="5">
        <v>592</v>
      </c>
      <c r="K551" s="8">
        <v>0.79054054054054057</v>
      </c>
      <c r="L551" s="9">
        <v>0.2781954887218045</v>
      </c>
      <c r="M551" s="5">
        <f t="shared" si="33"/>
        <v>0.36966997244245031</v>
      </c>
      <c r="N551" s="5">
        <f t="shared" si="35"/>
        <v>-9.1474483720645816E-2</v>
      </c>
      <c r="O551" s="5">
        <f t="shared" si="34"/>
        <v>662</v>
      </c>
    </row>
    <row r="552" spans="4:15" x14ac:dyDescent="0.3">
      <c r="D552" s="5">
        <f t="shared" si="32"/>
        <v>809</v>
      </c>
      <c r="E552" s="5" t="s">
        <v>137</v>
      </c>
      <c r="F552" s="5" t="s">
        <v>1338</v>
      </c>
      <c r="G552" s="5" t="s">
        <v>1339</v>
      </c>
      <c r="H552" s="5" t="s">
        <v>1339</v>
      </c>
      <c r="I552" s="5">
        <v>363</v>
      </c>
      <c r="J552" s="5">
        <v>524</v>
      </c>
      <c r="K552" s="8">
        <v>0.6927480916030534</v>
      </c>
      <c r="L552" s="9">
        <v>0.23636363636363636</v>
      </c>
      <c r="M552" s="5">
        <f t="shared" si="33"/>
        <v>0.42759906317278817</v>
      </c>
      <c r="N552" s="5">
        <f t="shared" si="35"/>
        <v>-0.19123542680915182</v>
      </c>
      <c r="O552" s="5">
        <f t="shared" si="34"/>
        <v>798</v>
      </c>
    </row>
    <row r="553" spans="4:15" x14ac:dyDescent="0.3">
      <c r="D553" s="5">
        <f t="shared" si="32"/>
        <v>134</v>
      </c>
      <c r="E553" s="5" t="s">
        <v>139</v>
      </c>
      <c r="F553" s="5" t="s">
        <v>1340</v>
      </c>
      <c r="G553" s="5" t="s">
        <v>1341</v>
      </c>
      <c r="H553" s="5" t="s">
        <v>1341</v>
      </c>
      <c r="I553" s="5">
        <v>276</v>
      </c>
      <c r="J553" s="5">
        <v>739</v>
      </c>
      <c r="K553" s="8">
        <v>0.37347767253044656</v>
      </c>
      <c r="L553" s="9">
        <v>0.72077922077922074</v>
      </c>
      <c r="M553" s="5">
        <f t="shared" si="33"/>
        <v>0.6167245557329839</v>
      </c>
      <c r="N553" s="5">
        <f t="shared" si="35"/>
        <v>0.10405466504623684</v>
      </c>
      <c r="O553" s="5">
        <f t="shared" si="34"/>
        <v>159</v>
      </c>
    </row>
    <row r="554" spans="4:15" x14ac:dyDescent="0.3">
      <c r="D554" s="5">
        <f t="shared" si="32"/>
        <v>493</v>
      </c>
      <c r="E554" s="5" t="s">
        <v>139</v>
      </c>
      <c r="F554" s="5" t="s">
        <v>1342</v>
      </c>
      <c r="G554" s="5" t="s">
        <v>1343</v>
      </c>
      <c r="H554" s="5" t="s">
        <v>1343</v>
      </c>
      <c r="I554" s="5">
        <v>351</v>
      </c>
      <c r="J554" s="5">
        <v>735</v>
      </c>
      <c r="K554" s="8">
        <v>0.47755102040816327</v>
      </c>
      <c r="L554" s="9">
        <v>0.50819672131147542</v>
      </c>
      <c r="M554" s="5">
        <f t="shared" si="33"/>
        <v>0.55507486317162702</v>
      </c>
      <c r="N554" s="5">
        <f t="shared" si="35"/>
        <v>-4.6878141860151601E-2</v>
      </c>
      <c r="O554" s="5">
        <f t="shared" si="34"/>
        <v>558</v>
      </c>
    </row>
    <row r="555" spans="4:15" x14ac:dyDescent="0.3">
      <c r="D555" s="5">
        <f t="shared" si="32"/>
        <v>678</v>
      </c>
      <c r="E555" s="5" t="s">
        <v>139</v>
      </c>
      <c r="F555" s="5" t="s">
        <v>1344</v>
      </c>
      <c r="G555" s="5" t="s">
        <v>1345</v>
      </c>
      <c r="H555" s="5" t="s">
        <v>1345</v>
      </c>
      <c r="I555" s="5">
        <v>655</v>
      </c>
      <c r="J555" s="5">
        <v>812</v>
      </c>
      <c r="K555" s="8">
        <v>0.80665024630541871</v>
      </c>
      <c r="L555" s="9">
        <v>0.38582677165354329</v>
      </c>
      <c r="M555" s="5">
        <f t="shared" si="33"/>
        <v>0.36012710265002668</v>
      </c>
      <c r="N555" s="5">
        <f t="shared" si="35"/>
        <v>2.5699669003516612E-2</v>
      </c>
      <c r="O555" s="5">
        <f t="shared" si="34"/>
        <v>339</v>
      </c>
    </row>
    <row r="556" spans="4:15" x14ac:dyDescent="0.3">
      <c r="D556" s="5">
        <f t="shared" si="32"/>
        <v>399</v>
      </c>
      <c r="E556" s="5" t="s">
        <v>139</v>
      </c>
      <c r="F556" s="5" t="s">
        <v>1346</v>
      </c>
      <c r="G556" s="5" t="s">
        <v>1347</v>
      </c>
      <c r="H556" s="5" t="s">
        <v>1347</v>
      </c>
      <c r="I556" s="5">
        <v>286</v>
      </c>
      <c r="J556" s="5">
        <v>631</v>
      </c>
      <c r="K556" s="8">
        <v>0.45324881141045958</v>
      </c>
      <c r="L556" s="9">
        <v>0.5662650602409639</v>
      </c>
      <c r="M556" s="5">
        <f t="shared" si="33"/>
        <v>0.56947070748549156</v>
      </c>
      <c r="N556" s="5">
        <f t="shared" si="35"/>
        <v>-3.205647244527654E-3</v>
      </c>
      <c r="O556" s="5">
        <f t="shared" si="34"/>
        <v>432</v>
      </c>
    </row>
    <row r="557" spans="4:15" x14ac:dyDescent="0.3">
      <c r="D557" s="5">
        <f t="shared" si="32"/>
        <v>719</v>
      </c>
      <c r="E557" s="5" t="s">
        <v>139</v>
      </c>
      <c r="F557" s="5" t="s">
        <v>1348</v>
      </c>
      <c r="G557" s="5" t="s">
        <v>1349</v>
      </c>
      <c r="H557" s="5" t="s">
        <v>1349</v>
      </c>
      <c r="I557" s="5">
        <v>543</v>
      </c>
      <c r="J557" s="5">
        <v>694</v>
      </c>
      <c r="K557" s="8">
        <v>0.78242074927953886</v>
      </c>
      <c r="L557" s="9">
        <v>0.3504273504273504</v>
      </c>
      <c r="M557" s="5">
        <f t="shared" si="33"/>
        <v>0.37447987473838984</v>
      </c>
      <c r="N557" s="5">
        <f t="shared" si="35"/>
        <v>-2.4052524311039436E-2</v>
      </c>
      <c r="O557" s="5">
        <f t="shared" si="34"/>
        <v>497</v>
      </c>
    </row>
    <row r="558" spans="4:15" x14ac:dyDescent="0.3">
      <c r="D558" s="5">
        <f t="shared" si="32"/>
        <v>571</v>
      </c>
      <c r="E558" s="5" t="s">
        <v>139</v>
      </c>
      <c r="F558" s="5" t="s">
        <v>1350</v>
      </c>
      <c r="G558" s="5" t="s">
        <v>1351</v>
      </c>
      <c r="H558" s="5" t="s">
        <v>1351</v>
      </c>
      <c r="I558" s="5">
        <v>434</v>
      </c>
      <c r="J558" s="5">
        <v>701</v>
      </c>
      <c r="K558" s="8">
        <v>0.61911554921540657</v>
      </c>
      <c r="L558" s="9">
        <v>0.46464646464646464</v>
      </c>
      <c r="M558" s="5">
        <f t="shared" si="33"/>
        <v>0.47121660496690054</v>
      </c>
      <c r="N558" s="5">
        <f t="shared" si="35"/>
        <v>-6.5701403204359021E-3</v>
      </c>
      <c r="O558" s="5">
        <f t="shared" si="34"/>
        <v>438</v>
      </c>
    </row>
    <row r="559" spans="4:15" x14ac:dyDescent="0.3">
      <c r="D559" s="5">
        <f t="shared" si="32"/>
        <v>761</v>
      </c>
      <c r="E559" s="5" t="s">
        <v>139</v>
      </c>
      <c r="F559" s="5" t="s">
        <v>1352</v>
      </c>
      <c r="G559" s="5" t="s">
        <v>1353</v>
      </c>
      <c r="H559" s="5" t="s">
        <v>1353</v>
      </c>
      <c r="I559" s="5">
        <v>582</v>
      </c>
      <c r="J559" s="5">
        <v>789</v>
      </c>
      <c r="K559" s="8">
        <v>0.73764258555133078</v>
      </c>
      <c r="L559" s="9">
        <v>0.30201342281879195</v>
      </c>
      <c r="M559" s="5">
        <f t="shared" si="33"/>
        <v>0.40100501382154602</v>
      </c>
      <c r="N559" s="5">
        <f t="shared" si="35"/>
        <v>-9.8991591002754065E-2</v>
      </c>
      <c r="O559" s="5">
        <f t="shared" si="34"/>
        <v>681</v>
      </c>
    </row>
    <row r="560" spans="4:15" x14ac:dyDescent="0.3">
      <c r="D560" s="5">
        <f t="shared" si="32"/>
        <v>778</v>
      </c>
      <c r="E560" s="5" t="s">
        <v>141</v>
      </c>
      <c r="F560" s="5" t="s">
        <v>1354</v>
      </c>
      <c r="G560" s="5" t="s">
        <v>368</v>
      </c>
      <c r="H560" s="5" t="s">
        <v>368</v>
      </c>
      <c r="I560" s="5">
        <v>643</v>
      </c>
      <c r="J560" s="5">
        <v>826</v>
      </c>
      <c r="K560" s="8">
        <v>0.77845036319612593</v>
      </c>
      <c r="L560" s="9">
        <v>0.28205128205128205</v>
      </c>
      <c r="M560" s="5">
        <f t="shared" si="33"/>
        <v>0.37683180331937388</v>
      </c>
      <c r="N560" s="5">
        <f t="shared" si="35"/>
        <v>-9.4780521268091833E-2</v>
      </c>
      <c r="O560" s="5">
        <f t="shared" si="34"/>
        <v>671</v>
      </c>
    </row>
    <row r="561" spans="4:15" x14ac:dyDescent="0.3">
      <c r="D561" s="5">
        <f t="shared" si="32"/>
        <v>654</v>
      </c>
      <c r="E561" s="5" t="s">
        <v>141</v>
      </c>
      <c r="F561" s="5" t="s">
        <v>1355</v>
      </c>
      <c r="G561" s="5" t="s">
        <v>1356</v>
      </c>
      <c r="H561" s="5" t="s">
        <v>1356</v>
      </c>
      <c r="I561" s="5">
        <v>637</v>
      </c>
      <c r="J561" s="5">
        <v>787</v>
      </c>
      <c r="K561" s="8">
        <v>0.80940279542566707</v>
      </c>
      <c r="L561" s="9">
        <v>0.40566037735849059</v>
      </c>
      <c r="M561" s="5">
        <f t="shared" si="33"/>
        <v>0.35849658138321083</v>
      </c>
      <c r="N561" s="5">
        <f t="shared" si="35"/>
        <v>4.7163795975279754E-2</v>
      </c>
      <c r="O561" s="5">
        <f t="shared" si="34"/>
        <v>277</v>
      </c>
    </row>
    <row r="562" spans="4:15" x14ac:dyDescent="0.3">
      <c r="D562" s="5">
        <f t="shared" si="32"/>
        <v>811</v>
      </c>
      <c r="E562" s="5" t="s">
        <v>141</v>
      </c>
      <c r="F562" s="5" t="s">
        <v>1357</v>
      </c>
      <c r="G562" s="5" t="s">
        <v>1358</v>
      </c>
      <c r="H562" s="5" t="s">
        <v>1358</v>
      </c>
      <c r="I562" s="5">
        <v>755</v>
      </c>
      <c r="J562" s="5">
        <v>834</v>
      </c>
      <c r="K562" s="8">
        <v>0.90527577937649883</v>
      </c>
      <c r="L562" s="9">
        <v>0.22857142857142856</v>
      </c>
      <c r="M562" s="5">
        <f t="shared" si="33"/>
        <v>0.30170451976477042</v>
      </c>
      <c r="N562" s="5">
        <f t="shared" si="35"/>
        <v>-7.3133091193341854E-2</v>
      </c>
      <c r="O562" s="5">
        <f t="shared" si="34"/>
        <v>626</v>
      </c>
    </row>
    <row r="563" spans="4:15" x14ac:dyDescent="0.3">
      <c r="D563" s="5">
        <f t="shared" si="32"/>
        <v>742</v>
      </c>
      <c r="E563" s="5" t="s">
        <v>141</v>
      </c>
      <c r="F563" s="5" t="s">
        <v>1359</v>
      </c>
      <c r="G563" s="5" t="s">
        <v>1360</v>
      </c>
      <c r="H563" s="5" t="s">
        <v>1360</v>
      </c>
      <c r="I563" s="5">
        <v>622</v>
      </c>
      <c r="J563" s="5">
        <v>789</v>
      </c>
      <c r="K563" s="8">
        <v>0.78833967046894804</v>
      </c>
      <c r="L563" s="9">
        <v>0.32330827067669171</v>
      </c>
      <c r="M563" s="5">
        <f t="shared" si="33"/>
        <v>0.37097369684498027</v>
      </c>
      <c r="N563" s="5">
        <f t="shared" si="35"/>
        <v>-4.766542616828856E-2</v>
      </c>
      <c r="O563" s="5">
        <f t="shared" si="34"/>
        <v>562</v>
      </c>
    </row>
    <row r="564" spans="4:15" x14ac:dyDescent="0.3">
      <c r="D564" s="5">
        <f t="shared" si="32"/>
        <v>744</v>
      </c>
      <c r="E564" s="5" t="s">
        <v>141</v>
      </c>
      <c r="F564" s="5" t="s">
        <v>1361</v>
      </c>
      <c r="G564" s="5" t="s">
        <v>1362</v>
      </c>
      <c r="H564" s="5" t="s">
        <v>1362</v>
      </c>
      <c r="I564" s="5">
        <v>707</v>
      </c>
      <c r="J564" s="5">
        <v>808</v>
      </c>
      <c r="K564" s="8">
        <v>0.875</v>
      </c>
      <c r="L564" s="9">
        <v>0.31896551724137934</v>
      </c>
      <c r="M564" s="5">
        <f t="shared" si="33"/>
        <v>0.31963891438816328</v>
      </c>
      <c r="N564" s="5">
        <f t="shared" si="35"/>
        <v>-6.7339714678393836E-4</v>
      </c>
      <c r="O564" s="5">
        <f t="shared" si="34"/>
        <v>420</v>
      </c>
    </row>
    <row r="565" spans="4:15" x14ac:dyDescent="0.3">
      <c r="D565" s="5">
        <f t="shared" si="32"/>
        <v>400</v>
      </c>
      <c r="E565" s="5" t="s">
        <v>141</v>
      </c>
      <c r="F565" s="5" t="s">
        <v>130</v>
      </c>
      <c r="G565" s="5" t="s">
        <v>1363</v>
      </c>
      <c r="H565" s="5" t="s">
        <v>1363</v>
      </c>
      <c r="I565" s="5">
        <v>362</v>
      </c>
      <c r="J565" s="5">
        <v>784</v>
      </c>
      <c r="K565" s="8">
        <v>0.46173469387755101</v>
      </c>
      <c r="L565" s="9">
        <v>0.56603773584905659</v>
      </c>
      <c r="M565" s="5">
        <f t="shared" si="33"/>
        <v>0.56444394457379321</v>
      </c>
      <c r="N565" s="5">
        <f t="shared" si="35"/>
        <v>1.5937912752633787E-3</v>
      </c>
      <c r="O565" s="5">
        <f t="shared" si="34"/>
        <v>414</v>
      </c>
    </row>
    <row r="566" spans="4:15" x14ac:dyDescent="0.3">
      <c r="D566" s="5">
        <f t="shared" si="32"/>
        <v>730</v>
      </c>
      <c r="E566" s="5" t="s">
        <v>141</v>
      </c>
      <c r="F566" s="5" t="s">
        <v>1364</v>
      </c>
      <c r="G566" s="5" t="s">
        <v>1365</v>
      </c>
      <c r="H566" s="5" t="s">
        <v>1365</v>
      </c>
      <c r="I566" s="5">
        <v>578</v>
      </c>
      <c r="J566" s="5">
        <v>841</v>
      </c>
      <c r="K566" s="8">
        <v>0.68727705112960757</v>
      </c>
      <c r="L566" s="9">
        <v>0.33333333333333331</v>
      </c>
      <c r="M566" s="5">
        <f t="shared" si="33"/>
        <v>0.43083993098435297</v>
      </c>
      <c r="N566" s="5">
        <f t="shared" si="35"/>
        <v>-9.7506597651019655E-2</v>
      </c>
      <c r="O566" s="5">
        <f t="shared" si="34"/>
        <v>678</v>
      </c>
    </row>
    <row r="567" spans="4:15" x14ac:dyDescent="0.3">
      <c r="D567" s="5">
        <f t="shared" si="32"/>
        <v>669</v>
      </c>
      <c r="E567" s="5" t="s">
        <v>141</v>
      </c>
      <c r="F567" s="5" t="s">
        <v>1366</v>
      </c>
      <c r="G567" s="5" t="s">
        <v>1367</v>
      </c>
      <c r="H567" s="5" t="s">
        <v>1367</v>
      </c>
      <c r="I567" s="5">
        <v>635</v>
      </c>
      <c r="J567" s="5">
        <v>764</v>
      </c>
      <c r="K567" s="8">
        <v>0.83115183246073299</v>
      </c>
      <c r="L567" s="9">
        <v>0.39473684210526316</v>
      </c>
      <c r="M567" s="5">
        <f t="shared" si="33"/>
        <v>0.34561315374242035</v>
      </c>
      <c r="N567" s="5">
        <f t="shared" si="35"/>
        <v>4.912368836284281E-2</v>
      </c>
      <c r="O567" s="5">
        <f t="shared" si="34"/>
        <v>272</v>
      </c>
    </row>
    <row r="568" spans="4:15" x14ac:dyDescent="0.3">
      <c r="D568" s="5">
        <f t="shared" si="32"/>
        <v>726</v>
      </c>
      <c r="E568" s="5" t="s">
        <v>141</v>
      </c>
      <c r="F568" s="5" t="s">
        <v>1368</v>
      </c>
      <c r="G568" s="5" t="s">
        <v>1369</v>
      </c>
      <c r="H568" s="5" t="s">
        <v>1369</v>
      </c>
      <c r="I568" s="5">
        <v>590</v>
      </c>
      <c r="J568" s="5">
        <v>777</v>
      </c>
      <c r="K568" s="8">
        <v>0.75933075933075933</v>
      </c>
      <c r="L568" s="9">
        <v>0.34166666666666667</v>
      </c>
      <c r="M568" s="5">
        <f t="shared" si="33"/>
        <v>0.38815763960917732</v>
      </c>
      <c r="N568" s="5">
        <f t="shared" si="35"/>
        <v>-4.6490972942510644E-2</v>
      </c>
      <c r="O568" s="5">
        <f t="shared" si="34"/>
        <v>556</v>
      </c>
    </row>
    <row r="569" spans="4:15" x14ac:dyDescent="0.3">
      <c r="D569" s="5">
        <f t="shared" si="32"/>
        <v>471</v>
      </c>
      <c r="E569" s="5" t="s">
        <v>141</v>
      </c>
      <c r="F569" s="5" t="s">
        <v>1370</v>
      </c>
      <c r="G569" s="5" t="s">
        <v>1371</v>
      </c>
      <c r="H569" s="5" t="s">
        <v>1371</v>
      </c>
      <c r="I569" s="5">
        <v>600</v>
      </c>
      <c r="J569" s="5">
        <v>768</v>
      </c>
      <c r="K569" s="8">
        <v>0.78125</v>
      </c>
      <c r="L569" s="9">
        <v>0.5213675213675214</v>
      </c>
      <c r="M569" s="5">
        <f t="shared" si="33"/>
        <v>0.37517338882842188</v>
      </c>
      <c r="N569" s="5">
        <f t="shared" si="35"/>
        <v>0.14619413253909952</v>
      </c>
      <c r="O569" s="5">
        <f t="shared" si="34"/>
        <v>93</v>
      </c>
    </row>
    <row r="570" spans="4:15" x14ac:dyDescent="0.3">
      <c r="D570" s="5">
        <f t="shared" si="32"/>
        <v>730</v>
      </c>
      <c r="E570" s="5" t="s">
        <v>141</v>
      </c>
      <c r="F570" s="5" t="s">
        <v>1372</v>
      </c>
      <c r="G570" s="5" t="s">
        <v>1373</v>
      </c>
      <c r="H570" s="5" t="s">
        <v>1373</v>
      </c>
      <c r="I570" s="5">
        <v>469</v>
      </c>
      <c r="J570" s="5">
        <v>720</v>
      </c>
      <c r="K570" s="8">
        <v>0.65138888888888891</v>
      </c>
      <c r="L570" s="9">
        <v>0.33333333333333331</v>
      </c>
      <c r="M570" s="5">
        <f t="shared" si="33"/>
        <v>0.45209892009011343</v>
      </c>
      <c r="N570" s="5">
        <f t="shared" si="35"/>
        <v>-0.11876558675678012</v>
      </c>
      <c r="O570" s="5">
        <f t="shared" si="34"/>
        <v>721</v>
      </c>
    </row>
    <row r="571" spans="4:15" x14ac:dyDescent="0.3">
      <c r="D571" s="5">
        <f t="shared" si="32"/>
        <v>759</v>
      </c>
      <c r="E571" s="5" t="s">
        <v>142</v>
      </c>
      <c r="F571" s="5" t="s">
        <v>1374</v>
      </c>
      <c r="G571" s="5" t="s">
        <v>438</v>
      </c>
      <c r="H571" s="5" t="s">
        <v>438</v>
      </c>
      <c r="I571" s="5">
        <v>338</v>
      </c>
      <c r="J571" s="5">
        <v>478</v>
      </c>
      <c r="K571" s="8">
        <v>0.70711297071129708</v>
      </c>
      <c r="L571" s="9">
        <v>0.30290456431535268</v>
      </c>
      <c r="M571" s="5">
        <f t="shared" si="33"/>
        <v>0.41908977238159711</v>
      </c>
      <c r="N571" s="5">
        <f t="shared" si="35"/>
        <v>-0.11618520806624444</v>
      </c>
      <c r="O571" s="5">
        <f t="shared" si="34"/>
        <v>715</v>
      </c>
    </row>
    <row r="572" spans="4:15" x14ac:dyDescent="0.3">
      <c r="D572" s="5">
        <f t="shared" si="32"/>
        <v>842</v>
      </c>
      <c r="E572" s="5" t="s">
        <v>143</v>
      </c>
      <c r="F572" s="5" t="s">
        <v>1375</v>
      </c>
      <c r="G572" s="5" t="s">
        <v>1376</v>
      </c>
      <c r="H572" s="5" t="s">
        <v>1376</v>
      </c>
      <c r="I572" s="5">
        <v>239</v>
      </c>
      <c r="J572" s="5">
        <v>239</v>
      </c>
      <c r="K572" s="8">
        <v>1</v>
      </c>
      <c r="L572" s="9">
        <v>0.10526315789473684</v>
      </c>
      <c r="M572" s="5">
        <f t="shared" si="33"/>
        <v>0.24559294846781843</v>
      </c>
      <c r="N572" s="5">
        <f t="shared" si="35"/>
        <v>-0.14032979057308159</v>
      </c>
      <c r="O572" s="5">
        <f t="shared" si="34"/>
        <v>749</v>
      </c>
    </row>
    <row r="573" spans="4:15" x14ac:dyDescent="0.3">
      <c r="D573" s="5">
        <f t="shared" si="32"/>
        <v>351</v>
      </c>
      <c r="E573" s="5" t="s">
        <v>144</v>
      </c>
      <c r="F573" s="5" t="s">
        <v>1377</v>
      </c>
      <c r="G573" s="5" t="s">
        <v>1378</v>
      </c>
      <c r="H573" s="5" t="s">
        <v>1378</v>
      </c>
      <c r="I573" s="5">
        <v>197</v>
      </c>
      <c r="J573" s="5">
        <v>308</v>
      </c>
      <c r="K573" s="8">
        <v>0.63961038961038963</v>
      </c>
      <c r="L573" s="9">
        <v>0.59090909090909094</v>
      </c>
      <c r="M573" s="5">
        <f t="shared" si="33"/>
        <v>0.45907612293946198</v>
      </c>
      <c r="N573" s="5">
        <f t="shared" si="35"/>
        <v>0.13183296796962896</v>
      </c>
      <c r="O573" s="5">
        <f t="shared" si="34"/>
        <v>113</v>
      </c>
    </row>
    <row r="574" spans="4:15" x14ac:dyDescent="0.3">
      <c r="D574" s="5">
        <f t="shared" si="32"/>
        <v>27</v>
      </c>
      <c r="E574" s="5" t="s">
        <v>144</v>
      </c>
      <c r="F574" s="5" t="s">
        <v>1379</v>
      </c>
      <c r="G574" s="5" t="s">
        <v>1380</v>
      </c>
      <c r="H574" s="5" t="s">
        <v>1380</v>
      </c>
      <c r="I574" s="5">
        <v>66</v>
      </c>
      <c r="J574" s="5">
        <v>161</v>
      </c>
      <c r="K574" s="8">
        <v>0.40993788819875776</v>
      </c>
      <c r="L574" s="9">
        <v>0.85</v>
      </c>
      <c r="M574" s="5">
        <f t="shared" si="33"/>
        <v>0.59512670063839035</v>
      </c>
      <c r="N574" s="5">
        <f t="shared" si="35"/>
        <v>0.25487329936160963</v>
      </c>
      <c r="O574" s="5">
        <f t="shared" si="34"/>
        <v>18</v>
      </c>
    </row>
    <row r="575" spans="4:15" x14ac:dyDescent="0.3">
      <c r="D575" s="5">
        <f t="shared" si="32"/>
        <v>25</v>
      </c>
      <c r="E575" s="5" t="s">
        <v>144</v>
      </c>
      <c r="F575" s="5" t="s">
        <v>1381</v>
      </c>
      <c r="G575" s="5" t="s">
        <v>1382</v>
      </c>
      <c r="H575" s="5" t="s">
        <v>1382</v>
      </c>
      <c r="I575" s="5">
        <v>87</v>
      </c>
      <c r="J575" s="5">
        <v>181</v>
      </c>
      <c r="K575" s="8">
        <v>0.48066298342541436</v>
      </c>
      <c r="L575" s="9">
        <v>0.85185185185185186</v>
      </c>
      <c r="M575" s="5">
        <f t="shared" si="33"/>
        <v>0.55323143671146102</v>
      </c>
      <c r="N575" s="5">
        <f t="shared" si="35"/>
        <v>0.29862041514039084</v>
      </c>
      <c r="O575" s="5">
        <f t="shared" si="34"/>
        <v>11</v>
      </c>
    </row>
    <row r="576" spans="4:15" x14ac:dyDescent="0.3">
      <c r="D576" s="5">
        <f t="shared" si="32"/>
        <v>462</v>
      </c>
      <c r="E576" s="5" t="s">
        <v>144</v>
      </c>
      <c r="F576" s="5" t="s">
        <v>1383</v>
      </c>
      <c r="G576" s="5" t="s">
        <v>1384</v>
      </c>
      <c r="H576" s="5" t="s">
        <v>1384</v>
      </c>
      <c r="I576" s="5">
        <v>237</v>
      </c>
      <c r="J576" s="5">
        <v>351</v>
      </c>
      <c r="K576" s="8">
        <v>0.67521367521367526</v>
      </c>
      <c r="L576" s="9">
        <v>0.52830188679245282</v>
      </c>
      <c r="M576" s="5">
        <f t="shared" si="33"/>
        <v>0.43798588555999646</v>
      </c>
      <c r="N576" s="5">
        <f t="shared" si="35"/>
        <v>9.0316001232456367E-2</v>
      </c>
      <c r="O576" s="5">
        <f t="shared" si="34"/>
        <v>199</v>
      </c>
    </row>
    <row r="577" spans="4:15" x14ac:dyDescent="0.3">
      <c r="D577" s="5">
        <f t="shared" si="32"/>
        <v>694</v>
      </c>
      <c r="E577" s="5" t="s">
        <v>145</v>
      </c>
      <c r="F577" s="5" t="s">
        <v>1385</v>
      </c>
      <c r="G577" s="5" t="s">
        <v>1386</v>
      </c>
      <c r="H577" s="5" t="s">
        <v>1386</v>
      </c>
      <c r="I577" s="5">
        <v>254</v>
      </c>
      <c r="J577" s="5">
        <v>393</v>
      </c>
      <c r="K577" s="8">
        <v>0.64631043256997456</v>
      </c>
      <c r="L577" s="9">
        <v>0.37254901960784315</v>
      </c>
      <c r="M577" s="5">
        <f t="shared" si="33"/>
        <v>0.45510723371825978</v>
      </c>
      <c r="N577" s="5">
        <f t="shared" si="35"/>
        <v>-8.2558214110416639E-2</v>
      </c>
      <c r="O577" s="5">
        <f t="shared" si="34"/>
        <v>643</v>
      </c>
    </row>
    <row r="578" spans="4:15" x14ac:dyDescent="0.3">
      <c r="D578" s="5">
        <f t="shared" si="32"/>
        <v>730</v>
      </c>
      <c r="E578" s="5" t="s">
        <v>146</v>
      </c>
      <c r="F578" s="5" t="s">
        <v>1387</v>
      </c>
      <c r="G578" s="5" t="s">
        <v>1388</v>
      </c>
      <c r="H578" s="5" t="s">
        <v>1388</v>
      </c>
      <c r="I578" s="5">
        <v>164</v>
      </c>
      <c r="J578" s="5">
        <v>327</v>
      </c>
      <c r="K578" s="8">
        <v>0.50152905198776754</v>
      </c>
      <c r="L578" s="9">
        <v>0.33333333333333331</v>
      </c>
      <c r="M578" s="5">
        <f t="shared" si="33"/>
        <v>0.54087105109818445</v>
      </c>
      <c r="N578" s="5">
        <f t="shared" si="35"/>
        <v>-0.20753771776485114</v>
      </c>
      <c r="O578" s="5">
        <f t="shared" si="34"/>
        <v>810</v>
      </c>
    </row>
    <row r="579" spans="4:15" x14ac:dyDescent="0.3">
      <c r="D579" s="5">
        <f t="shared" si="32"/>
        <v>220</v>
      </c>
      <c r="E579" s="5" t="s">
        <v>147</v>
      </c>
      <c r="F579" s="5" t="s">
        <v>1389</v>
      </c>
      <c r="G579" s="5" t="s">
        <v>1390</v>
      </c>
      <c r="H579" s="5" t="s">
        <v>1390</v>
      </c>
      <c r="I579" s="5">
        <v>463</v>
      </c>
      <c r="J579" s="5">
        <v>991</v>
      </c>
      <c r="K579" s="8">
        <v>0.467204843592331</v>
      </c>
      <c r="L579" s="9">
        <v>0.6607142857142857</v>
      </c>
      <c r="M579" s="5">
        <f t="shared" si="33"/>
        <v>0.56120360441891481</v>
      </c>
      <c r="N579" s="5">
        <f t="shared" si="35"/>
        <v>9.9510681295370884E-2</v>
      </c>
      <c r="O579" s="5">
        <f t="shared" si="34"/>
        <v>173</v>
      </c>
    </row>
    <row r="580" spans="4:15" x14ac:dyDescent="0.3">
      <c r="D580" s="5">
        <f t="shared" si="32"/>
        <v>610</v>
      </c>
      <c r="E580" s="5" t="s">
        <v>148</v>
      </c>
      <c r="F580" s="5" t="s">
        <v>1391</v>
      </c>
      <c r="G580" s="5" t="s">
        <v>1392</v>
      </c>
      <c r="H580" s="5" t="s">
        <v>1392</v>
      </c>
      <c r="I580" s="5">
        <v>201</v>
      </c>
      <c r="J580" s="5">
        <v>382</v>
      </c>
      <c r="K580" s="8">
        <v>0.52617801047120416</v>
      </c>
      <c r="L580" s="9">
        <v>0.4358974358974359</v>
      </c>
      <c r="M580" s="5">
        <f t="shared" si="33"/>
        <v>0.52626980357949205</v>
      </c>
      <c r="N580" s="5">
        <f t="shared" si="35"/>
        <v>-9.0372367682056143E-2</v>
      </c>
      <c r="O580" s="5">
        <f t="shared" si="34"/>
        <v>659</v>
      </c>
    </row>
    <row r="581" spans="4:15" x14ac:dyDescent="0.3">
      <c r="D581" s="5">
        <f t="shared" si="32"/>
        <v>561</v>
      </c>
      <c r="E581" s="5" t="s">
        <v>148</v>
      </c>
      <c r="F581" s="5" t="s">
        <v>1393</v>
      </c>
      <c r="G581" s="5" t="s">
        <v>624</v>
      </c>
      <c r="H581" s="5" t="s">
        <v>624</v>
      </c>
      <c r="I581" s="5">
        <v>225</v>
      </c>
      <c r="J581" s="5">
        <v>328</v>
      </c>
      <c r="K581" s="8">
        <v>0.68597560975609762</v>
      </c>
      <c r="L581" s="9">
        <v>0.47058823529411764</v>
      </c>
      <c r="M581" s="5">
        <f t="shared" si="33"/>
        <v>0.43161086285307493</v>
      </c>
      <c r="N581" s="5">
        <f t="shared" si="35"/>
        <v>3.8977372441042712E-2</v>
      </c>
      <c r="O581" s="5">
        <f t="shared" si="34"/>
        <v>303</v>
      </c>
    </row>
    <row r="582" spans="4:15" x14ac:dyDescent="0.3">
      <c r="D582" s="5">
        <f t="shared" ref="D582:D645" si="36">RANK(L582,Both_Math_and_ELA__Percent_Pass,0)</f>
        <v>540</v>
      </c>
      <c r="E582" s="5" t="s">
        <v>148</v>
      </c>
      <c r="F582" s="5" t="s">
        <v>1394</v>
      </c>
      <c r="G582" s="5" t="s">
        <v>1395</v>
      </c>
      <c r="H582" s="5" t="s">
        <v>1395</v>
      </c>
      <c r="I582" s="5">
        <v>214</v>
      </c>
      <c r="J582" s="5">
        <v>367</v>
      </c>
      <c r="K582" s="8">
        <v>0.5831062670299727</v>
      </c>
      <c r="L582" s="9">
        <v>0.48051948051948051</v>
      </c>
      <c r="M582" s="5">
        <f t="shared" ref="M582:M645" si="37">int+slope*K582</f>
        <v>0.49254734161905028</v>
      </c>
      <c r="N582" s="5">
        <f t="shared" si="35"/>
        <v>-1.202786109956977E-2</v>
      </c>
      <c r="O582" s="5">
        <f t="shared" ref="O582:O645" si="38">RANK(N582,Error,0)</f>
        <v>453</v>
      </c>
    </row>
    <row r="583" spans="4:15" x14ac:dyDescent="0.3">
      <c r="D583" s="5">
        <f t="shared" si="36"/>
        <v>364</v>
      </c>
      <c r="E583" s="5" t="s">
        <v>149</v>
      </c>
      <c r="F583" s="5" t="s">
        <v>1396</v>
      </c>
      <c r="G583" s="5" t="s">
        <v>1397</v>
      </c>
      <c r="H583" s="5" t="s">
        <v>1397</v>
      </c>
      <c r="I583" s="5">
        <v>224</v>
      </c>
      <c r="J583" s="5">
        <v>482</v>
      </c>
      <c r="K583" s="8">
        <v>0.46473029045643155</v>
      </c>
      <c r="L583" s="9">
        <v>0.58333333333333337</v>
      </c>
      <c r="M583" s="5">
        <f t="shared" si="37"/>
        <v>0.56266944983626599</v>
      </c>
      <c r="N583" s="5">
        <f t="shared" ref="N583:N646" si="39">L583-M583</f>
        <v>2.0663883497067381E-2</v>
      </c>
      <c r="O583" s="5">
        <f t="shared" si="38"/>
        <v>358</v>
      </c>
    </row>
    <row r="584" spans="4:15" x14ac:dyDescent="0.3">
      <c r="D584" s="5">
        <f t="shared" si="36"/>
        <v>383</v>
      </c>
      <c r="E584" s="5" t="s">
        <v>150</v>
      </c>
      <c r="F584" s="5" t="s">
        <v>1398</v>
      </c>
      <c r="G584" s="5" t="s">
        <v>1399</v>
      </c>
      <c r="H584" s="5" t="s">
        <v>1399</v>
      </c>
      <c r="I584" s="5">
        <v>217</v>
      </c>
      <c r="J584" s="5">
        <v>322</v>
      </c>
      <c r="K584" s="8">
        <v>0.67391304347826086</v>
      </c>
      <c r="L584" s="9">
        <v>0.57446808510638303</v>
      </c>
      <c r="M584" s="5">
        <f t="shared" si="37"/>
        <v>0.43875633782523976</v>
      </c>
      <c r="N584" s="5">
        <f t="shared" si="39"/>
        <v>0.13571174728114327</v>
      </c>
      <c r="O584" s="5">
        <f t="shared" si="38"/>
        <v>107</v>
      </c>
    </row>
    <row r="585" spans="4:15" x14ac:dyDescent="0.3">
      <c r="D585" s="5">
        <f t="shared" si="36"/>
        <v>131</v>
      </c>
      <c r="E585" s="5" t="s">
        <v>151</v>
      </c>
      <c r="F585" s="5" t="s">
        <v>1400</v>
      </c>
      <c r="G585" s="5" t="s">
        <v>1401</v>
      </c>
      <c r="H585" s="5" t="s">
        <v>1401</v>
      </c>
      <c r="I585" s="5">
        <v>118</v>
      </c>
      <c r="J585" s="5">
        <v>266</v>
      </c>
      <c r="K585" s="8">
        <v>0.44360902255639095</v>
      </c>
      <c r="L585" s="9">
        <v>0.72340425531914898</v>
      </c>
      <c r="M585" s="5">
        <f t="shared" si="37"/>
        <v>0.57518100730123312</v>
      </c>
      <c r="N585" s="5">
        <f t="shared" si="39"/>
        <v>0.14822324801791587</v>
      </c>
      <c r="O585" s="5">
        <f t="shared" si="38"/>
        <v>89</v>
      </c>
    </row>
    <row r="586" spans="4:15" x14ac:dyDescent="0.3">
      <c r="D586" s="5">
        <f t="shared" si="36"/>
        <v>620</v>
      </c>
      <c r="E586" s="5" t="s">
        <v>152</v>
      </c>
      <c r="F586" s="5" t="s">
        <v>1402</v>
      </c>
      <c r="G586" s="5" t="s">
        <v>1403</v>
      </c>
      <c r="H586" s="5" t="s">
        <v>1403</v>
      </c>
      <c r="I586" s="5">
        <v>457</v>
      </c>
      <c r="J586" s="5">
        <v>742</v>
      </c>
      <c r="K586" s="8">
        <v>0.61590296495956875</v>
      </c>
      <c r="L586" s="9">
        <v>0.43103448275862066</v>
      </c>
      <c r="M586" s="5">
        <f t="shared" si="37"/>
        <v>0.47311963620149255</v>
      </c>
      <c r="N586" s="5">
        <f t="shared" si="39"/>
        <v>-4.2085153442871892E-2</v>
      </c>
      <c r="O586" s="5">
        <f t="shared" si="38"/>
        <v>547</v>
      </c>
    </row>
    <row r="587" spans="4:15" x14ac:dyDescent="0.3">
      <c r="D587" s="5">
        <f t="shared" si="36"/>
        <v>191</v>
      </c>
      <c r="E587" s="5" t="s">
        <v>153</v>
      </c>
      <c r="F587" s="5" t="s">
        <v>1404</v>
      </c>
      <c r="G587" s="5" t="s">
        <v>1405</v>
      </c>
      <c r="H587" s="5" t="s">
        <v>1405</v>
      </c>
      <c r="I587" s="5">
        <v>204</v>
      </c>
      <c r="J587" s="5">
        <v>511</v>
      </c>
      <c r="K587" s="8">
        <v>0.39921722113502933</v>
      </c>
      <c r="L587" s="9">
        <v>0.67741935483870963</v>
      </c>
      <c r="M587" s="5">
        <f t="shared" si="37"/>
        <v>0.60147727782274396</v>
      </c>
      <c r="N587" s="5">
        <f t="shared" si="39"/>
        <v>7.594207701596567E-2</v>
      </c>
      <c r="O587" s="5">
        <f t="shared" si="38"/>
        <v>225</v>
      </c>
    </row>
    <row r="588" spans="4:15" x14ac:dyDescent="0.3">
      <c r="D588" s="5">
        <f t="shared" si="36"/>
        <v>435</v>
      </c>
      <c r="E588" s="5" t="s">
        <v>154</v>
      </c>
      <c r="F588" s="5" t="s">
        <v>1406</v>
      </c>
      <c r="G588" s="5" t="s">
        <v>1407</v>
      </c>
      <c r="H588" s="5" t="s">
        <v>1407</v>
      </c>
      <c r="I588" s="5">
        <v>96</v>
      </c>
      <c r="J588" s="5">
        <v>269</v>
      </c>
      <c r="K588" s="8">
        <v>0.35687732342007433</v>
      </c>
      <c r="L588" s="9">
        <v>0.54761904761904767</v>
      </c>
      <c r="M588" s="5">
        <f t="shared" si="37"/>
        <v>0.62655806680892345</v>
      </c>
      <c r="N588" s="5">
        <f t="shared" si="39"/>
        <v>-7.8939019189875781E-2</v>
      </c>
      <c r="O588" s="5">
        <f t="shared" si="38"/>
        <v>637</v>
      </c>
    </row>
    <row r="589" spans="4:15" x14ac:dyDescent="0.3">
      <c r="D589" s="5">
        <f t="shared" si="36"/>
        <v>454</v>
      </c>
      <c r="E589" s="5" t="s">
        <v>155</v>
      </c>
      <c r="F589" s="5" t="s">
        <v>1408</v>
      </c>
      <c r="G589" s="5" t="s">
        <v>1409</v>
      </c>
      <c r="H589" s="5" t="s">
        <v>1409</v>
      </c>
      <c r="I589" s="5">
        <v>349</v>
      </c>
      <c r="J589" s="5">
        <v>608</v>
      </c>
      <c r="K589" s="8">
        <v>0.57401315789473684</v>
      </c>
      <c r="L589" s="9">
        <v>0.53333333333333333</v>
      </c>
      <c r="M589" s="5">
        <f t="shared" si="37"/>
        <v>0.49793380601215148</v>
      </c>
      <c r="N589" s="5">
        <f t="shared" si="39"/>
        <v>3.5399527321181845E-2</v>
      </c>
      <c r="O589" s="5">
        <f t="shared" si="38"/>
        <v>317</v>
      </c>
    </row>
    <row r="590" spans="4:15" x14ac:dyDescent="0.3">
      <c r="D590" s="5">
        <f t="shared" si="36"/>
        <v>160</v>
      </c>
      <c r="E590" s="5" t="s">
        <v>156</v>
      </c>
      <c r="F590" s="5" t="s">
        <v>1410</v>
      </c>
      <c r="G590" s="5" t="s">
        <v>1411</v>
      </c>
      <c r="H590" s="5" t="s">
        <v>1411</v>
      </c>
      <c r="I590" s="5">
        <v>50</v>
      </c>
      <c r="J590" s="5">
        <v>149</v>
      </c>
      <c r="K590" s="8">
        <v>0.33557046979865773</v>
      </c>
      <c r="L590" s="9">
        <v>0.7</v>
      </c>
      <c r="M590" s="5">
        <f t="shared" si="37"/>
        <v>0.63917955926589298</v>
      </c>
      <c r="N590" s="5">
        <f t="shared" si="39"/>
        <v>6.0820440734106973E-2</v>
      </c>
      <c r="O590" s="5">
        <f t="shared" si="38"/>
        <v>253</v>
      </c>
    </row>
    <row r="591" spans="4:15" x14ac:dyDescent="0.3">
      <c r="D591" s="5">
        <f t="shared" si="36"/>
        <v>3</v>
      </c>
      <c r="E591" s="5" t="s">
        <v>296</v>
      </c>
      <c r="F591" s="5" t="s">
        <v>1412</v>
      </c>
      <c r="G591" s="5" t="s">
        <v>1413</v>
      </c>
      <c r="H591" s="5" t="s">
        <v>1413</v>
      </c>
      <c r="I591" s="5">
        <v>60</v>
      </c>
      <c r="J591" s="5">
        <v>220</v>
      </c>
      <c r="K591" s="8">
        <v>0.27272727272727271</v>
      </c>
      <c r="L591" s="9">
        <v>0.9375</v>
      </c>
      <c r="M591" s="5">
        <f t="shared" si="37"/>
        <v>0.67640584109527935</v>
      </c>
      <c r="N591" s="5">
        <f t="shared" si="39"/>
        <v>0.26109415890472065</v>
      </c>
      <c r="O591" s="5">
        <f t="shared" si="38"/>
        <v>17</v>
      </c>
    </row>
    <row r="592" spans="4:15" x14ac:dyDescent="0.3">
      <c r="D592" s="5">
        <f t="shared" si="36"/>
        <v>592</v>
      </c>
      <c r="E592" s="5" t="s">
        <v>296</v>
      </c>
      <c r="F592" s="5" t="s">
        <v>1414</v>
      </c>
      <c r="G592" s="5" t="s">
        <v>1415</v>
      </c>
      <c r="H592" s="5" t="s">
        <v>1415</v>
      </c>
      <c r="I592" s="5">
        <v>148</v>
      </c>
      <c r="J592" s="5">
        <v>500</v>
      </c>
      <c r="K592" s="8">
        <v>0.29599999999999999</v>
      </c>
      <c r="L592" s="9">
        <v>0.45205479452054792</v>
      </c>
      <c r="M592" s="5">
        <f t="shared" si="37"/>
        <v>0.66261982853120061</v>
      </c>
      <c r="N592" s="5">
        <f t="shared" si="39"/>
        <v>-0.21056503401065269</v>
      </c>
      <c r="O592" s="5">
        <f t="shared" si="38"/>
        <v>812</v>
      </c>
    </row>
    <row r="593" spans="4:15" x14ac:dyDescent="0.3">
      <c r="D593" s="5">
        <f t="shared" si="36"/>
        <v>655</v>
      </c>
      <c r="E593" s="5" t="s">
        <v>296</v>
      </c>
      <c r="F593" s="5" t="s">
        <v>1416</v>
      </c>
      <c r="G593" s="5" t="s">
        <v>683</v>
      </c>
      <c r="H593" s="5" t="s">
        <v>683</v>
      </c>
      <c r="I593" s="5">
        <v>250</v>
      </c>
      <c r="J593" s="5">
        <v>442</v>
      </c>
      <c r="K593" s="8">
        <v>0.56561085972850678</v>
      </c>
      <c r="L593" s="9">
        <v>0.40540540540540543</v>
      </c>
      <c r="M593" s="5">
        <f t="shared" si="37"/>
        <v>0.50291105628150545</v>
      </c>
      <c r="N593" s="5">
        <f t="shared" si="39"/>
        <v>-9.7505650876100025E-2</v>
      </c>
      <c r="O593" s="5">
        <f t="shared" si="38"/>
        <v>677</v>
      </c>
    </row>
    <row r="594" spans="4:15" x14ac:dyDescent="0.3">
      <c r="D594" s="5">
        <f t="shared" si="36"/>
        <v>486</v>
      </c>
      <c r="E594" s="5" t="s">
        <v>296</v>
      </c>
      <c r="F594" s="5" t="s">
        <v>1417</v>
      </c>
      <c r="G594" s="5" t="s">
        <v>1418</v>
      </c>
      <c r="H594" s="5" t="s">
        <v>1418</v>
      </c>
      <c r="I594" s="5">
        <v>197</v>
      </c>
      <c r="J594" s="5">
        <v>372</v>
      </c>
      <c r="K594" s="8">
        <v>0.52956989247311825</v>
      </c>
      <c r="L594" s="9">
        <v>0.51111111111111107</v>
      </c>
      <c r="M594" s="5">
        <f t="shared" si="37"/>
        <v>0.52426056214653549</v>
      </c>
      <c r="N594" s="5">
        <f t="shared" si="39"/>
        <v>-1.314945103542442E-2</v>
      </c>
      <c r="O594" s="5">
        <f t="shared" si="38"/>
        <v>458</v>
      </c>
    </row>
    <row r="595" spans="4:15" x14ac:dyDescent="0.3">
      <c r="D595" s="5">
        <f t="shared" si="36"/>
        <v>277</v>
      </c>
      <c r="E595" s="5" t="s">
        <v>296</v>
      </c>
      <c r="F595" s="5" t="s">
        <v>1419</v>
      </c>
      <c r="G595" s="5" t="s">
        <v>1420</v>
      </c>
      <c r="H595" s="5" t="s">
        <v>1420</v>
      </c>
      <c r="I595" s="5">
        <v>269</v>
      </c>
      <c r="J595" s="5">
        <v>543</v>
      </c>
      <c r="K595" s="8">
        <v>0.49539594843462248</v>
      </c>
      <c r="L595" s="9">
        <v>0.63235294117647056</v>
      </c>
      <c r="M595" s="5">
        <f t="shared" si="37"/>
        <v>0.54450410371164137</v>
      </c>
      <c r="N595" s="5">
        <f t="shared" si="39"/>
        <v>8.7848837464829188E-2</v>
      </c>
      <c r="O595" s="5">
        <f t="shared" si="38"/>
        <v>207</v>
      </c>
    </row>
    <row r="596" spans="4:15" x14ac:dyDescent="0.3">
      <c r="D596" s="5">
        <f t="shared" si="36"/>
        <v>77</v>
      </c>
      <c r="E596" s="5" t="s">
        <v>296</v>
      </c>
      <c r="F596" s="5" t="s">
        <v>1421</v>
      </c>
      <c r="G596" s="5" t="s">
        <v>1422</v>
      </c>
      <c r="H596" s="5" t="s">
        <v>1422</v>
      </c>
      <c r="I596" s="5">
        <v>81</v>
      </c>
      <c r="J596" s="5">
        <v>536</v>
      </c>
      <c r="K596" s="8">
        <v>0.15111940298507462</v>
      </c>
      <c r="L596" s="9">
        <v>0.7767857142857143</v>
      </c>
      <c r="M596" s="5">
        <f t="shared" si="37"/>
        <v>0.74844241852389159</v>
      </c>
      <c r="N596" s="5">
        <f t="shared" si="39"/>
        <v>2.8343295761822707E-2</v>
      </c>
      <c r="O596" s="5">
        <f t="shared" si="38"/>
        <v>332</v>
      </c>
    </row>
    <row r="597" spans="4:15" x14ac:dyDescent="0.3">
      <c r="D597" s="5">
        <f t="shared" si="36"/>
        <v>446</v>
      </c>
      <c r="E597" s="5" t="s">
        <v>296</v>
      </c>
      <c r="F597" s="5" t="s">
        <v>1423</v>
      </c>
      <c r="G597" s="5" t="s">
        <v>1424</v>
      </c>
      <c r="H597" s="5" t="s">
        <v>1424</v>
      </c>
      <c r="I597" s="5">
        <v>187</v>
      </c>
      <c r="J597" s="5">
        <v>316</v>
      </c>
      <c r="K597" s="8">
        <v>0.59177215189873422</v>
      </c>
      <c r="L597" s="9">
        <v>0.53703703703703709</v>
      </c>
      <c r="M597" s="5">
        <f t="shared" si="37"/>
        <v>0.48741395109375468</v>
      </c>
      <c r="N597" s="5">
        <f t="shared" si="39"/>
        <v>4.9623085943282408E-2</v>
      </c>
      <c r="O597" s="5">
        <f t="shared" si="38"/>
        <v>270</v>
      </c>
    </row>
    <row r="598" spans="4:15" x14ac:dyDescent="0.3">
      <c r="D598" s="5">
        <f t="shared" si="36"/>
        <v>6</v>
      </c>
      <c r="E598" s="5" t="s">
        <v>296</v>
      </c>
      <c r="F598" s="5" t="s">
        <v>1425</v>
      </c>
      <c r="G598" s="5" t="s">
        <v>1426</v>
      </c>
      <c r="H598" s="5" t="s">
        <v>1426</v>
      </c>
      <c r="I598" s="5">
        <v>35</v>
      </c>
      <c r="J598" s="5">
        <v>507</v>
      </c>
      <c r="K598" s="8">
        <v>6.9033530571992116E-2</v>
      </c>
      <c r="L598" s="9">
        <v>0.91304347826086951</v>
      </c>
      <c r="M598" s="5">
        <f t="shared" si="37"/>
        <v>0.79706744021381859</v>
      </c>
      <c r="N598" s="5">
        <f t="shared" si="39"/>
        <v>0.11597603804705092</v>
      </c>
      <c r="O598" s="5">
        <f t="shared" si="38"/>
        <v>138</v>
      </c>
    </row>
    <row r="599" spans="4:15" x14ac:dyDescent="0.3">
      <c r="D599" s="5">
        <f t="shared" si="36"/>
        <v>529</v>
      </c>
      <c r="E599" s="5" t="s">
        <v>296</v>
      </c>
      <c r="F599" s="5" t="s">
        <v>1427</v>
      </c>
      <c r="G599" s="5" t="s">
        <v>1428</v>
      </c>
      <c r="H599" s="5" t="s">
        <v>1428</v>
      </c>
      <c r="I599" s="5">
        <v>178</v>
      </c>
      <c r="J599" s="5">
        <v>426</v>
      </c>
      <c r="K599" s="8">
        <v>0.41784037558685444</v>
      </c>
      <c r="L599" s="9">
        <v>0.48979591836734693</v>
      </c>
      <c r="M599" s="5">
        <f t="shared" si="37"/>
        <v>0.59044552214379065</v>
      </c>
      <c r="N599" s="5">
        <f t="shared" si="39"/>
        <v>-0.10064960377644372</v>
      </c>
      <c r="O599" s="5">
        <f t="shared" si="38"/>
        <v>687</v>
      </c>
    </row>
    <row r="600" spans="4:15" x14ac:dyDescent="0.3">
      <c r="D600" s="5">
        <f t="shared" si="36"/>
        <v>829</v>
      </c>
      <c r="E600" s="5" t="s">
        <v>296</v>
      </c>
      <c r="F600" s="5" t="s">
        <v>1429</v>
      </c>
      <c r="G600" s="5" t="s">
        <v>460</v>
      </c>
      <c r="H600" s="5" t="s">
        <v>460</v>
      </c>
      <c r="I600" s="5">
        <v>283</v>
      </c>
      <c r="J600" s="5">
        <v>329</v>
      </c>
      <c r="K600" s="8">
        <v>0.86018237082066873</v>
      </c>
      <c r="L600" s="9">
        <v>0.18867924528301888</v>
      </c>
      <c r="M600" s="5">
        <f t="shared" si="37"/>
        <v>0.32841639971002778</v>
      </c>
      <c r="N600" s="5">
        <f t="shared" si="39"/>
        <v>-0.1397371544270089</v>
      </c>
      <c r="O600" s="5">
        <f t="shared" si="38"/>
        <v>748</v>
      </c>
    </row>
    <row r="601" spans="4:15" x14ac:dyDescent="0.3">
      <c r="D601" s="5">
        <f t="shared" si="36"/>
        <v>110</v>
      </c>
      <c r="E601" s="5" t="s">
        <v>296</v>
      </c>
      <c r="F601" s="5" t="s">
        <v>1430</v>
      </c>
      <c r="G601" s="5" t="s">
        <v>1431</v>
      </c>
      <c r="H601" s="5" t="s">
        <v>1431</v>
      </c>
      <c r="I601" s="5">
        <v>63</v>
      </c>
      <c r="J601" s="5">
        <v>219</v>
      </c>
      <c r="K601" s="8">
        <v>0.28767123287671231</v>
      </c>
      <c r="L601" s="9">
        <v>0.7407407407407407</v>
      </c>
      <c r="M601" s="5">
        <f t="shared" si="37"/>
        <v>0.66755352138375612</v>
      </c>
      <c r="N601" s="5">
        <f t="shared" si="39"/>
        <v>7.3187219356984579E-2</v>
      </c>
      <c r="O601" s="5">
        <f t="shared" si="38"/>
        <v>235</v>
      </c>
    </row>
    <row r="602" spans="4:15" x14ac:dyDescent="0.3">
      <c r="D602" s="5">
        <f t="shared" si="36"/>
        <v>496</v>
      </c>
      <c r="E602" s="5" t="s">
        <v>296</v>
      </c>
      <c r="F602" s="5" t="s">
        <v>1432</v>
      </c>
      <c r="G602" s="5" t="s">
        <v>1433</v>
      </c>
      <c r="H602" s="5" t="s">
        <v>1433</v>
      </c>
      <c r="I602" s="5">
        <v>315</v>
      </c>
      <c r="J602" s="5">
        <v>532</v>
      </c>
      <c r="K602" s="8">
        <v>0.59210526315789469</v>
      </c>
      <c r="L602" s="9">
        <v>0.50704225352112675</v>
      </c>
      <c r="M602" s="5">
        <f t="shared" si="37"/>
        <v>0.48721662673420685</v>
      </c>
      <c r="N602" s="5">
        <f t="shared" si="39"/>
        <v>1.9825626786919903E-2</v>
      </c>
      <c r="O602" s="5">
        <f t="shared" si="38"/>
        <v>364</v>
      </c>
    </row>
    <row r="603" spans="4:15" x14ac:dyDescent="0.3">
      <c r="D603" s="5">
        <f t="shared" si="36"/>
        <v>71</v>
      </c>
      <c r="E603" s="5" t="s">
        <v>296</v>
      </c>
      <c r="F603" s="5" t="s">
        <v>1434</v>
      </c>
      <c r="G603" s="5" t="s">
        <v>1435</v>
      </c>
      <c r="H603" s="5" t="s">
        <v>1435</v>
      </c>
      <c r="I603" s="5">
        <v>214</v>
      </c>
      <c r="J603" s="5">
        <v>660</v>
      </c>
      <c r="K603" s="8">
        <v>0.32424242424242422</v>
      </c>
      <c r="L603" s="9">
        <v>0.78378378378378377</v>
      </c>
      <c r="M603" s="5">
        <f t="shared" si="37"/>
        <v>0.64588992786750077</v>
      </c>
      <c r="N603" s="5">
        <f t="shared" si="39"/>
        <v>0.137893855916283</v>
      </c>
      <c r="O603" s="5">
        <f t="shared" si="38"/>
        <v>106</v>
      </c>
    </row>
    <row r="604" spans="4:15" x14ac:dyDescent="0.3">
      <c r="D604" s="5">
        <f t="shared" si="36"/>
        <v>284</v>
      </c>
      <c r="E604" s="5" t="s">
        <v>157</v>
      </c>
      <c r="F604" s="5" t="s">
        <v>1436</v>
      </c>
      <c r="G604" s="5" t="s">
        <v>1437</v>
      </c>
      <c r="H604" s="5" t="s">
        <v>1437</v>
      </c>
      <c r="I604" s="5">
        <v>109</v>
      </c>
      <c r="J604" s="5">
        <v>303</v>
      </c>
      <c r="K604" s="8">
        <v>0.35973597359735976</v>
      </c>
      <c r="L604" s="9">
        <v>0.62790697674418605</v>
      </c>
      <c r="M604" s="5">
        <f t="shared" si="37"/>
        <v>0.62486469470007977</v>
      </c>
      <c r="N604" s="5">
        <f t="shared" si="39"/>
        <v>3.0422820441062814E-3</v>
      </c>
      <c r="O604" s="5">
        <f t="shared" si="38"/>
        <v>409</v>
      </c>
    </row>
    <row r="605" spans="4:15" x14ac:dyDescent="0.3">
      <c r="D605" s="5">
        <f t="shared" si="36"/>
        <v>762</v>
      </c>
      <c r="E605" s="5" t="s">
        <v>157</v>
      </c>
      <c r="F605" s="5" t="s">
        <v>1438</v>
      </c>
      <c r="G605" s="5" t="s">
        <v>1439</v>
      </c>
      <c r="H605" s="5" t="s">
        <v>1439</v>
      </c>
      <c r="I605" s="5">
        <v>138</v>
      </c>
      <c r="J605" s="5">
        <v>289</v>
      </c>
      <c r="K605" s="8">
        <v>0.47750865051903113</v>
      </c>
      <c r="L605" s="9">
        <v>0.3</v>
      </c>
      <c r="M605" s="5">
        <f t="shared" si="37"/>
        <v>0.55509996172656084</v>
      </c>
      <c r="N605" s="5">
        <f t="shared" si="39"/>
        <v>-0.25509996172656085</v>
      </c>
      <c r="O605" s="5">
        <f t="shared" si="38"/>
        <v>832</v>
      </c>
    </row>
    <row r="606" spans="4:15" x14ac:dyDescent="0.3">
      <c r="D606" s="5">
        <f t="shared" si="36"/>
        <v>661</v>
      </c>
      <c r="E606" s="5" t="s">
        <v>157</v>
      </c>
      <c r="F606" s="5" t="s">
        <v>1440</v>
      </c>
      <c r="G606" s="5" t="s">
        <v>1441</v>
      </c>
      <c r="H606" s="5" t="s">
        <v>1441</v>
      </c>
      <c r="I606" s="5">
        <v>108</v>
      </c>
      <c r="J606" s="5">
        <v>286</v>
      </c>
      <c r="K606" s="8">
        <v>0.3776223776223776</v>
      </c>
      <c r="L606" s="9">
        <v>0.4</v>
      </c>
      <c r="M606" s="5">
        <f t="shared" si="37"/>
        <v>0.61426936619708783</v>
      </c>
      <c r="N606" s="5">
        <f t="shared" si="39"/>
        <v>-0.21426936619708781</v>
      </c>
      <c r="O606" s="5">
        <f t="shared" si="38"/>
        <v>817</v>
      </c>
    </row>
    <row r="607" spans="4:15" x14ac:dyDescent="0.3">
      <c r="D607" s="5">
        <f t="shared" si="36"/>
        <v>416</v>
      </c>
      <c r="E607" s="5" t="s">
        <v>158</v>
      </c>
      <c r="F607" s="5" t="s">
        <v>1442</v>
      </c>
      <c r="G607" s="5" t="s">
        <v>1443</v>
      </c>
      <c r="H607" s="5" t="s">
        <v>1443</v>
      </c>
      <c r="I607" s="5">
        <v>113</v>
      </c>
      <c r="J607" s="5">
        <v>219</v>
      </c>
      <c r="K607" s="8">
        <v>0.51598173515981738</v>
      </c>
      <c r="L607" s="9">
        <v>0.55813953488372092</v>
      </c>
      <c r="M607" s="5">
        <f t="shared" si="37"/>
        <v>0.53230974801326325</v>
      </c>
      <c r="N607" s="5">
        <f t="shared" si="39"/>
        <v>2.5829786870457672E-2</v>
      </c>
      <c r="O607" s="5">
        <f t="shared" si="38"/>
        <v>338</v>
      </c>
    </row>
    <row r="608" spans="4:15" x14ac:dyDescent="0.3">
      <c r="D608" s="5">
        <f t="shared" si="36"/>
        <v>20</v>
      </c>
      <c r="E608" s="5" t="s">
        <v>158</v>
      </c>
      <c r="F608" s="5" t="s">
        <v>1444</v>
      </c>
      <c r="G608" s="5" t="s">
        <v>1445</v>
      </c>
      <c r="H608" s="5" t="s">
        <v>1445</v>
      </c>
      <c r="I608" s="5">
        <v>76</v>
      </c>
      <c r="J608" s="5">
        <v>164</v>
      </c>
      <c r="K608" s="8">
        <v>0.46341463414634149</v>
      </c>
      <c r="L608" s="9">
        <v>0.8571428571428571</v>
      </c>
      <c r="M608" s="5">
        <f t="shared" si="37"/>
        <v>0.56344880217466453</v>
      </c>
      <c r="N608" s="5">
        <f t="shared" si="39"/>
        <v>0.29369405496819256</v>
      </c>
      <c r="O608" s="5">
        <f t="shared" si="38"/>
        <v>12</v>
      </c>
    </row>
    <row r="609" spans="4:15" x14ac:dyDescent="0.3">
      <c r="D609" s="5">
        <f t="shared" si="36"/>
        <v>24</v>
      </c>
      <c r="E609" s="5" t="s">
        <v>158</v>
      </c>
      <c r="F609" s="5" t="s">
        <v>1446</v>
      </c>
      <c r="G609" s="5" t="s">
        <v>1447</v>
      </c>
      <c r="H609" s="5" t="s">
        <v>1447</v>
      </c>
      <c r="I609" s="5">
        <v>182</v>
      </c>
      <c r="J609" s="5">
        <v>502</v>
      </c>
      <c r="K609" s="8">
        <v>0.36254980079681276</v>
      </c>
      <c r="L609" s="9">
        <v>0.85365853658536583</v>
      </c>
      <c r="M609" s="5">
        <f t="shared" si="37"/>
        <v>0.62319787427674822</v>
      </c>
      <c r="N609" s="5">
        <f t="shared" si="39"/>
        <v>0.23046066230861761</v>
      </c>
      <c r="O609" s="5">
        <f t="shared" si="38"/>
        <v>27</v>
      </c>
    </row>
    <row r="610" spans="4:15" x14ac:dyDescent="0.3">
      <c r="D610" s="5">
        <f t="shared" si="36"/>
        <v>613</v>
      </c>
      <c r="E610" s="5" t="s">
        <v>297</v>
      </c>
      <c r="F610" s="5" t="s">
        <v>1448</v>
      </c>
      <c r="G610" s="5" t="s">
        <v>1449</v>
      </c>
      <c r="H610" s="5" t="s">
        <v>1449</v>
      </c>
      <c r="I610" s="5">
        <v>260</v>
      </c>
      <c r="J610" s="5">
        <v>394</v>
      </c>
      <c r="K610" s="8">
        <v>0.65989847715736039</v>
      </c>
      <c r="L610" s="9">
        <v>0.43333333333333335</v>
      </c>
      <c r="M610" s="5">
        <f t="shared" si="37"/>
        <v>0.44705811462672623</v>
      </c>
      <c r="N610" s="5">
        <f t="shared" si="39"/>
        <v>-1.3724781293392885E-2</v>
      </c>
      <c r="O610" s="5">
        <f t="shared" si="38"/>
        <v>461</v>
      </c>
    </row>
    <row r="611" spans="4:15" x14ac:dyDescent="0.3">
      <c r="D611" s="5">
        <f t="shared" si="36"/>
        <v>646</v>
      </c>
      <c r="E611" s="5" t="s">
        <v>159</v>
      </c>
      <c r="F611" s="5" t="s">
        <v>1450</v>
      </c>
      <c r="G611" s="5" t="s">
        <v>1451</v>
      </c>
      <c r="H611" s="5" t="s">
        <v>1451</v>
      </c>
      <c r="I611" s="5">
        <v>296</v>
      </c>
      <c r="J611" s="5">
        <v>661</v>
      </c>
      <c r="K611" s="8">
        <v>0.44780635400907715</v>
      </c>
      <c r="L611" s="9">
        <v>0.41129032258064518</v>
      </c>
      <c r="M611" s="5">
        <f t="shared" si="37"/>
        <v>0.57269464360761702</v>
      </c>
      <c r="N611" s="5">
        <f t="shared" si="39"/>
        <v>-0.16140432102697183</v>
      </c>
      <c r="O611" s="5">
        <f t="shared" si="38"/>
        <v>768</v>
      </c>
    </row>
    <row r="612" spans="4:15" x14ac:dyDescent="0.3">
      <c r="D612" s="5">
        <f t="shared" si="36"/>
        <v>781</v>
      </c>
      <c r="E612" s="5" t="s">
        <v>160</v>
      </c>
      <c r="F612" s="5" t="s">
        <v>1452</v>
      </c>
      <c r="G612" s="5" t="s">
        <v>1453</v>
      </c>
      <c r="H612" s="5" t="s">
        <v>1453</v>
      </c>
      <c r="I612" s="5">
        <v>74</v>
      </c>
      <c r="J612" s="5">
        <v>156</v>
      </c>
      <c r="K612" s="8">
        <v>0.47435897435897434</v>
      </c>
      <c r="L612" s="9">
        <v>0.28000000000000003</v>
      </c>
      <c r="M612" s="5">
        <f t="shared" si="37"/>
        <v>0.55696572823542234</v>
      </c>
      <c r="N612" s="5">
        <f t="shared" si="39"/>
        <v>-0.27696572823542231</v>
      </c>
      <c r="O612" s="5">
        <f t="shared" si="38"/>
        <v>840</v>
      </c>
    </row>
    <row r="613" spans="4:15" x14ac:dyDescent="0.3">
      <c r="D613" s="5">
        <f t="shared" si="36"/>
        <v>185</v>
      </c>
      <c r="E613" s="5" t="s">
        <v>161</v>
      </c>
      <c r="F613" s="5" t="s">
        <v>1454</v>
      </c>
      <c r="G613" s="5" t="s">
        <v>1455</v>
      </c>
      <c r="H613" s="5" t="s">
        <v>1455</v>
      </c>
      <c r="I613" s="5">
        <v>55</v>
      </c>
      <c r="J613" s="5">
        <v>225</v>
      </c>
      <c r="K613" s="8">
        <v>0.24444444444444444</v>
      </c>
      <c r="L613" s="9">
        <v>0.68292682926829273</v>
      </c>
      <c r="M613" s="5">
        <f t="shared" si="37"/>
        <v>0.69315967580856941</v>
      </c>
      <c r="N613" s="5">
        <f t="shared" si="39"/>
        <v>-1.0232846540276674E-2</v>
      </c>
      <c r="O613" s="5">
        <f t="shared" si="38"/>
        <v>447</v>
      </c>
    </row>
    <row r="614" spans="4:15" x14ac:dyDescent="0.3">
      <c r="D614" s="5">
        <f t="shared" si="36"/>
        <v>644</v>
      </c>
      <c r="E614" s="5" t="s">
        <v>161</v>
      </c>
      <c r="F614" s="5" t="s">
        <v>1456</v>
      </c>
      <c r="G614" s="5" t="s">
        <v>1457</v>
      </c>
      <c r="H614" s="5" t="s">
        <v>1457</v>
      </c>
      <c r="I614" s="5">
        <v>112</v>
      </c>
      <c r="J614" s="5">
        <v>206</v>
      </c>
      <c r="K614" s="8">
        <v>0.5436893203883495</v>
      </c>
      <c r="L614" s="9">
        <v>0.41176470588235292</v>
      </c>
      <c r="M614" s="5">
        <f t="shared" si="37"/>
        <v>0.51589666872072781</v>
      </c>
      <c r="N614" s="5">
        <f t="shared" si="39"/>
        <v>-0.10413196283837489</v>
      </c>
      <c r="O614" s="5">
        <f t="shared" si="38"/>
        <v>694</v>
      </c>
    </row>
    <row r="615" spans="4:15" x14ac:dyDescent="0.3">
      <c r="D615" s="5">
        <f t="shared" si="36"/>
        <v>237</v>
      </c>
      <c r="E615" s="5" t="s">
        <v>161</v>
      </c>
      <c r="F615" s="5" t="s">
        <v>1458</v>
      </c>
      <c r="G615" s="5" t="s">
        <v>1459</v>
      </c>
      <c r="H615" s="5" t="s">
        <v>1459</v>
      </c>
      <c r="I615" s="5">
        <v>71</v>
      </c>
      <c r="J615" s="5">
        <v>219</v>
      </c>
      <c r="K615" s="8">
        <v>0.32420091324200911</v>
      </c>
      <c r="L615" s="9">
        <v>0.65</v>
      </c>
      <c r="M615" s="5">
        <f t="shared" si="37"/>
        <v>0.64591451764447727</v>
      </c>
      <c r="N615" s="5">
        <f t="shared" si="39"/>
        <v>4.0854823555227515E-3</v>
      </c>
      <c r="O615" s="5">
        <f t="shared" si="38"/>
        <v>403</v>
      </c>
    </row>
    <row r="616" spans="4:15" x14ac:dyDescent="0.3">
      <c r="D616" s="5">
        <f t="shared" si="36"/>
        <v>476</v>
      </c>
      <c r="E616" s="5" t="s">
        <v>161</v>
      </c>
      <c r="F616" s="5" t="s">
        <v>1460</v>
      </c>
      <c r="G616" s="5" t="s">
        <v>877</v>
      </c>
      <c r="H616" s="5" t="s">
        <v>877</v>
      </c>
      <c r="I616" s="5">
        <v>186</v>
      </c>
      <c r="J616" s="5">
        <v>373</v>
      </c>
      <c r="K616" s="8">
        <v>0.49865951742627346</v>
      </c>
      <c r="L616" s="9">
        <v>0.51851851851851849</v>
      </c>
      <c r="M616" s="5">
        <f t="shared" si="37"/>
        <v>0.54257087076496546</v>
      </c>
      <c r="N616" s="5">
        <f t="shared" si="39"/>
        <v>-2.4052352246446973E-2</v>
      </c>
      <c r="O616" s="5">
        <f t="shared" si="38"/>
        <v>496</v>
      </c>
    </row>
    <row r="617" spans="4:15" x14ac:dyDescent="0.3">
      <c r="D617" s="5">
        <f t="shared" si="36"/>
        <v>277</v>
      </c>
      <c r="E617" s="5" t="s">
        <v>161</v>
      </c>
      <c r="F617" s="5" t="s">
        <v>1461</v>
      </c>
      <c r="G617" s="5" t="s">
        <v>1462</v>
      </c>
      <c r="H617" s="5" t="s">
        <v>1462</v>
      </c>
      <c r="I617" s="5">
        <v>242</v>
      </c>
      <c r="J617" s="5">
        <v>375</v>
      </c>
      <c r="K617" s="8">
        <v>0.64533333333333331</v>
      </c>
      <c r="L617" s="9">
        <v>0.63235294117647056</v>
      </c>
      <c r="M617" s="5">
        <f t="shared" si="37"/>
        <v>0.45568603577247685</v>
      </c>
      <c r="N617" s="5">
        <f t="shared" si="39"/>
        <v>0.17666690540399371</v>
      </c>
      <c r="O617" s="5">
        <f t="shared" si="38"/>
        <v>60</v>
      </c>
    </row>
    <row r="618" spans="4:15" x14ac:dyDescent="0.3">
      <c r="D618" s="5">
        <f t="shared" si="36"/>
        <v>795</v>
      </c>
      <c r="E618" s="5" t="s">
        <v>161</v>
      </c>
      <c r="F618" s="5" t="s">
        <v>1463</v>
      </c>
      <c r="G618" s="5" t="s">
        <v>1464</v>
      </c>
      <c r="H618" s="5" t="s">
        <v>1464</v>
      </c>
      <c r="I618" s="5">
        <v>157</v>
      </c>
      <c r="J618" s="5">
        <v>248</v>
      </c>
      <c r="K618" s="8">
        <v>0.63306451612903225</v>
      </c>
      <c r="L618" s="9">
        <v>0.25531914893617019</v>
      </c>
      <c r="M618" s="5">
        <f t="shared" si="37"/>
        <v>0.4629536871372178</v>
      </c>
      <c r="N618" s="5">
        <f t="shared" si="39"/>
        <v>-0.2076345382010476</v>
      </c>
      <c r="O618" s="5">
        <f t="shared" si="38"/>
        <v>811</v>
      </c>
    </row>
    <row r="619" spans="4:15" x14ac:dyDescent="0.3">
      <c r="D619" s="5">
        <f t="shared" si="36"/>
        <v>386</v>
      </c>
      <c r="E619" s="5" t="s">
        <v>161</v>
      </c>
      <c r="F619" s="5" t="s">
        <v>1465</v>
      </c>
      <c r="G619" s="5" t="s">
        <v>1466</v>
      </c>
      <c r="H619" s="5" t="s">
        <v>1466</v>
      </c>
      <c r="I619" s="5">
        <v>241</v>
      </c>
      <c r="J619" s="5">
        <v>398</v>
      </c>
      <c r="K619" s="8">
        <v>0.60552763819095479</v>
      </c>
      <c r="L619" s="9">
        <v>0.57352941176470584</v>
      </c>
      <c r="M619" s="5">
        <f t="shared" si="37"/>
        <v>0.47926564494006241</v>
      </c>
      <c r="N619" s="5">
        <f t="shared" si="39"/>
        <v>9.4263766824643436E-2</v>
      </c>
      <c r="O619" s="5">
        <f t="shared" si="38"/>
        <v>189</v>
      </c>
    </row>
    <row r="620" spans="4:15" x14ac:dyDescent="0.3">
      <c r="D620" s="5">
        <f t="shared" si="36"/>
        <v>585</v>
      </c>
      <c r="E620" s="5" t="s">
        <v>162</v>
      </c>
      <c r="F620" s="5" t="s">
        <v>251</v>
      </c>
      <c r="G620" s="5" t="s">
        <v>1467</v>
      </c>
      <c r="H620" s="5" t="s">
        <v>1467</v>
      </c>
      <c r="I620" s="5">
        <v>279</v>
      </c>
      <c r="J620" s="5">
        <v>537</v>
      </c>
      <c r="K620" s="8">
        <v>0.51955307262569828</v>
      </c>
      <c r="L620" s="9">
        <v>0.45588235294117646</v>
      </c>
      <c r="M620" s="5">
        <f t="shared" si="37"/>
        <v>0.5301942029549539</v>
      </c>
      <c r="N620" s="5">
        <f t="shared" si="39"/>
        <v>-7.4311850013777436E-2</v>
      </c>
      <c r="O620" s="5">
        <f t="shared" si="38"/>
        <v>629</v>
      </c>
    </row>
    <row r="621" spans="4:15" x14ac:dyDescent="0.3">
      <c r="D621" s="5">
        <f t="shared" si="36"/>
        <v>584</v>
      </c>
      <c r="E621" s="5" t="s">
        <v>162</v>
      </c>
      <c r="F621" s="5" t="s">
        <v>1468</v>
      </c>
      <c r="G621" s="5" t="s">
        <v>1469</v>
      </c>
      <c r="H621" s="5" t="s">
        <v>1469</v>
      </c>
      <c r="I621" s="5">
        <v>191</v>
      </c>
      <c r="J621" s="5">
        <v>334</v>
      </c>
      <c r="K621" s="8">
        <v>0.57185628742514971</v>
      </c>
      <c r="L621" s="9">
        <v>0.45652173913043476</v>
      </c>
      <c r="M621" s="5">
        <f t="shared" si="37"/>
        <v>0.49921146647043663</v>
      </c>
      <c r="N621" s="5">
        <f t="shared" si="39"/>
        <v>-4.2689727340001871E-2</v>
      </c>
      <c r="O621" s="5">
        <f t="shared" si="38"/>
        <v>548</v>
      </c>
    </row>
    <row r="622" spans="4:15" x14ac:dyDescent="0.3">
      <c r="D622" s="5">
        <f t="shared" si="36"/>
        <v>325</v>
      </c>
      <c r="E622" s="5" t="s">
        <v>162</v>
      </c>
      <c r="F622" s="5" t="s">
        <v>1470</v>
      </c>
      <c r="G622" s="5" t="s">
        <v>1471</v>
      </c>
      <c r="H622" s="5" t="s">
        <v>1471</v>
      </c>
      <c r="I622" s="5">
        <v>294</v>
      </c>
      <c r="J622" s="5">
        <v>642</v>
      </c>
      <c r="K622" s="8">
        <v>0.45794392523364486</v>
      </c>
      <c r="L622" s="9">
        <v>0.60227272727272729</v>
      </c>
      <c r="M622" s="5">
        <f t="shared" si="37"/>
        <v>0.56668947358034183</v>
      </c>
      <c r="N622" s="5">
        <f t="shared" si="39"/>
        <v>3.5583253692385464E-2</v>
      </c>
      <c r="O622" s="5">
        <f t="shared" si="38"/>
        <v>315</v>
      </c>
    </row>
    <row r="623" spans="4:15" x14ac:dyDescent="0.3">
      <c r="D623" s="5">
        <f t="shared" si="36"/>
        <v>302</v>
      </c>
      <c r="E623" s="5" t="s">
        <v>162</v>
      </c>
      <c r="F623" s="5" t="s">
        <v>1472</v>
      </c>
      <c r="G623" s="5" t="s">
        <v>1009</v>
      </c>
      <c r="H623" s="5" t="s">
        <v>1009</v>
      </c>
      <c r="I623" s="5">
        <v>216</v>
      </c>
      <c r="J623" s="5">
        <v>522</v>
      </c>
      <c r="K623" s="8">
        <v>0.41379310344827586</v>
      </c>
      <c r="L623" s="9">
        <v>0.61643835616438358</v>
      </c>
      <c r="M623" s="5">
        <f t="shared" si="37"/>
        <v>0.59284299554253905</v>
      </c>
      <c r="N623" s="5">
        <f t="shared" si="39"/>
        <v>2.359536062184453E-2</v>
      </c>
      <c r="O623" s="5">
        <f t="shared" si="38"/>
        <v>348</v>
      </c>
    </row>
    <row r="624" spans="4:15" x14ac:dyDescent="0.3">
      <c r="D624" s="5">
        <f t="shared" si="36"/>
        <v>232</v>
      </c>
      <c r="E624" s="5" t="s">
        <v>162</v>
      </c>
      <c r="F624" s="5" t="s">
        <v>1473</v>
      </c>
      <c r="G624" s="5" t="s">
        <v>1474</v>
      </c>
      <c r="H624" s="5" t="s">
        <v>1474</v>
      </c>
      <c r="I624" s="5">
        <v>113</v>
      </c>
      <c r="J624" s="5">
        <v>316</v>
      </c>
      <c r="K624" s="8">
        <v>0.35759493670886078</v>
      </c>
      <c r="L624" s="9">
        <v>0.65306122448979587</v>
      </c>
      <c r="M624" s="5">
        <f t="shared" si="37"/>
        <v>0.62613297585591976</v>
      </c>
      <c r="N624" s="5">
        <f t="shared" si="39"/>
        <v>2.6928248633876106E-2</v>
      </c>
      <c r="O624" s="5">
        <f t="shared" si="38"/>
        <v>335</v>
      </c>
    </row>
    <row r="625" spans="4:15" x14ac:dyDescent="0.3">
      <c r="D625" s="5">
        <f t="shared" si="36"/>
        <v>205</v>
      </c>
      <c r="E625" s="5" t="s">
        <v>163</v>
      </c>
      <c r="F625" s="5" t="s">
        <v>1475</v>
      </c>
      <c r="G625" s="5" t="s">
        <v>1476</v>
      </c>
      <c r="H625" s="5" t="s">
        <v>1476</v>
      </c>
      <c r="I625" s="5">
        <v>103</v>
      </c>
      <c r="J625" s="5">
        <v>174</v>
      </c>
      <c r="K625" s="8">
        <v>0.59195402298850575</v>
      </c>
      <c r="L625" s="9">
        <v>0.66666666666666663</v>
      </c>
      <c r="M625" s="5">
        <f t="shared" si="37"/>
        <v>0.48730621652963374</v>
      </c>
      <c r="N625" s="5">
        <f t="shared" si="39"/>
        <v>0.17936045013703289</v>
      </c>
      <c r="O625" s="5">
        <f t="shared" si="38"/>
        <v>54</v>
      </c>
    </row>
    <row r="626" spans="4:15" x14ac:dyDescent="0.3">
      <c r="D626" s="5">
        <f t="shared" si="36"/>
        <v>267</v>
      </c>
      <c r="E626" s="5" t="s">
        <v>163</v>
      </c>
      <c r="F626" s="5" t="s">
        <v>1477</v>
      </c>
      <c r="G626" s="5" t="s">
        <v>1478</v>
      </c>
      <c r="H626" s="5" t="s">
        <v>1478</v>
      </c>
      <c r="I626" s="5">
        <v>107</v>
      </c>
      <c r="J626" s="5">
        <v>217</v>
      </c>
      <c r="K626" s="8">
        <v>0.49308755760368661</v>
      </c>
      <c r="L626" s="9">
        <v>0.63636363636363635</v>
      </c>
      <c r="M626" s="5">
        <f t="shared" si="37"/>
        <v>0.54587151994202787</v>
      </c>
      <c r="N626" s="5">
        <f t="shared" si="39"/>
        <v>9.0492116421608482E-2</v>
      </c>
      <c r="O626" s="5">
        <f t="shared" si="38"/>
        <v>196</v>
      </c>
    </row>
    <row r="627" spans="4:15" x14ac:dyDescent="0.3">
      <c r="D627" s="5">
        <f t="shared" si="36"/>
        <v>740</v>
      </c>
      <c r="E627" s="5" t="s">
        <v>163</v>
      </c>
      <c r="F627" s="5" t="s">
        <v>1479</v>
      </c>
      <c r="G627" s="5" t="s">
        <v>386</v>
      </c>
      <c r="H627" s="5" t="s">
        <v>386</v>
      </c>
      <c r="I627" s="5">
        <v>213</v>
      </c>
      <c r="J627" s="5">
        <v>344</v>
      </c>
      <c r="K627" s="8">
        <v>0.6191860465116279</v>
      </c>
      <c r="L627" s="9">
        <v>0.32653061224489793</v>
      </c>
      <c r="M627" s="5">
        <f t="shared" si="37"/>
        <v>0.4711748446437527</v>
      </c>
      <c r="N627" s="5">
        <f t="shared" si="39"/>
        <v>-0.14464423239885477</v>
      </c>
      <c r="O627" s="5">
        <f t="shared" si="38"/>
        <v>756</v>
      </c>
    </row>
    <row r="628" spans="4:15" x14ac:dyDescent="0.3">
      <c r="D628" s="5">
        <f t="shared" si="36"/>
        <v>454</v>
      </c>
      <c r="E628" s="5" t="s">
        <v>164</v>
      </c>
      <c r="F628" s="5" t="s">
        <v>1480</v>
      </c>
      <c r="G628" s="5" t="s">
        <v>1481</v>
      </c>
      <c r="H628" s="5" t="s">
        <v>1481</v>
      </c>
      <c r="I628" s="5">
        <v>286</v>
      </c>
      <c r="J628" s="5">
        <v>433</v>
      </c>
      <c r="K628" s="8">
        <v>0.66050808314087761</v>
      </c>
      <c r="L628" s="9">
        <v>0.53333333333333333</v>
      </c>
      <c r="M628" s="5">
        <f t="shared" si="37"/>
        <v>0.44669700371568338</v>
      </c>
      <c r="N628" s="5">
        <f t="shared" si="39"/>
        <v>8.6636329617649943E-2</v>
      </c>
      <c r="O628" s="5">
        <f t="shared" si="38"/>
        <v>210</v>
      </c>
    </row>
    <row r="629" spans="4:15" x14ac:dyDescent="0.3">
      <c r="D629" s="5">
        <f t="shared" si="36"/>
        <v>352</v>
      </c>
      <c r="E629" s="5" t="s">
        <v>165</v>
      </c>
      <c r="F629" s="5" t="s">
        <v>1482</v>
      </c>
      <c r="G629" s="5" t="s">
        <v>1483</v>
      </c>
      <c r="H629" s="5" t="s">
        <v>1483</v>
      </c>
      <c r="I629" s="5">
        <v>113</v>
      </c>
      <c r="J629" s="5">
        <v>251</v>
      </c>
      <c r="K629" s="8">
        <v>0.45019920318725098</v>
      </c>
      <c r="L629" s="9">
        <v>0.58974358974358976</v>
      </c>
      <c r="M629" s="5">
        <f t="shared" si="37"/>
        <v>0.57127719697802037</v>
      </c>
      <c r="N629" s="5">
        <f t="shared" si="39"/>
        <v>1.8466392765569384E-2</v>
      </c>
      <c r="O629" s="5">
        <f t="shared" si="38"/>
        <v>369</v>
      </c>
    </row>
    <row r="630" spans="4:15" x14ac:dyDescent="0.3">
      <c r="D630" s="5">
        <f t="shared" si="36"/>
        <v>416</v>
      </c>
      <c r="E630" s="5" t="s">
        <v>165</v>
      </c>
      <c r="F630" s="5" t="s">
        <v>1484</v>
      </c>
      <c r="G630" s="5" t="s">
        <v>1485</v>
      </c>
      <c r="H630" s="5" t="s">
        <v>1485</v>
      </c>
      <c r="I630" s="5">
        <v>128</v>
      </c>
      <c r="J630" s="5">
        <v>299</v>
      </c>
      <c r="K630" s="8">
        <v>0.42809364548494983</v>
      </c>
      <c r="L630" s="9">
        <v>0.55813953488372092</v>
      </c>
      <c r="M630" s="5">
        <f t="shared" si="37"/>
        <v>0.5843718159562189</v>
      </c>
      <c r="N630" s="5">
        <f t="shared" si="39"/>
        <v>-2.6232281072497976E-2</v>
      </c>
      <c r="O630" s="5">
        <f t="shared" si="38"/>
        <v>503</v>
      </c>
    </row>
    <row r="631" spans="4:15" x14ac:dyDescent="0.3">
      <c r="D631" s="5">
        <f t="shared" si="36"/>
        <v>177</v>
      </c>
      <c r="E631" s="5" t="s">
        <v>298</v>
      </c>
      <c r="F631" s="5" t="s">
        <v>1486</v>
      </c>
      <c r="G631" s="5" t="s">
        <v>1487</v>
      </c>
      <c r="H631" s="5" t="s">
        <v>1487</v>
      </c>
      <c r="I631" s="5">
        <v>164</v>
      </c>
      <c r="J631" s="5">
        <v>430</v>
      </c>
      <c r="K631" s="8">
        <v>0.38139534883720932</v>
      </c>
      <c r="L631" s="9">
        <v>0.68965517241379315</v>
      </c>
      <c r="M631" s="5">
        <f t="shared" si="37"/>
        <v>0.6120343798131529</v>
      </c>
      <c r="N631" s="5">
        <f t="shared" si="39"/>
        <v>7.7620792600640254E-2</v>
      </c>
      <c r="O631" s="5">
        <f t="shared" si="38"/>
        <v>220</v>
      </c>
    </row>
    <row r="632" spans="4:15" x14ac:dyDescent="0.3">
      <c r="D632" s="5">
        <f t="shared" si="36"/>
        <v>781</v>
      </c>
      <c r="E632" s="5" t="s">
        <v>298</v>
      </c>
      <c r="F632" s="5" t="s">
        <v>1488</v>
      </c>
      <c r="G632" s="5" t="s">
        <v>1489</v>
      </c>
      <c r="H632" s="5" t="s">
        <v>1489</v>
      </c>
      <c r="I632" s="5">
        <v>208</v>
      </c>
      <c r="J632" s="5">
        <v>329</v>
      </c>
      <c r="K632" s="8">
        <v>0.63221884498480241</v>
      </c>
      <c r="L632" s="9">
        <v>0.28000000000000003</v>
      </c>
      <c r="M632" s="5">
        <f t="shared" si="37"/>
        <v>0.4634546354310215</v>
      </c>
      <c r="N632" s="5">
        <f t="shared" si="39"/>
        <v>-0.18345463543102147</v>
      </c>
      <c r="O632" s="5">
        <f t="shared" si="38"/>
        <v>789</v>
      </c>
    </row>
    <row r="633" spans="4:15" x14ac:dyDescent="0.3">
      <c r="D633" s="5">
        <f t="shared" si="36"/>
        <v>400</v>
      </c>
      <c r="E633" s="5" t="s">
        <v>298</v>
      </c>
      <c r="F633" s="5" t="s">
        <v>1490</v>
      </c>
      <c r="G633" s="5" t="s">
        <v>423</v>
      </c>
      <c r="H633" s="5" t="s">
        <v>423</v>
      </c>
      <c r="I633" s="5">
        <v>201</v>
      </c>
      <c r="J633" s="5">
        <v>357</v>
      </c>
      <c r="K633" s="8">
        <v>0.56302521008403361</v>
      </c>
      <c r="L633" s="9">
        <v>0.56603773584905659</v>
      </c>
      <c r="M633" s="5">
        <f t="shared" si="37"/>
        <v>0.50444271168515842</v>
      </c>
      <c r="N633" s="5">
        <f t="shared" si="39"/>
        <v>6.1595024163898171E-2</v>
      </c>
      <c r="O633" s="5">
        <f t="shared" si="38"/>
        <v>248</v>
      </c>
    </row>
    <row r="634" spans="4:15" x14ac:dyDescent="0.3">
      <c r="D634" s="5">
        <f t="shared" si="36"/>
        <v>710</v>
      </c>
      <c r="E634" s="5" t="s">
        <v>298</v>
      </c>
      <c r="F634" s="5" t="s">
        <v>1491</v>
      </c>
      <c r="G634" s="5" t="s">
        <v>1492</v>
      </c>
      <c r="H634" s="5" t="s">
        <v>1492</v>
      </c>
      <c r="I634" s="5">
        <v>276</v>
      </c>
      <c r="J634" s="5">
        <v>431</v>
      </c>
      <c r="K634" s="8">
        <v>0.6403712296983759</v>
      </c>
      <c r="L634" s="9">
        <v>0.36206896551724138</v>
      </c>
      <c r="M634" s="5">
        <f t="shared" si="37"/>
        <v>0.45862542582565508</v>
      </c>
      <c r="N634" s="5">
        <f t="shared" si="39"/>
        <v>-9.6556460308413694E-2</v>
      </c>
      <c r="O634" s="5">
        <f t="shared" si="38"/>
        <v>675</v>
      </c>
    </row>
    <row r="635" spans="4:15" x14ac:dyDescent="0.3">
      <c r="D635" s="5">
        <f t="shared" si="36"/>
        <v>522</v>
      </c>
      <c r="E635" s="5" t="s">
        <v>166</v>
      </c>
      <c r="F635" s="5" t="s">
        <v>179</v>
      </c>
      <c r="G635" s="5" t="s">
        <v>1493</v>
      </c>
      <c r="H635" s="5" t="s">
        <v>1493</v>
      </c>
      <c r="I635" s="5">
        <v>369</v>
      </c>
      <c r="J635" s="5">
        <v>578</v>
      </c>
      <c r="K635" s="8">
        <v>0.63840830449826991</v>
      </c>
      <c r="L635" s="9">
        <v>0.49714285714285716</v>
      </c>
      <c r="M635" s="5">
        <f t="shared" si="37"/>
        <v>0.45978819936542492</v>
      </c>
      <c r="N635" s="5">
        <f t="shared" si="39"/>
        <v>3.7354657777432243E-2</v>
      </c>
      <c r="O635" s="5">
        <f t="shared" si="38"/>
        <v>307</v>
      </c>
    </row>
    <row r="636" spans="4:15" x14ac:dyDescent="0.3">
      <c r="D636" s="5">
        <f t="shared" si="36"/>
        <v>316</v>
      </c>
      <c r="E636" s="5" t="s">
        <v>167</v>
      </c>
      <c r="F636" s="5" t="s">
        <v>1494</v>
      </c>
      <c r="G636" s="5" t="s">
        <v>1495</v>
      </c>
      <c r="H636" s="5" t="s">
        <v>1495</v>
      </c>
      <c r="I636" s="5">
        <v>137</v>
      </c>
      <c r="J636" s="5">
        <v>349</v>
      </c>
      <c r="K636" s="8">
        <v>0.39255014326647564</v>
      </c>
      <c r="L636" s="9">
        <v>0.609375</v>
      </c>
      <c r="M636" s="5">
        <f t="shared" si="37"/>
        <v>0.60542663958788956</v>
      </c>
      <c r="N636" s="5">
        <f t="shared" si="39"/>
        <v>3.948360412110441E-3</v>
      </c>
      <c r="O636" s="5">
        <f t="shared" si="38"/>
        <v>405</v>
      </c>
    </row>
    <row r="637" spans="4:15" x14ac:dyDescent="0.3">
      <c r="D637" s="5">
        <f t="shared" si="36"/>
        <v>503</v>
      </c>
      <c r="E637" s="5" t="s">
        <v>168</v>
      </c>
      <c r="F637" s="5" t="s">
        <v>1496</v>
      </c>
      <c r="G637" s="5" t="s">
        <v>1497</v>
      </c>
      <c r="H637" s="5" t="s">
        <v>1497</v>
      </c>
      <c r="I637" s="5">
        <v>258</v>
      </c>
      <c r="J637" s="5">
        <v>473</v>
      </c>
      <c r="K637" s="8">
        <v>0.54545454545454541</v>
      </c>
      <c r="L637" s="9">
        <v>0.5</v>
      </c>
      <c r="M637" s="5">
        <f t="shared" si="37"/>
        <v>0.51485100635998149</v>
      </c>
      <c r="N637" s="5">
        <f t="shared" si="39"/>
        <v>-1.4851006359981489E-2</v>
      </c>
      <c r="O637" s="5">
        <f t="shared" si="38"/>
        <v>467</v>
      </c>
    </row>
    <row r="638" spans="4:15" x14ac:dyDescent="0.3">
      <c r="D638" s="5">
        <f t="shared" si="36"/>
        <v>569</v>
      </c>
      <c r="E638" s="5" t="s">
        <v>169</v>
      </c>
      <c r="F638" s="5" t="s">
        <v>1498</v>
      </c>
      <c r="G638" s="5" t="s">
        <v>1499</v>
      </c>
      <c r="H638" s="5" t="s">
        <v>1499</v>
      </c>
      <c r="I638" s="5">
        <v>413</v>
      </c>
      <c r="J638" s="5">
        <v>760</v>
      </c>
      <c r="K638" s="8">
        <v>0.54342105263157892</v>
      </c>
      <c r="L638" s="9">
        <v>0.46534653465346537</v>
      </c>
      <c r="M638" s="5">
        <f t="shared" si="37"/>
        <v>0.51605558188213063</v>
      </c>
      <c r="N638" s="5">
        <f t="shared" si="39"/>
        <v>-5.070904722866526E-2</v>
      </c>
      <c r="O638" s="5">
        <f t="shared" si="38"/>
        <v>571</v>
      </c>
    </row>
    <row r="639" spans="4:15" x14ac:dyDescent="0.3">
      <c r="D639" s="5">
        <f t="shared" si="36"/>
        <v>252</v>
      </c>
      <c r="E639" s="5" t="s">
        <v>170</v>
      </c>
      <c r="F639" s="5" t="s">
        <v>1500</v>
      </c>
      <c r="G639" s="5" t="s">
        <v>1501</v>
      </c>
      <c r="H639" s="5" t="s">
        <v>1501</v>
      </c>
      <c r="I639" s="5">
        <v>193</v>
      </c>
      <c r="J639" s="5">
        <v>386</v>
      </c>
      <c r="K639" s="8">
        <v>0.5</v>
      </c>
      <c r="L639" s="9">
        <v>0.6428571428571429</v>
      </c>
      <c r="M639" s="5">
        <f t="shared" si="37"/>
        <v>0.54177681214919771</v>
      </c>
      <c r="N639" s="5">
        <f t="shared" si="39"/>
        <v>0.1010803307079452</v>
      </c>
      <c r="O639" s="5">
        <f t="shared" si="38"/>
        <v>167</v>
      </c>
    </row>
    <row r="640" spans="4:15" x14ac:dyDescent="0.3">
      <c r="D640" s="5">
        <f t="shared" si="36"/>
        <v>542</v>
      </c>
      <c r="E640" s="5" t="s">
        <v>171</v>
      </c>
      <c r="F640" s="5" t="s">
        <v>1502</v>
      </c>
      <c r="G640" s="5" t="s">
        <v>1503</v>
      </c>
      <c r="H640" s="5" t="s">
        <v>1503</v>
      </c>
      <c r="I640" s="5">
        <v>126</v>
      </c>
      <c r="J640" s="5">
        <v>176</v>
      </c>
      <c r="K640" s="8">
        <v>0.71590909090909094</v>
      </c>
      <c r="L640" s="9">
        <v>0.48</v>
      </c>
      <c r="M640" s="5">
        <f t="shared" si="37"/>
        <v>0.41387923465042031</v>
      </c>
      <c r="N640" s="5">
        <f t="shared" si="39"/>
        <v>6.6120765349579669E-2</v>
      </c>
      <c r="O640" s="5">
        <f t="shared" si="38"/>
        <v>243</v>
      </c>
    </row>
    <row r="641" spans="4:15" x14ac:dyDescent="0.3">
      <c r="D641" s="5">
        <f t="shared" si="36"/>
        <v>600</v>
      </c>
      <c r="E641" s="5" t="s">
        <v>171</v>
      </c>
      <c r="F641" s="5" t="s">
        <v>1504</v>
      </c>
      <c r="G641" s="5" t="s">
        <v>1505</v>
      </c>
      <c r="H641" s="5" t="s">
        <v>1505</v>
      </c>
      <c r="I641" s="5">
        <v>116</v>
      </c>
      <c r="J641" s="5">
        <v>179</v>
      </c>
      <c r="K641" s="8">
        <v>0.64804469273743015</v>
      </c>
      <c r="L641" s="9">
        <v>0.44444444444444442</v>
      </c>
      <c r="M641" s="5">
        <f t="shared" si="37"/>
        <v>0.45407991396420838</v>
      </c>
      <c r="N641" s="5">
        <f t="shared" si="39"/>
        <v>-9.6354695197639617E-3</v>
      </c>
      <c r="O641" s="5">
        <f t="shared" si="38"/>
        <v>445</v>
      </c>
    </row>
    <row r="642" spans="4:15" x14ac:dyDescent="0.3">
      <c r="D642" s="5">
        <f t="shared" si="36"/>
        <v>649</v>
      </c>
      <c r="E642" s="5" t="s">
        <v>171</v>
      </c>
      <c r="F642" s="5" t="s">
        <v>1506</v>
      </c>
      <c r="G642" s="5" t="s">
        <v>1507</v>
      </c>
      <c r="H642" s="5" t="s">
        <v>1507</v>
      </c>
      <c r="I642" s="5">
        <v>352</v>
      </c>
      <c r="J642" s="5">
        <v>685</v>
      </c>
      <c r="K642" s="8">
        <v>0.51386861313868615</v>
      </c>
      <c r="L642" s="9">
        <v>0.40963855421686746</v>
      </c>
      <c r="M642" s="5">
        <f t="shared" si="37"/>
        <v>0.53356149330256097</v>
      </c>
      <c r="N642" s="5">
        <f t="shared" si="39"/>
        <v>-0.12392293908569352</v>
      </c>
      <c r="O642" s="5">
        <f t="shared" si="38"/>
        <v>728</v>
      </c>
    </row>
    <row r="643" spans="4:15" x14ac:dyDescent="0.3">
      <c r="D643" s="5">
        <f t="shared" si="36"/>
        <v>597</v>
      </c>
      <c r="E643" s="5" t="s">
        <v>171</v>
      </c>
      <c r="F643" s="5" t="s">
        <v>1508</v>
      </c>
      <c r="G643" s="5" t="s">
        <v>1509</v>
      </c>
      <c r="H643" s="5" t="s">
        <v>1509</v>
      </c>
      <c r="I643" s="5">
        <v>177</v>
      </c>
      <c r="J643" s="5">
        <v>354</v>
      </c>
      <c r="K643" s="8">
        <v>0.5</v>
      </c>
      <c r="L643" s="9">
        <v>0.44642857142857145</v>
      </c>
      <c r="M643" s="5">
        <f t="shared" si="37"/>
        <v>0.54177681214919771</v>
      </c>
      <c r="N643" s="5">
        <f t="shared" si="39"/>
        <v>-9.5348240720626254E-2</v>
      </c>
      <c r="O643" s="5">
        <f t="shared" si="38"/>
        <v>672</v>
      </c>
    </row>
    <row r="644" spans="4:15" x14ac:dyDescent="0.3">
      <c r="D644" s="5">
        <f t="shared" si="36"/>
        <v>529</v>
      </c>
      <c r="E644" s="5" t="s">
        <v>172</v>
      </c>
      <c r="F644" s="5" t="s">
        <v>1510</v>
      </c>
      <c r="G644" s="5" t="s">
        <v>1511</v>
      </c>
      <c r="H644" s="5" t="s">
        <v>1511</v>
      </c>
      <c r="I644" s="5">
        <v>173</v>
      </c>
      <c r="J644" s="5">
        <v>310</v>
      </c>
      <c r="K644" s="8">
        <v>0.5580645161290323</v>
      </c>
      <c r="L644" s="9">
        <v>0.48979591836734693</v>
      </c>
      <c r="M644" s="5">
        <f t="shared" si="37"/>
        <v>0.50738126668942463</v>
      </c>
      <c r="N644" s="5">
        <f t="shared" si="39"/>
        <v>-1.7585348322077698E-2</v>
      </c>
      <c r="O644" s="5">
        <f t="shared" si="38"/>
        <v>481</v>
      </c>
    </row>
    <row r="645" spans="4:15" x14ac:dyDescent="0.3">
      <c r="D645" s="5">
        <f t="shared" si="36"/>
        <v>725</v>
      </c>
      <c r="E645" s="5" t="s">
        <v>172</v>
      </c>
      <c r="F645" s="5" t="s">
        <v>1512</v>
      </c>
      <c r="G645" s="5" t="s">
        <v>1513</v>
      </c>
      <c r="H645" s="5" t="s">
        <v>1513</v>
      </c>
      <c r="I645" s="5">
        <v>169</v>
      </c>
      <c r="J645" s="5">
        <v>232</v>
      </c>
      <c r="K645" s="8">
        <v>0.72844827586206895</v>
      </c>
      <c r="L645" s="9">
        <v>0.34285714285714286</v>
      </c>
      <c r="M645" s="5">
        <f t="shared" si="37"/>
        <v>0.40645142615684343</v>
      </c>
      <c r="N645" s="5">
        <f t="shared" si="39"/>
        <v>-6.3594283299700571E-2</v>
      </c>
      <c r="O645" s="5">
        <f t="shared" si="38"/>
        <v>608</v>
      </c>
    </row>
    <row r="646" spans="4:15" x14ac:dyDescent="0.3">
      <c r="D646" s="5">
        <f t="shared" ref="D646:D709" si="40">RANK(L646,Both_Math_and_ELA__Percent_Pass,0)</f>
        <v>73</v>
      </c>
      <c r="E646" s="5" t="s">
        <v>173</v>
      </c>
      <c r="F646" s="5" t="s">
        <v>188</v>
      </c>
      <c r="G646" s="5" t="s">
        <v>1514</v>
      </c>
      <c r="H646" s="5" t="s">
        <v>1514</v>
      </c>
      <c r="I646" s="5">
        <v>273</v>
      </c>
      <c r="J646" s="5">
        <v>701</v>
      </c>
      <c r="K646" s="8">
        <v>0.38944365192582026</v>
      </c>
      <c r="L646" s="9">
        <v>0.78048780487804881</v>
      </c>
      <c r="M646" s="5">
        <f t="shared" ref="M646:M709" si="41">int+slope*K646</f>
        <v>0.60726682480342575</v>
      </c>
      <c r="N646" s="5">
        <f t="shared" si="39"/>
        <v>0.17322098007462305</v>
      </c>
      <c r="O646" s="5">
        <f t="shared" ref="O646:O709" si="42">RANK(N646,Error,0)</f>
        <v>63</v>
      </c>
    </row>
    <row r="647" spans="4:15" x14ac:dyDescent="0.3">
      <c r="D647" s="5">
        <f t="shared" si="40"/>
        <v>160</v>
      </c>
      <c r="E647" s="5" t="s">
        <v>174</v>
      </c>
      <c r="F647" s="5" t="s">
        <v>1515</v>
      </c>
      <c r="G647" s="5" t="s">
        <v>1516</v>
      </c>
      <c r="H647" s="5" t="s">
        <v>1516</v>
      </c>
      <c r="I647" s="5">
        <v>201</v>
      </c>
      <c r="J647" s="5">
        <v>259</v>
      </c>
      <c r="K647" s="8">
        <v>0.77606177606177607</v>
      </c>
      <c r="L647" s="9">
        <v>0.7</v>
      </c>
      <c r="M647" s="5">
        <f t="shared" si="41"/>
        <v>0.37824672525175668</v>
      </c>
      <c r="N647" s="5">
        <f t="shared" ref="N647:N710" si="43">L647-M647</f>
        <v>0.32175327474824328</v>
      </c>
      <c r="O647" s="5">
        <f t="shared" si="42"/>
        <v>7</v>
      </c>
    </row>
    <row r="648" spans="4:15" x14ac:dyDescent="0.3">
      <c r="D648" s="5">
        <f t="shared" si="40"/>
        <v>467</v>
      </c>
      <c r="E648" s="5" t="s">
        <v>175</v>
      </c>
      <c r="F648" s="5" t="s">
        <v>1517</v>
      </c>
      <c r="G648" s="5" t="s">
        <v>1518</v>
      </c>
      <c r="H648" s="5" t="s">
        <v>1518</v>
      </c>
      <c r="I648" s="5">
        <v>415</v>
      </c>
      <c r="J648" s="5">
        <v>825</v>
      </c>
      <c r="K648" s="8">
        <v>0.50303030303030305</v>
      </c>
      <c r="L648" s="9">
        <v>0.52427184466019416</v>
      </c>
      <c r="M648" s="5">
        <f t="shared" si="41"/>
        <v>0.53998175842991669</v>
      </c>
      <c r="N648" s="5">
        <f t="shared" si="43"/>
        <v>-1.5709913769722528E-2</v>
      </c>
      <c r="O648" s="5">
        <f t="shared" si="42"/>
        <v>472</v>
      </c>
    </row>
    <row r="649" spans="4:15" x14ac:dyDescent="0.3">
      <c r="D649" s="5">
        <f t="shared" si="40"/>
        <v>452</v>
      </c>
      <c r="E649" s="5" t="s">
        <v>252</v>
      </c>
      <c r="F649" s="5" t="s">
        <v>1519</v>
      </c>
      <c r="G649" s="5" t="s">
        <v>1520</v>
      </c>
      <c r="H649" s="5" t="s">
        <v>1520</v>
      </c>
      <c r="I649" s="5">
        <v>222</v>
      </c>
      <c r="J649" s="5">
        <v>378</v>
      </c>
      <c r="K649" s="8">
        <v>0.58730158730158732</v>
      </c>
      <c r="L649" s="9">
        <v>0.53488372093023251</v>
      </c>
      <c r="M649" s="5">
        <f t="shared" si="41"/>
        <v>0.49006216928419499</v>
      </c>
      <c r="N649" s="5">
        <f t="shared" si="43"/>
        <v>4.4821551646037516E-2</v>
      </c>
      <c r="O649" s="5">
        <f t="shared" si="42"/>
        <v>284</v>
      </c>
    </row>
    <row r="650" spans="4:15" x14ac:dyDescent="0.3">
      <c r="D650" s="5">
        <f t="shared" si="40"/>
        <v>661</v>
      </c>
      <c r="E650" s="5" t="s">
        <v>252</v>
      </c>
      <c r="F650" s="5" t="s">
        <v>1521</v>
      </c>
      <c r="G650" s="5" t="s">
        <v>1522</v>
      </c>
      <c r="H650" s="5" t="s">
        <v>1522</v>
      </c>
      <c r="I650" s="5">
        <v>149</v>
      </c>
      <c r="J650" s="5">
        <v>275</v>
      </c>
      <c r="K650" s="8">
        <v>0.54181818181818187</v>
      </c>
      <c r="L650" s="9">
        <v>0.4</v>
      </c>
      <c r="M650" s="5">
        <f t="shared" si="41"/>
        <v>0.51700507082311875</v>
      </c>
      <c r="N650" s="5">
        <f t="shared" si="43"/>
        <v>-0.11700507082311873</v>
      </c>
      <c r="O650" s="5">
        <f t="shared" si="42"/>
        <v>718</v>
      </c>
    </row>
    <row r="651" spans="4:15" x14ac:dyDescent="0.3">
      <c r="D651" s="5">
        <f t="shared" si="40"/>
        <v>687</v>
      </c>
      <c r="E651" s="5" t="s">
        <v>176</v>
      </c>
      <c r="F651" s="5" t="s">
        <v>1523</v>
      </c>
      <c r="G651" s="5" t="s">
        <v>1524</v>
      </c>
      <c r="H651" s="5" t="s">
        <v>1524</v>
      </c>
      <c r="I651" s="5">
        <v>168</v>
      </c>
      <c r="J651" s="5">
        <v>350</v>
      </c>
      <c r="K651" s="8">
        <v>0.48</v>
      </c>
      <c r="L651" s="9">
        <v>0.375</v>
      </c>
      <c r="M651" s="5">
        <f t="shared" si="41"/>
        <v>0.55362416669645298</v>
      </c>
      <c r="N651" s="5">
        <f t="shared" si="43"/>
        <v>-0.17862416669645298</v>
      </c>
      <c r="O651" s="5">
        <f t="shared" si="42"/>
        <v>783</v>
      </c>
    </row>
    <row r="652" spans="4:15" x14ac:dyDescent="0.3">
      <c r="D652" s="5">
        <f t="shared" si="40"/>
        <v>730</v>
      </c>
      <c r="E652" s="5" t="s">
        <v>176</v>
      </c>
      <c r="F652" s="5" t="s">
        <v>1525</v>
      </c>
      <c r="G652" s="5" t="s">
        <v>1526</v>
      </c>
      <c r="H652" s="5" t="s">
        <v>1526</v>
      </c>
      <c r="I652" s="5">
        <v>215</v>
      </c>
      <c r="J652" s="5">
        <v>505</v>
      </c>
      <c r="K652" s="8">
        <v>0.42574257425742573</v>
      </c>
      <c r="L652" s="9">
        <v>0.33333333333333331</v>
      </c>
      <c r="M652" s="5">
        <f t="shared" si="41"/>
        <v>0.58576451467613522</v>
      </c>
      <c r="N652" s="5">
        <f t="shared" si="43"/>
        <v>-0.2524311813428019</v>
      </c>
      <c r="O652" s="5">
        <f t="shared" si="42"/>
        <v>830</v>
      </c>
    </row>
    <row r="653" spans="4:15" x14ac:dyDescent="0.3">
      <c r="D653" s="5">
        <f t="shared" si="40"/>
        <v>109</v>
      </c>
      <c r="E653" s="5" t="s">
        <v>177</v>
      </c>
      <c r="F653" s="5" t="s">
        <v>1527</v>
      </c>
      <c r="G653" s="5" t="s">
        <v>1528</v>
      </c>
      <c r="H653" s="5" t="s">
        <v>1528</v>
      </c>
      <c r="I653" s="5">
        <v>195</v>
      </c>
      <c r="J653" s="5">
        <v>525</v>
      </c>
      <c r="K653" s="8">
        <v>0.37142857142857144</v>
      </c>
      <c r="L653" s="9">
        <v>0.7415730337078652</v>
      </c>
      <c r="M653" s="5">
        <f t="shared" si="41"/>
        <v>0.61793837709583821</v>
      </c>
      <c r="N653" s="5">
        <f t="shared" si="43"/>
        <v>0.12363465661202699</v>
      </c>
      <c r="O653" s="5">
        <f t="shared" si="42"/>
        <v>123</v>
      </c>
    </row>
    <row r="654" spans="4:15" x14ac:dyDescent="0.3">
      <c r="D654" s="5">
        <f t="shared" si="40"/>
        <v>274</v>
      </c>
      <c r="E654" s="5" t="s">
        <v>178</v>
      </c>
      <c r="F654" s="5" t="s">
        <v>1529</v>
      </c>
      <c r="G654" s="5" t="s">
        <v>1530</v>
      </c>
      <c r="H654" s="5" t="s">
        <v>1530</v>
      </c>
      <c r="I654" s="5">
        <v>46</v>
      </c>
      <c r="J654" s="5">
        <v>281</v>
      </c>
      <c r="K654" s="8">
        <v>0.16370106761565836</v>
      </c>
      <c r="L654" s="9">
        <v>0.6333333333333333</v>
      </c>
      <c r="M654" s="5">
        <f t="shared" si="41"/>
        <v>0.74098944644023224</v>
      </c>
      <c r="N654" s="5">
        <f t="shared" si="43"/>
        <v>-0.10765611310689893</v>
      </c>
      <c r="O654" s="5">
        <f t="shared" si="42"/>
        <v>700</v>
      </c>
    </row>
    <row r="655" spans="4:15" x14ac:dyDescent="0.3">
      <c r="D655" s="5">
        <f t="shared" si="40"/>
        <v>218</v>
      </c>
      <c r="E655" s="5" t="s">
        <v>178</v>
      </c>
      <c r="F655" s="5" t="s">
        <v>1531</v>
      </c>
      <c r="G655" s="5" t="s">
        <v>1532</v>
      </c>
      <c r="H655" s="5" t="s">
        <v>1532</v>
      </c>
      <c r="I655" s="5">
        <v>99</v>
      </c>
      <c r="J655" s="5">
        <v>333</v>
      </c>
      <c r="K655" s="8">
        <v>0.29729729729729731</v>
      </c>
      <c r="L655" s="9">
        <v>0.66176470588235292</v>
      </c>
      <c r="M655" s="5">
        <f t="shared" si="41"/>
        <v>0.6618513514794867</v>
      </c>
      <c r="N655" s="5">
        <f t="shared" si="43"/>
        <v>-8.664559713378317E-5</v>
      </c>
      <c r="O655" s="5">
        <f t="shared" si="42"/>
        <v>417</v>
      </c>
    </row>
    <row r="656" spans="4:15" x14ac:dyDescent="0.3">
      <c r="D656" s="5">
        <f t="shared" si="40"/>
        <v>315</v>
      </c>
      <c r="E656" s="5" t="s">
        <v>178</v>
      </c>
      <c r="F656" s="5" t="s">
        <v>1533</v>
      </c>
      <c r="G656" s="5" t="s">
        <v>1166</v>
      </c>
      <c r="H656" s="5" t="s">
        <v>1166</v>
      </c>
      <c r="I656" s="5">
        <v>161</v>
      </c>
      <c r="J656" s="5">
        <v>499</v>
      </c>
      <c r="K656" s="8">
        <v>0.32264529058116231</v>
      </c>
      <c r="L656" s="9">
        <v>0.60952380952380958</v>
      </c>
      <c r="M656" s="5">
        <f t="shared" si="41"/>
        <v>0.64683601830471704</v>
      </c>
      <c r="N656" s="5">
        <f t="shared" si="43"/>
        <v>-3.7312208780907463E-2</v>
      </c>
      <c r="O656" s="5">
        <f t="shared" si="42"/>
        <v>535</v>
      </c>
    </row>
    <row r="657" spans="4:15" x14ac:dyDescent="0.3">
      <c r="D657" s="5">
        <f t="shared" si="40"/>
        <v>388</v>
      </c>
      <c r="E657" s="5" t="s">
        <v>178</v>
      </c>
      <c r="F657" s="5" t="s">
        <v>1534</v>
      </c>
      <c r="G657" s="5" t="s">
        <v>1535</v>
      </c>
      <c r="H657" s="5" t="s">
        <v>1535</v>
      </c>
      <c r="I657" s="5">
        <v>160</v>
      </c>
      <c r="J657" s="5">
        <v>419</v>
      </c>
      <c r="K657" s="8">
        <v>0.3818615751789976</v>
      </c>
      <c r="L657" s="9">
        <v>0.57317073170731703</v>
      </c>
      <c r="M657" s="5">
        <f t="shared" si="41"/>
        <v>0.61175820237463108</v>
      </c>
      <c r="N657" s="5">
        <f t="shared" si="43"/>
        <v>-3.858747066731405E-2</v>
      </c>
      <c r="O657" s="5">
        <f t="shared" si="42"/>
        <v>540</v>
      </c>
    </row>
    <row r="658" spans="4:15" x14ac:dyDescent="0.3">
      <c r="D658" s="5">
        <f t="shared" si="40"/>
        <v>170</v>
      </c>
      <c r="E658" s="5" t="s">
        <v>178</v>
      </c>
      <c r="F658" s="5" t="s">
        <v>1536</v>
      </c>
      <c r="G658" s="5" t="s">
        <v>1537</v>
      </c>
      <c r="H658" s="5" t="s">
        <v>1537</v>
      </c>
      <c r="I658" s="5">
        <v>113</v>
      </c>
      <c r="J658" s="5">
        <v>356</v>
      </c>
      <c r="K658" s="8">
        <v>0.31741573033707865</v>
      </c>
      <c r="L658" s="9">
        <v>0.69444444444444442</v>
      </c>
      <c r="M658" s="5">
        <f t="shared" si="41"/>
        <v>0.64993384102161156</v>
      </c>
      <c r="N658" s="5">
        <f t="shared" si="43"/>
        <v>4.4510603422832862E-2</v>
      </c>
      <c r="O658" s="5">
        <f t="shared" si="42"/>
        <v>286</v>
      </c>
    </row>
    <row r="659" spans="4:15" x14ac:dyDescent="0.3">
      <c r="D659" s="5">
        <f t="shared" si="40"/>
        <v>79</v>
      </c>
      <c r="E659" s="5" t="s">
        <v>180</v>
      </c>
      <c r="F659" s="5" t="s">
        <v>1538</v>
      </c>
      <c r="G659" s="5" t="s">
        <v>1539</v>
      </c>
      <c r="H659" s="5" t="s">
        <v>1539</v>
      </c>
      <c r="I659" s="5">
        <v>52</v>
      </c>
      <c r="J659" s="5">
        <v>347</v>
      </c>
      <c r="K659" s="8">
        <v>0.14985590778097982</v>
      </c>
      <c r="L659" s="9">
        <v>0.77419354838709675</v>
      </c>
      <c r="M659" s="5">
        <f t="shared" si="41"/>
        <v>0.74919087230647496</v>
      </c>
      <c r="N659" s="5">
        <f t="shared" si="43"/>
        <v>2.5002676080621788E-2</v>
      </c>
      <c r="O659" s="5">
        <f t="shared" si="42"/>
        <v>344</v>
      </c>
    </row>
    <row r="660" spans="4:15" x14ac:dyDescent="0.3">
      <c r="D660" s="5">
        <f t="shared" si="40"/>
        <v>329</v>
      </c>
      <c r="E660" s="5" t="s">
        <v>180</v>
      </c>
      <c r="F660" s="5" t="s">
        <v>196</v>
      </c>
      <c r="G660" s="5" t="s">
        <v>1540</v>
      </c>
      <c r="H660" s="5" t="s">
        <v>1540</v>
      </c>
      <c r="I660" s="5">
        <v>84</v>
      </c>
      <c r="J660" s="5">
        <v>373</v>
      </c>
      <c r="K660" s="8">
        <v>0.22520107238605899</v>
      </c>
      <c r="L660" s="9">
        <v>0.6</v>
      </c>
      <c r="M660" s="5">
        <f t="shared" si="41"/>
        <v>0.70455882838159123</v>
      </c>
      <c r="N660" s="5">
        <f t="shared" si="43"/>
        <v>-0.10455882838159125</v>
      </c>
      <c r="O660" s="5">
        <f t="shared" si="42"/>
        <v>695</v>
      </c>
    </row>
    <row r="661" spans="4:15" x14ac:dyDescent="0.3">
      <c r="D661" s="5">
        <f t="shared" si="40"/>
        <v>56</v>
      </c>
      <c r="E661" s="5" t="s">
        <v>180</v>
      </c>
      <c r="F661" s="5" t="s">
        <v>1541</v>
      </c>
      <c r="G661" s="5" t="s">
        <v>1542</v>
      </c>
      <c r="H661" s="5" t="s">
        <v>1542</v>
      </c>
      <c r="I661" s="5">
        <v>82</v>
      </c>
      <c r="J661" s="5">
        <v>368</v>
      </c>
      <c r="K661" s="8">
        <v>0.22282608695652173</v>
      </c>
      <c r="L661" s="9">
        <v>0.8</v>
      </c>
      <c r="M661" s="5">
        <f t="shared" si="41"/>
        <v>0.70596569310300583</v>
      </c>
      <c r="N661" s="5">
        <f t="shared" si="43"/>
        <v>9.4034306896994213E-2</v>
      </c>
      <c r="O661" s="5">
        <f t="shared" si="42"/>
        <v>191</v>
      </c>
    </row>
    <row r="662" spans="4:15" x14ac:dyDescent="0.3">
      <c r="D662" s="5">
        <f t="shared" si="40"/>
        <v>223</v>
      </c>
      <c r="E662" s="5" t="s">
        <v>181</v>
      </c>
      <c r="F662" s="5" t="s">
        <v>1543</v>
      </c>
      <c r="G662" s="5" t="s">
        <v>1544</v>
      </c>
      <c r="H662" s="5" t="s">
        <v>1544</v>
      </c>
      <c r="I662" s="5">
        <v>67</v>
      </c>
      <c r="J662" s="5">
        <v>347</v>
      </c>
      <c r="K662" s="8">
        <v>0.1930835734870317</v>
      </c>
      <c r="L662" s="9">
        <v>0.6588235294117647</v>
      </c>
      <c r="M662" s="5">
        <f t="shared" si="41"/>
        <v>0.72358419821298392</v>
      </c>
      <c r="N662" s="5">
        <f t="shared" si="43"/>
        <v>-6.4760668801219223E-2</v>
      </c>
      <c r="O662" s="5">
        <f t="shared" si="42"/>
        <v>613</v>
      </c>
    </row>
    <row r="663" spans="4:15" x14ac:dyDescent="0.3">
      <c r="D663" s="5">
        <f t="shared" si="40"/>
        <v>67</v>
      </c>
      <c r="E663" s="5" t="s">
        <v>182</v>
      </c>
      <c r="F663" s="5" t="s">
        <v>1545</v>
      </c>
      <c r="G663" s="5" t="s">
        <v>1546</v>
      </c>
      <c r="H663" s="5" t="s">
        <v>1546</v>
      </c>
      <c r="I663" s="5">
        <v>61</v>
      </c>
      <c r="J663" s="5">
        <v>344</v>
      </c>
      <c r="K663" s="8">
        <v>0.17732558139534885</v>
      </c>
      <c r="L663" s="9">
        <v>0.78787878787878785</v>
      </c>
      <c r="M663" s="5">
        <f t="shared" si="41"/>
        <v>0.73291872417613446</v>
      </c>
      <c r="N663" s="5">
        <f t="shared" si="43"/>
        <v>5.4960063702653383E-2</v>
      </c>
      <c r="O663" s="5">
        <f t="shared" si="42"/>
        <v>262</v>
      </c>
    </row>
    <row r="664" spans="4:15" x14ac:dyDescent="0.3">
      <c r="D664" s="5">
        <f t="shared" si="40"/>
        <v>104</v>
      </c>
      <c r="E664" s="5" t="s">
        <v>182</v>
      </c>
      <c r="F664" s="5" t="s">
        <v>1547</v>
      </c>
      <c r="G664" s="5" t="s">
        <v>1548</v>
      </c>
      <c r="H664" s="5" t="s">
        <v>1548</v>
      </c>
      <c r="I664" s="5">
        <v>93</v>
      </c>
      <c r="J664" s="5">
        <v>219</v>
      </c>
      <c r="K664" s="8">
        <v>0.42465753424657532</v>
      </c>
      <c r="L664" s="9">
        <v>0.74358974358974361</v>
      </c>
      <c r="M664" s="5">
        <f t="shared" si="41"/>
        <v>0.58640725736146049</v>
      </c>
      <c r="N664" s="5">
        <f t="shared" si="43"/>
        <v>0.15718248622828312</v>
      </c>
      <c r="O664" s="5">
        <f t="shared" si="42"/>
        <v>81</v>
      </c>
    </row>
    <row r="665" spans="4:15" x14ac:dyDescent="0.3">
      <c r="D665" s="5">
        <f t="shared" si="40"/>
        <v>472</v>
      </c>
      <c r="E665" s="5" t="s">
        <v>183</v>
      </c>
      <c r="F665" s="5" t="s">
        <v>1549</v>
      </c>
      <c r="G665" s="5" t="s">
        <v>1550</v>
      </c>
      <c r="H665" s="5" t="s">
        <v>1550</v>
      </c>
      <c r="I665" s="5">
        <v>308</v>
      </c>
      <c r="J665" s="5">
        <v>483</v>
      </c>
      <c r="K665" s="8">
        <v>0.6376811594202898</v>
      </c>
      <c r="L665" s="9">
        <v>0.52127659574468088</v>
      </c>
      <c r="M665" s="5">
        <f t="shared" si="41"/>
        <v>0.460218936642731</v>
      </c>
      <c r="N665" s="5">
        <f t="shared" si="43"/>
        <v>6.1057659101949879E-2</v>
      </c>
      <c r="O665" s="5">
        <f t="shared" si="42"/>
        <v>251</v>
      </c>
    </row>
    <row r="666" spans="4:15" x14ac:dyDescent="0.3">
      <c r="D666" s="5">
        <f t="shared" si="40"/>
        <v>448</v>
      </c>
      <c r="E666" s="5" t="s">
        <v>183</v>
      </c>
      <c r="F666" s="5" t="s">
        <v>1551</v>
      </c>
      <c r="G666" s="5" t="s">
        <v>1552</v>
      </c>
      <c r="H666" s="5" t="s">
        <v>1552</v>
      </c>
      <c r="I666" s="5">
        <v>250</v>
      </c>
      <c r="J666" s="5">
        <v>446</v>
      </c>
      <c r="K666" s="8">
        <v>0.5605381165919282</v>
      </c>
      <c r="L666" s="9">
        <v>0.53658536585365857</v>
      </c>
      <c r="M666" s="5">
        <f t="shared" si="41"/>
        <v>0.50591598560481554</v>
      </c>
      <c r="N666" s="5">
        <f t="shared" si="43"/>
        <v>3.0669380248843026E-2</v>
      </c>
      <c r="O666" s="5">
        <f t="shared" si="42"/>
        <v>326</v>
      </c>
    </row>
    <row r="667" spans="4:15" x14ac:dyDescent="0.3">
      <c r="D667" s="5">
        <f t="shared" si="40"/>
        <v>371</v>
      </c>
      <c r="E667" s="5" t="s">
        <v>183</v>
      </c>
      <c r="F667" s="5" t="s">
        <v>198</v>
      </c>
      <c r="G667" s="5" t="s">
        <v>438</v>
      </c>
      <c r="H667" s="5" t="s">
        <v>438</v>
      </c>
      <c r="I667" s="5">
        <v>330</v>
      </c>
      <c r="J667" s="5">
        <v>517</v>
      </c>
      <c r="K667" s="8">
        <v>0.63829787234042556</v>
      </c>
      <c r="L667" s="9">
        <v>0.58163265306122447</v>
      </c>
      <c r="M667" s="5">
        <f t="shared" si="41"/>
        <v>0.45985361581179496</v>
      </c>
      <c r="N667" s="5">
        <f t="shared" si="43"/>
        <v>0.12177903724942951</v>
      </c>
      <c r="O667" s="5">
        <f t="shared" si="42"/>
        <v>129</v>
      </c>
    </row>
    <row r="668" spans="4:15" x14ac:dyDescent="0.3">
      <c r="D668" s="5">
        <f t="shared" si="40"/>
        <v>631</v>
      </c>
      <c r="E668" s="5" t="s">
        <v>183</v>
      </c>
      <c r="F668" s="5" t="s">
        <v>1553</v>
      </c>
      <c r="G668" s="5" t="s">
        <v>1554</v>
      </c>
      <c r="H668" s="5" t="s">
        <v>1554</v>
      </c>
      <c r="I668" s="5">
        <v>201</v>
      </c>
      <c r="J668" s="5">
        <v>393</v>
      </c>
      <c r="K668" s="8">
        <v>0.51145038167938928</v>
      </c>
      <c r="L668" s="9">
        <v>0.42028985507246375</v>
      </c>
      <c r="M668" s="5">
        <f t="shared" si="41"/>
        <v>0.53499397557634176</v>
      </c>
      <c r="N668" s="5">
        <f t="shared" si="43"/>
        <v>-0.11470412050387802</v>
      </c>
      <c r="O668" s="5">
        <f t="shared" si="42"/>
        <v>714</v>
      </c>
    </row>
    <row r="669" spans="4:15" x14ac:dyDescent="0.3">
      <c r="D669" s="5">
        <f t="shared" si="40"/>
        <v>286</v>
      </c>
      <c r="E669" s="5" t="s">
        <v>183</v>
      </c>
      <c r="F669" s="5" t="s">
        <v>1555</v>
      </c>
      <c r="G669" s="5" t="s">
        <v>1556</v>
      </c>
      <c r="H669" s="5" t="s">
        <v>1556</v>
      </c>
      <c r="I669" s="5">
        <v>223</v>
      </c>
      <c r="J669" s="5">
        <v>460</v>
      </c>
      <c r="K669" s="8">
        <v>0.48478260869565215</v>
      </c>
      <c r="L669" s="9">
        <v>0.62666666666666671</v>
      </c>
      <c r="M669" s="5">
        <f t="shared" si="41"/>
        <v>0.55079110365254413</v>
      </c>
      <c r="N669" s="5">
        <f t="shared" si="43"/>
        <v>7.5875563014122571E-2</v>
      </c>
      <c r="O669" s="5">
        <f t="shared" si="42"/>
        <v>226</v>
      </c>
    </row>
    <row r="670" spans="4:15" x14ac:dyDescent="0.3">
      <c r="D670" s="5">
        <f t="shared" si="40"/>
        <v>785</v>
      </c>
      <c r="E670" s="5" t="s">
        <v>183</v>
      </c>
      <c r="F670" s="5" t="s">
        <v>1557</v>
      </c>
      <c r="G670" s="5" t="s">
        <v>1558</v>
      </c>
      <c r="H670" s="5" t="s">
        <v>1558</v>
      </c>
      <c r="I670" s="5">
        <v>241</v>
      </c>
      <c r="J670" s="5">
        <v>342</v>
      </c>
      <c r="K670" s="8">
        <v>0.70467836257309946</v>
      </c>
      <c r="L670" s="9">
        <v>0.27777777777777779</v>
      </c>
      <c r="M670" s="5">
        <f t="shared" si="41"/>
        <v>0.42053195567144014</v>
      </c>
      <c r="N670" s="5">
        <f t="shared" si="43"/>
        <v>-0.14275417789366235</v>
      </c>
      <c r="O670" s="5">
        <f t="shared" si="42"/>
        <v>753</v>
      </c>
    </row>
    <row r="671" spans="4:15" x14ac:dyDescent="0.3">
      <c r="D671" s="5">
        <f t="shared" si="40"/>
        <v>421</v>
      </c>
      <c r="E671" s="5" t="s">
        <v>183</v>
      </c>
      <c r="F671" s="5" t="s">
        <v>1559</v>
      </c>
      <c r="G671" s="5" t="s">
        <v>1560</v>
      </c>
      <c r="H671" s="5" t="s">
        <v>1560</v>
      </c>
      <c r="I671" s="5">
        <v>218</v>
      </c>
      <c r="J671" s="5">
        <v>387</v>
      </c>
      <c r="K671" s="8">
        <v>0.56330749354005172</v>
      </c>
      <c r="L671" s="9">
        <v>0.55714285714285716</v>
      </c>
      <c r="M671" s="5">
        <f t="shared" si="41"/>
        <v>0.50427549607584488</v>
      </c>
      <c r="N671" s="5">
        <f t="shared" si="43"/>
        <v>5.2867361067012286E-2</v>
      </c>
      <c r="O671" s="5">
        <f t="shared" si="42"/>
        <v>265</v>
      </c>
    </row>
    <row r="672" spans="4:15" x14ac:dyDescent="0.3">
      <c r="D672" s="5">
        <f t="shared" si="40"/>
        <v>638</v>
      </c>
      <c r="E672" s="5" t="s">
        <v>183</v>
      </c>
      <c r="F672" s="5" t="s">
        <v>1561</v>
      </c>
      <c r="G672" s="5" t="s">
        <v>1562</v>
      </c>
      <c r="H672" s="5" t="s">
        <v>1562</v>
      </c>
      <c r="I672" s="5">
        <v>204</v>
      </c>
      <c r="J672" s="5">
        <v>372</v>
      </c>
      <c r="K672" s="8">
        <v>0.54838709677419351</v>
      </c>
      <c r="L672" s="9">
        <v>0.41666666666666669</v>
      </c>
      <c r="M672" s="5">
        <f t="shared" si="41"/>
        <v>0.51311385759938688</v>
      </c>
      <c r="N672" s="5">
        <f t="shared" si="43"/>
        <v>-9.6447190932720195E-2</v>
      </c>
      <c r="O672" s="5">
        <f t="shared" si="42"/>
        <v>674</v>
      </c>
    </row>
    <row r="673" spans="4:15" x14ac:dyDescent="0.3">
      <c r="D673" s="5">
        <f t="shared" si="40"/>
        <v>12</v>
      </c>
      <c r="E673" s="5" t="s">
        <v>184</v>
      </c>
      <c r="F673" s="5" t="s">
        <v>1563</v>
      </c>
      <c r="G673" s="5" t="s">
        <v>474</v>
      </c>
      <c r="H673" s="5" t="s">
        <v>474</v>
      </c>
      <c r="I673" s="5">
        <v>152</v>
      </c>
      <c r="J673" s="5">
        <v>304</v>
      </c>
      <c r="K673" s="8">
        <v>0.5</v>
      </c>
      <c r="L673" s="9">
        <v>0.88888888888888884</v>
      </c>
      <c r="M673" s="5">
        <f t="shared" si="41"/>
        <v>0.54177681214919771</v>
      </c>
      <c r="N673" s="5">
        <f t="shared" si="43"/>
        <v>0.34711207673969113</v>
      </c>
      <c r="O673" s="5">
        <f t="shared" si="42"/>
        <v>6</v>
      </c>
    </row>
    <row r="674" spans="4:15" x14ac:dyDescent="0.3">
      <c r="D674" s="5">
        <f t="shared" si="40"/>
        <v>46</v>
      </c>
      <c r="E674" s="5" t="s">
        <v>184</v>
      </c>
      <c r="F674" s="5" t="s">
        <v>1564</v>
      </c>
      <c r="G674" s="5" t="s">
        <v>438</v>
      </c>
      <c r="H674" s="5" t="s">
        <v>438</v>
      </c>
      <c r="I674" s="5">
        <v>132</v>
      </c>
      <c r="J674" s="5">
        <v>361</v>
      </c>
      <c r="K674" s="8">
        <v>0.36565096952908588</v>
      </c>
      <c r="L674" s="9">
        <v>0.81818181818181823</v>
      </c>
      <c r="M674" s="5">
        <f t="shared" si="41"/>
        <v>0.62136084200264319</v>
      </c>
      <c r="N674" s="5">
        <f t="shared" si="43"/>
        <v>0.19682097617917504</v>
      </c>
      <c r="O674" s="5">
        <f t="shared" si="42"/>
        <v>45</v>
      </c>
    </row>
    <row r="675" spans="4:15" x14ac:dyDescent="0.3">
      <c r="D675" s="5">
        <f t="shared" si="40"/>
        <v>425</v>
      </c>
      <c r="E675" s="5" t="s">
        <v>184</v>
      </c>
      <c r="F675" s="5" t="s">
        <v>1565</v>
      </c>
      <c r="G675" s="5" t="s">
        <v>1566</v>
      </c>
      <c r="H675" s="5" t="s">
        <v>1566</v>
      </c>
      <c r="I675" s="5">
        <v>235</v>
      </c>
      <c r="J675" s="5">
        <v>562</v>
      </c>
      <c r="K675" s="8">
        <v>0.4181494661921708</v>
      </c>
      <c r="L675" s="9">
        <v>0.55434782608695654</v>
      </c>
      <c r="M675" s="5">
        <f t="shared" si="41"/>
        <v>0.59026242684437014</v>
      </c>
      <c r="N675" s="5">
        <f t="shared" si="43"/>
        <v>-3.5914600757413595E-2</v>
      </c>
      <c r="O675" s="5">
        <f t="shared" si="42"/>
        <v>532</v>
      </c>
    </row>
    <row r="676" spans="4:15" x14ac:dyDescent="0.3">
      <c r="D676" s="5">
        <f t="shared" si="40"/>
        <v>33</v>
      </c>
      <c r="E676" s="5" t="s">
        <v>184</v>
      </c>
      <c r="F676" s="5" t="s">
        <v>1567</v>
      </c>
      <c r="G676" s="5" t="s">
        <v>1568</v>
      </c>
      <c r="H676" s="5" t="s">
        <v>1568</v>
      </c>
      <c r="I676" s="5">
        <v>58</v>
      </c>
      <c r="J676" s="5">
        <v>281</v>
      </c>
      <c r="K676" s="8">
        <v>0.20640569395017794</v>
      </c>
      <c r="L676" s="9">
        <v>0.83333333333333337</v>
      </c>
      <c r="M676" s="5">
        <f t="shared" si="41"/>
        <v>0.7156926039905771</v>
      </c>
      <c r="N676" s="5">
        <f t="shared" si="43"/>
        <v>0.11764072934275627</v>
      </c>
      <c r="O676" s="5">
        <f t="shared" si="42"/>
        <v>135</v>
      </c>
    </row>
    <row r="677" spans="4:15" x14ac:dyDescent="0.3">
      <c r="D677" s="5">
        <f t="shared" si="40"/>
        <v>138</v>
      </c>
      <c r="E677" s="5" t="s">
        <v>184</v>
      </c>
      <c r="F677" s="5" t="s">
        <v>1569</v>
      </c>
      <c r="G677" s="5" t="s">
        <v>1570</v>
      </c>
      <c r="H677" s="5" t="s">
        <v>1570</v>
      </c>
      <c r="I677" s="5">
        <v>43</v>
      </c>
      <c r="J677" s="5">
        <v>357</v>
      </c>
      <c r="K677" s="8">
        <v>0.12044817927170869</v>
      </c>
      <c r="L677" s="9">
        <v>0.71666666666666667</v>
      </c>
      <c r="M677" s="5">
        <f t="shared" si="41"/>
        <v>0.76661106161041292</v>
      </c>
      <c r="N677" s="5">
        <f t="shared" si="43"/>
        <v>-4.9944394943746251E-2</v>
      </c>
      <c r="O677" s="5">
        <f t="shared" si="42"/>
        <v>568</v>
      </c>
    </row>
    <row r="678" spans="4:15" x14ac:dyDescent="0.3">
      <c r="D678" s="5">
        <f t="shared" si="40"/>
        <v>8</v>
      </c>
      <c r="E678" s="5" t="s">
        <v>184</v>
      </c>
      <c r="F678" s="5" t="s">
        <v>1571</v>
      </c>
      <c r="G678" s="5" t="s">
        <v>1572</v>
      </c>
      <c r="H678" s="5" t="s">
        <v>1572</v>
      </c>
      <c r="I678" s="5">
        <v>67</v>
      </c>
      <c r="J678" s="5">
        <v>343</v>
      </c>
      <c r="K678" s="8">
        <v>0.19533527696793002</v>
      </c>
      <c r="L678" s="9">
        <v>0.89473684210526316</v>
      </c>
      <c r="M678" s="5">
        <f t="shared" si="41"/>
        <v>0.72225036173930934</v>
      </c>
      <c r="N678" s="5">
        <f t="shared" si="43"/>
        <v>0.17248648036595382</v>
      </c>
      <c r="O678" s="5">
        <f t="shared" si="42"/>
        <v>66</v>
      </c>
    </row>
    <row r="679" spans="4:15" x14ac:dyDescent="0.3">
      <c r="D679" s="5">
        <f t="shared" si="40"/>
        <v>87</v>
      </c>
      <c r="E679" s="5" t="s">
        <v>184</v>
      </c>
      <c r="F679" s="5" t="s">
        <v>1573</v>
      </c>
      <c r="G679" s="5" t="s">
        <v>729</v>
      </c>
      <c r="H679" s="5" t="s">
        <v>729</v>
      </c>
      <c r="I679" s="5">
        <v>50</v>
      </c>
      <c r="J679" s="5">
        <v>336</v>
      </c>
      <c r="K679" s="8">
        <v>0.14880952380952381</v>
      </c>
      <c r="L679" s="9">
        <v>0.76</v>
      </c>
      <c r="M679" s="5">
        <f t="shared" si="41"/>
        <v>0.74981071640159513</v>
      </c>
      <c r="N679" s="5">
        <f t="shared" si="43"/>
        <v>1.0189283598404875E-2</v>
      </c>
      <c r="O679" s="5">
        <f t="shared" si="42"/>
        <v>390</v>
      </c>
    </row>
    <row r="680" spans="4:15" x14ac:dyDescent="0.3">
      <c r="D680" s="5">
        <f t="shared" si="40"/>
        <v>379</v>
      </c>
      <c r="E680" s="5" t="s">
        <v>184</v>
      </c>
      <c r="F680" s="5" t="s">
        <v>1574</v>
      </c>
      <c r="G680" s="5" t="s">
        <v>1575</v>
      </c>
      <c r="H680" s="5" t="s">
        <v>1575</v>
      </c>
      <c r="I680" s="5">
        <v>114</v>
      </c>
      <c r="J680" s="5">
        <v>281</v>
      </c>
      <c r="K680" s="8">
        <v>0.40569395017793597</v>
      </c>
      <c r="L680" s="9">
        <v>0.57777777777777772</v>
      </c>
      <c r="M680" s="5">
        <f t="shared" si="41"/>
        <v>0.59764067255885289</v>
      </c>
      <c r="N680" s="5">
        <f t="shared" si="43"/>
        <v>-1.9862894781075169E-2</v>
      </c>
      <c r="O680" s="5">
        <f t="shared" si="42"/>
        <v>486</v>
      </c>
    </row>
    <row r="681" spans="4:15" x14ac:dyDescent="0.3">
      <c r="D681" s="5">
        <f t="shared" si="40"/>
        <v>477</v>
      </c>
      <c r="E681" s="5" t="s">
        <v>185</v>
      </c>
      <c r="F681" s="5" t="s">
        <v>1576</v>
      </c>
      <c r="G681" s="5" t="s">
        <v>1577</v>
      </c>
      <c r="H681" s="5" t="s">
        <v>1577</v>
      </c>
      <c r="I681" s="5">
        <v>228</v>
      </c>
      <c r="J681" s="5">
        <v>373</v>
      </c>
      <c r="K681" s="8">
        <v>0.61126005361930291</v>
      </c>
      <c r="L681" s="9">
        <v>0.5178571428571429</v>
      </c>
      <c r="M681" s="5">
        <f t="shared" si="41"/>
        <v>0.47586994704047264</v>
      </c>
      <c r="N681" s="5">
        <f t="shared" si="43"/>
        <v>4.1987195816670264E-2</v>
      </c>
      <c r="O681" s="5">
        <f t="shared" si="42"/>
        <v>292</v>
      </c>
    </row>
    <row r="682" spans="4:15" x14ac:dyDescent="0.3">
      <c r="D682" s="5">
        <f t="shared" si="40"/>
        <v>172</v>
      </c>
      <c r="E682" s="5" t="s">
        <v>185</v>
      </c>
      <c r="F682" s="5" t="s">
        <v>1578</v>
      </c>
      <c r="G682" s="5" t="s">
        <v>1579</v>
      </c>
      <c r="H682" s="5" t="s">
        <v>1579</v>
      </c>
      <c r="I682" s="5">
        <v>74</v>
      </c>
      <c r="J682" s="5">
        <v>274</v>
      </c>
      <c r="K682" s="8">
        <v>0.27007299270072993</v>
      </c>
      <c r="L682" s="9">
        <v>0.69230769230769229</v>
      </c>
      <c r="M682" s="5">
        <f t="shared" si="41"/>
        <v>0.67797815092238678</v>
      </c>
      <c r="N682" s="5">
        <f t="shared" si="43"/>
        <v>1.4329541385305511E-2</v>
      </c>
      <c r="O682" s="5">
        <f t="shared" si="42"/>
        <v>381</v>
      </c>
    </row>
    <row r="683" spans="4:15" x14ac:dyDescent="0.3">
      <c r="D683" s="5">
        <f t="shared" si="40"/>
        <v>503</v>
      </c>
      <c r="E683" s="5" t="s">
        <v>185</v>
      </c>
      <c r="F683" s="5" t="s">
        <v>1580</v>
      </c>
      <c r="G683" s="5" t="s">
        <v>1581</v>
      </c>
      <c r="H683" s="5" t="s">
        <v>1581</v>
      </c>
      <c r="I683" s="5">
        <v>113</v>
      </c>
      <c r="J683" s="5">
        <v>315</v>
      </c>
      <c r="K683" s="8">
        <v>0.35873015873015873</v>
      </c>
      <c r="L683" s="9">
        <v>0.5</v>
      </c>
      <c r="M683" s="5">
        <f t="shared" si="41"/>
        <v>0.62546050696711131</v>
      </c>
      <c r="N683" s="5">
        <f t="shared" si="43"/>
        <v>-0.12546050696711131</v>
      </c>
      <c r="O683" s="5">
        <f t="shared" si="42"/>
        <v>731</v>
      </c>
    </row>
    <row r="684" spans="4:15" x14ac:dyDescent="0.3">
      <c r="D684" s="5">
        <f t="shared" si="40"/>
        <v>341</v>
      </c>
      <c r="E684" s="5" t="s">
        <v>186</v>
      </c>
      <c r="F684" s="5" t="s">
        <v>1582</v>
      </c>
      <c r="G684" s="5" t="s">
        <v>530</v>
      </c>
      <c r="H684" s="5" t="s">
        <v>530</v>
      </c>
      <c r="I684" s="5">
        <v>186</v>
      </c>
      <c r="J684" s="5">
        <v>443</v>
      </c>
      <c r="K684" s="8">
        <v>0.41986455981941312</v>
      </c>
      <c r="L684" s="9">
        <v>0.59615384615384615</v>
      </c>
      <c r="M684" s="5">
        <f t="shared" si="41"/>
        <v>0.58924646073018627</v>
      </c>
      <c r="N684" s="5">
        <f t="shared" si="43"/>
        <v>6.9073854236598731E-3</v>
      </c>
      <c r="O684" s="5">
        <f t="shared" si="42"/>
        <v>397</v>
      </c>
    </row>
    <row r="685" spans="4:15" x14ac:dyDescent="0.3">
      <c r="D685" s="5">
        <f t="shared" si="40"/>
        <v>125</v>
      </c>
      <c r="E685" s="5" t="s">
        <v>186</v>
      </c>
      <c r="F685" s="5" t="s">
        <v>1583</v>
      </c>
      <c r="G685" s="5" t="s">
        <v>1584</v>
      </c>
      <c r="H685" s="5" t="s">
        <v>1584</v>
      </c>
      <c r="I685" s="5">
        <v>83</v>
      </c>
      <c r="J685" s="5">
        <v>341</v>
      </c>
      <c r="K685" s="8">
        <v>0.24340175953079179</v>
      </c>
      <c r="L685" s="9">
        <v>0.72727272727272729</v>
      </c>
      <c r="M685" s="5">
        <f t="shared" si="41"/>
        <v>0.69377732870122522</v>
      </c>
      <c r="N685" s="5">
        <f t="shared" si="43"/>
        <v>3.3495398571502077E-2</v>
      </c>
      <c r="O685" s="5">
        <f t="shared" si="42"/>
        <v>323</v>
      </c>
    </row>
    <row r="686" spans="4:15" x14ac:dyDescent="0.3">
      <c r="D686" s="5">
        <f t="shared" si="40"/>
        <v>168</v>
      </c>
      <c r="E686" s="5" t="s">
        <v>299</v>
      </c>
      <c r="F686" s="5" t="s">
        <v>1585</v>
      </c>
      <c r="G686" s="5" t="s">
        <v>1586</v>
      </c>
      <c r="H686" s="5" t="s">
        <v>1586</v>
      </c>
      <c r="I686" s="5">
        <v>278</v>
      </c>
      <c r="J686" s="5">
        <v>608</v>
      </c>
      <c r="K686" s="8">
        <v>0.45723684210526316</v>
      </c>
      <c r="L686" s="9">
        <v>0.69696969696969702</v>
      </c>
      <c r="M686" s="5">
        <f t="shared" si="41"/>
        <v>0.56710832680615786</v>
      </c>
      <c r="N686" s="5">
        <f t="shared" si="43"/>
        <v>0.12986137016353916</v>
      </c>
      <c r="O686" s="5">
        <f t="shared" si="42"/>
        <v>115</v>
      </c>
    </row>
    <row r="687" spans="4:15" x14ac:dyDescent="0.3">
      <c r="D687" s="5">
        <f t="shared" si="40"/>
        <v>650</v>
      </c>
      <c r="E687" s="5" t="s">
        <v>187</v>
      </c>
      <c r="F687" s="5" t="s">
        <v>1587</v>
      </c>
      <c r="G687" s="5" t="s">
        <v>1588</v>
      </c>
      <c r="H687" s="5" t="s">
        <v>1588</v>
      </c>
      <c r="I687" s="5">
        <v>218</v>
      </c>
      <c r="J687" s="5">
        <v>350</v>
      </c>
      <c r="K687" s="8">
        <v>0.62285714285714289</v>
      </c>
      <c r="L687" s="9">
        <v>0.40909090909090912</v>
      </c>
      <c r="M687" s="5">
        <f t="shared" si="41"/>
        <v>0.46900020564463024</v>
      </c>
      <c r="N687" s="5">
        <f t="shared" si="43"/>
        <v>-5.9909296553721125E-2</v>
      </c>
      <c r="O687" s="5">
        <f t="shared" si="42"/>
        <v>598</v>
      </c>
    </row>
    <row r="688" spans="4:15" x14ac:dyDescent="0.3">
      <c r="D688" s="5">
        <f t="shared" si="40"/>
        <v>642</v>
      </c>
      <c r="E688" s="5" t="s">
        <v>189</v>
      </c>
      <c r="F688" s="5" t="s">
        <v>1589</v>
      </c>
      <c r="G688" s="5" t="s">
        <v>438</v>
      </c>
      <c r="H688" s="5" t="s">
        <v>438</v>
      </c>
      <c r="I688" s="5">
        <v>165</v>
      </c>
      <c r="J688" s="5">
        <v>353</v>
      </c>
      <c r="K688" s="8">
        <v>0.46742209631728043</v>
      </c>
      <c r="L688" s="9">
        <v>0.41379310344827586</v>
      </c>
      <c r="M688" s="5">
        <f t="shared" si="41"/>
        <v>0.56107491091597317</v>
      </c>
      <c r="N688" s="5">
        <f t="shared" si="43"/>
        <v>-0.14728180746769731</v>
      </c>
      <c r="O688" s="5">
        <f t="shared" si="42"/>
        <v>760</v>
      </c>
    </row>
    <row r="689" spans="4:15" x14ac:dyDescent="0.3">
      <c r="D689" s="5">
        <f t="shared" si="40"/>
        <v>550</v>
      </c>
      <c r="E689" s="5" t="s">
        <v>189</v>
      </c>
      <c r="F689" s="5" t="s">
        <v>1590</v>
      </c>
      <c r="G689" s="5" t="s">
        <v>1591</v>
      </c>
      <c r="H689" s="5" t="s">
        <v>1591</v>
      </c>
      <c r="I689" s="5">
        <v>62</v>
      </c>
      <c r="J689" s="5">
        <v>136</v>
      </c>
      <c r="K689" s="8">
        <v>0.45588235294117646</v>
      </c>
      <c r="L689" s="9">
        <v>0.47826086956521741</v>
      </c>
      <c r="M689" s="5">
        <f t="shared" si="41"/>
        <v>0.56791068247402543</v>
      </c>
      <c r="N689" s="5">
        <f t="shared" si="43"/>
        <v>-8.9649812908808024E-2</v>
      </c>
      <c r="O689" s="5">
        <f t="shared" si="42"/>
        <v>658</v>
      </c>
    </row>
    <row r="690" spans="4:15" x14ac:dyDescent="0.3">
      <c r="D690" s="5">
        <f t="shared" si="40"/>
        <v>307</v>
      </c>
      <c r="E690" s="5" t="s">
        <v>190</v>
      </c>
      <c r="F690" s="5" t="s">
        <v>1592</v>
      </c>
      <c r="G690" s="5" t="s">
        <v>1593</v>
      </c>
      <c r="H690" s="5" t="s">
        <v>1593</v>
      </c>
      <c r="I690" s="5">
        <v>187</v>
      </c>
      <c r="J690" s="5">
        <v>425</v>
      </c>
      <c r="K690" s="8">
        <v>0.44</v>
      </c>
      <c r="L690" s="9">
        <v>0.61333333333333329</v>
      </c>
      <c r="M690" s="5">
        <f t="shared" si="41"/>
        <v>0.5773188757909633</v>
      </c>
      <c r="N690" s="5">
        <f t="shared" si="43"/>
        <v>3.6014457542369982E-2</v>
      </c>
      <c r="O690" s="5">
        <f t="shared" si="42"/>
        <v>313</v>
      </c>
    </row>
    <row r="691" spans="4:15" x14ac:dyDescent="0.3">
      <c r="D691" s="5">
        <f t="shared" si="40"/>
        <v>175</v>
      </c>
      <c r="E691" s="5" t="s">
        <v>190</v>
      </c>
      <c r="F691" s="5" t="s">
        <v>1594</v>
      </c>
      <c r="G691" s="5" t="s">
        <v>1595</v>
      </c>
      <c r="H691" s="5" t="s">
        <v>1595</v>
      </c>
      <c r="I691" s="5">
        <v>112</v>
      </c>
      <c r="J691" s="5">
        <v>219</v>
      </c>
      <c r="K691" s="8">
        <v>0.51141552511415522</v>
      </c>
      <c r="L691" s="9">
        <v>0.69047619047619047</v>
      </c>
      <c r="M691" s="5">
        <f t="shared" si="41"/>
        <v>0.53501462348067319</v>
      </c>
      <c r="N691" s="5">
        <f t="shared" si="43"/>
        <v>0.15546156699551728</v>
      </c>
      <c r="O691" s="5">
        <f t="shared" si="42"/>
        <v>83</v>
      </c>
    </row>
    <row r="692" spans="4:15" x14ac:dyDescent="0.3">
      <c r="D692" s="5">
        <f t="shared" si="40"/>
        <v>255</v>
      </c>
      <c r="E692" s="5" t="s">
        <v>191</v>
      </c>
      <c r="F692" s="5" t="s">
        <v>1596</v>
      </c>
      <c r="G692" s="5" t="s">
        <v>1597</v>
      </c>
      <c r="H692" s="5" t="s">
        <v>1597</v>
      </c>
      <c r="I692" s="5">
        <v>293</v>
      </c>
      <c r="J692" s="5">
        <v>485</v>
      </c>
      <c r="K692" s="8">
        <v>0.60412371134020615</v>
      </c>
      <c r="L692" s="9">
        <v>0.64210526315789473</v>
      </c>
      <c r="M692" s="5">
        <f t="shared" si="41"/>
        <v>0.48009728589802392</v>
      </c>
      <c r="N692" s="5">
        <f t="shared" si="43"/>
        <v>0.16200797725987082</v>
      </c>
      <c r="O692" s="5">
        <f t="shared" si="42"/>
        <v>78</v>
      </c>
    </row>
    <row r="693" spans="4:15" x14ac:dyDescent="0.3">
      <c r="D693" s="5">
        <f t="shared" si="40"/>
        <v>407</v>
      </c>
      <c r="E693" s="5" t="s">
        <v>192</v>
      </c>
      <c r="F693" s="5" t="s">
        <v>1598</v>
      </c>
      <c r="G693" s="5" t="s">
        <v>432</v>
      </c>
      <c r="H693" s="5" t="s">
        <v>432</v>
      </c>
      <c r="I693" s="5">
        <v>77</v>
      </c>
      <c r="J693" s="5">
        <v>125</v>
      </c>
      <c r="K693" s="8">
        <v>0.61599999999999999</v>
      </c>
      <c r="L693" s="9">
        <v>0.5625</v>
      </c>
      <c r="M693" s="5">
        <f t="shared" si="41"/>
        <v>0.47306215577511779</v>
      </c>
      <c r="N693" s="5">
        <f t="shared" si="43"/>
        <v>8.9437844224882213E-2</v>
      </c>
      <c r="O693" s="5">
        <f t="shared" si="42"/>
        <v>203</v>
      </c>
    </row>
    <row r="694" spans="4:15" x14ac:dyDescent="0.3">
      <c r="D694" s="5">
        <f t="shared" si="40"/>
        <v>503</v>
      </c>
      <c r="E694" s="5" t="s">
        <v>193</v>
      </c>
      <c r="F694" s="5" t="s">
        <v>1599</v>
      </c>
      <c r="G694" s="5" t="s">
        <v>1600</v>
      </c>
      <c r="H694" s="5" t="s">
        <v>1600</v>
      </c>
      <c r="I694" s="5">
        <v>158</v>
      </c>
      <c r="J694" s="5">
        <v>269</v>
      </c>
      <c r="K694" s="8">
        <v>0.58736059479553904</v>
      </c>
      <c r="L694" s="9">
        <v>0.5</v>
      </c>
      <c r="M694" s="5">
        <f t="shared" si="41"/>
        <v>0.49002721514910547</v>
      </c>
      <c r="N694" s="5">
        <f t="shared" si="43"/>
        <v>9.9727848508945338E-3</v>
      </c>
      <c r="O694" s="5">
        <f t="shared" si="42"/>
        <v>392</v>
      </c>
    </row>
    <row r="695" spans="4:15" x14ac:dyDescent="0.3">
      <c r="D695" s="5">
        <f t="shared" si="40"/>
        <v>329</v>
      </c>
      <c r="E695" s="5" t="s">
        <v>194</v>
      </c>
      <c r="F695" s="5" t="s">
        <v>1601</v>
      </c>
      <c r="G695" s="5" t="s">
        <v>1602</v>
      </c>
      <c r="H695" s="5" t="s">
        <v>1602</v>
      </c>
      <c r="I695" s="5">
        <v>234</v>
      </c>
      <c r="J695" s="5">
        <v>530</v>
      </c>
      <c r="K695" s="8">
        <v>0.44150943396226416</v>
      </c>
      <c r="L695" s="9">
        <v>0.6</v>
      </c>
      <c r="M695" s="5">
        <f t="shared" si="41"/>
        <v>0.57642473582513265</v>
      </c>
      <c r="N695" s="5">
        <f t="shared" si="43"/>
        <v>2.3575264174867328E-2</v>
      </c>
      <c r="O695" s="5">
        <f t="shared" si="42"/>
        <v>349</v>
      </c>
    </row>
    <row r="696" spans="4:15" x14ac:dyDescent="0.3">
      <c r="D696" s="5">
        <f t="shared" si="40"/>
        <v>499</v>
      </c>
      <c r="E696" s="5" t="s">
        <v>195</v>
      </c>
      <c r="F696" s="5" t="s">
        <v>1603</v>
      </c>
      <c r="G696" s="5" t="s">
        <v>1604</v>
      </c>
      <c r="H696" s="5" t="s">
        <v>1604</v>
      </c>
      <c r="I696" s="5">
        <v>150</v>
      </c>
      <c r="J696" s="5">
        <v>263</v>
      </c>
      <c r="K696" s="8">
        <v>0.57034220532319391</v>
      </c>
      <c r="L696" s="9">
        <v>0.50549450549450547</v>
      </c>
      <c r="M696" s="5">
        <f t="shared" si="41"/>
        <v>0.50010835984421287</v>
      </c>
      <c r="N696" s="5">
        <f t="shared" si="43"/>
        <v>5.3861456502926064E-3</v>
      </c>
      <c r="O696" s="5">
        <f t="shared" si="42"/>
        <v>399</v>
      </c>
    </row>
    <row r="697" spans="4:15" x14ac:dyDescent="0.3">
      <c r="D697" s="5">
        <f t="shared" si="40"/>
        <v>480</v>
      </c>
      <c r="E697" s="5" t="s">
        <v>195</v>
      </c>
      <c r="F697" s="5" t="s">
        <v>1605</v>
      </c>
      <c r="G697" s="5" t="s">
        <v>1606</v>
      </c>
      <c r="H697" s="5" t="s">
        <v>1606</v>
      </c>
      <c r="I697" s="5">
        <v>106</v>
      </c>
      <c r="J697" s="5">
        <v>205</v>
      </c>
      <c r="K697" s="8">
        <v>0.51707317073170733</v>
      </c>
      <c r="L697" s="9">
        <v>0.51515151515151514</v>
      </c>
      <c r="M697" s="5">
        <f t="shared" si="41"/>
        <v>0.53166321680397988</v>
      </c>
      <c r="N697" s="5">
        <f t="shared" si="43"/>
        <v>-1.6511701652464739E-2</v>
      </c>
      <c r="O697" s="5">
        <f t="shared" si="42"/>
        <v>476</v>
      </c>
    </row>
    <row r="698" spans="4:15" x14ac:dyDescent="0.3">
      <c r="D698" s="5">
        <f t="shared" si="40"/>
        <v>673</v>
      </c>
      <c r="E698" s="5" t="s">
        <v>197</v>
      </c>
      <c r="F698" s="5" t="s">
        <v>1607</v>
      </c>
      <c r="G698" s="5" t="s">
        <v>423</v>
      </c>
      <c r="H698" s="5" t="s">
        <v>423</v>
      </c>
      <c r="I698" s="5">
        <v>334</v>
      </c>
      <c r="J698" s="5">
        <v>476</v>
      </c>
      <c r="K698" s="8">
        <v>0.70168067226890751</v>
      </c>
      <c r="L698" s="9">
        <v>0.39130434782608697</v>
      </c>
      <c r="M698" s="5">
        <f t="shared" si="41"/>
        <v>0.42230769066427165</v>
      </c>
      <c r="N698" s="5">
        <f t="shared" si="43"/>
        <v>-3.1003342838184678E-2</v>
      </c>
      <c r="O698" s="5">
        <f t="shared" si="42"/>
        <v>520</v>
      </c>
    </row>
    <row r="699" spans="4:15" x14ac:dyDescent="0.3">
      <c r="D699" s="5">
        <f t="shared" si="40"/>
        <v>131</v>
      </c>
      <c r="E699" s="5" t="s">
        <v>199</v>
      </c>
      <c r="F699" s="5" t="s">
        <v>1608</v>
      </c>
      <c r="G699" s="5" t="s">
        <v>1609</v>
      </c>
      <c r="H699" s="5" t="s">
        <v>1609</v>
      </c>
      <c r="I699" s="5">
        <v>327</v>
      </c>
      <c r="J699" s="5">
        <v>585</v>
      </c>
      <c r="K699" s="8">
        <v>0.55897435897435899</v>
      </c>
      <c r="L699" s="9">
        <v>0.72340425531914898</v>
      </c>
      <c r="M699" s="5">
        <f t="shared" si="41"/>
        <v>0.50684230515088124</v>
      </c>
      <c r="N699" s="5">
        <f t="shared" si="43"/>
        <v>0.21656195016826774</v>
      </c>
      <c r="O699" s="5">
        <f t="shared" si="42"/>
        <v>35</v>
      </c>
    </row>
    <row r="700" spans="4:15" x14ac:dyDescent="0.3">
      <c r="D700" s="5">
        <f t="shared" si="40"/>
        <v>227</v>
      </c>
      <c r="E700" s="5" t="s">
        <v>200</v>
      </c>
      <c r="F700" s="5" t="s">
        <v>1610</v>
      </c>
      <c r="G700" s="5" t="s">
        <v>1611</v>
      </c>
      <c r="H700" s="5" t="s">
        <v>1611</v>
      </c>
      <c r="I700" s="5">
        <v>170</v>
      </c>
      <c r="J700" s="5">
        <v>436</v>
      </c>
      <c r="K700" s="8">
        <v>0.38990825688073394</v>
      </c>
      <c r="L700" s="9">
        <v>0.65517241379310343</v>
      </c>
      <c r="M700" s="5">
        <f t="shared" si="41"/>
        <v>0.60699160782216199</v>
      </c>
      <c r="N700" s="5">
        <f t="shared" si="43"/>
        <v>4.8180805970941432E-2</v>
      </c>
      <c r="O700" s="5">
        <f t="shared" si="42"/>
        <v>275</v>
      </c>
    </row>
    <row r="701" spans="4:15" x14ac:dyDescent="0.3">
      <c r="D701" s="5">
        <f t="shared" si="40"/>
        <v>769</v>
      </c>
      <c r="E701" s="5" t="s">
        <v>201</v>
      </c>
      <c r="F701" s="5" t="s">
        <v>1612</v>
      </c>
      <c r="G701" s="5" t="s">
        <v>1613</v>
      </c>
      <c r="H701" s="5" t="s">
        <v>1613</v>
      </c>
      <c r="I701" s="5">
        <v>240</v>
      </c>
      <c r="J701" s="5">
        <v>507</v>
      </c>
      <c r="K701" s="8">
        <v>0.47337278106508873</v>
      </c>
      <c r="L701" s="9">
        <v>0.29213483146067415</v>
      </c>
      <c r="M701" s="5">
        <f t="shared" si="41"/>
        <v>0.55754991731566172</v>
      </c>
      <c r="N701" s="5">
        <f t="shared" si="43"/>
        <v>-0.26541508585498758</v>
      </c>
      <c r="O701" s="5">
        <f t="shared" si="42"/>
        <v>835</v>
      </c>
    </row>
    <row r="702" spans="4:15" x14ac:dyDescent="0.3">
      <c r="D702" s="5">
        <f t="shared" si="40"/>
        <v>503</v>
      </c>
      <c r="E702" s="5" t="s">
        <v>202</v>
      </c>
      <c r="F702" s="5" t="s">
        <v>1614</v>
      </c>
      <c r="G702" s="5" t="s">
        <v>1615</v>
      </c>
      <c r="H702" s="5" t="s">
        <v>1615</v>
      </c>
      <c r="I702" s="5">
        <v>89</v>
      </c>
      <c r="J702" s="5">
        <v>163</v>
      </c>
      <c r="K702" s="8">
        <v>0.54601226993865026</v>
      </c>
      <c r="L702" s="9">
        <v>0.5</v>
      </c>
      <c r="M702" s="5">
        <f t="shared" si="41"/>
        <v>0.51452062837483781</v>
      </c>
      <c r="N702" s="5">
        <f t="shared" si="43"/>
        <v>-1.4520628374837807E-2</v>
      </c>
      <c r="O702" s="5">
        <f t="shared" si="42"/>
        <v>466</v>
      </c>
    </row>
    <row r="703" spans="4:15" x14ac:dyDescent="0.3">
      <c r="D703" s="5">
        <f t="shared" si="40"/>
        <v>402</v>
      </c>
      <c r="E703" s="5" t="s">
        <v>202</v>
      </c>
      <c r="F703" s="5" t="s">
        <v>1616</v>
      </c>
      <c r="G703" s="5" t="s">
        <v>390</v>
      </c>
      <c r="H703" s="5" t="s">
        <v>390</v>
      </c>
      <c r="I703" s="5">
        <v>106</v>
      </c>
      <c r="J703" s="5">
        <v>205</v>
      </c>
      <c r="K703" s="8">
        <v>0.51707317073170733</v>
      </c>
      <c r="L703" s="9">
        <v>0.56521739130434778</v>
      </c>
      <c r="M703" s="5">
        <f t="shared" si="41"/>
        <v>0.53166321680397988</v>
      </c>
      <c r="N703" s="5">
        <f t="shared" si="43"/>
        <v>3.3554174500367906E-2</v>
      </c>
      <c r="O703" s="5">
        <f t="shared" si="42"/>
        <v>322</v>
      </c>
    </row>
    <row r="704" spans="4:15" x14ac:dyDescent="0.3">
      <c r="D704" s="5">
        <f t="shared" si="40"/>
        <v>503</v>
      </c>
      <c r="E704" s="5" t="s">
        <v>202</v>
      </c>
      <c r="F704" s="5" t="s">
        <v>1617</v>
      </c>
      <c r="G704" s="5" t="s">
        <v>1618</v>
      </c>
      <c r="H704" s="5" t="s">
        <v>1618</v>
      </c>
      <c r="I704" s="5">
        <v>186</v>
      </c>
      <c r="J704" s="5">
        <v>305</v>
      </c>
      <c r="K704" s="8">
        <v>0.60983606557377046</v>
      </c>
      <c r="L704" s="9">
        <v>0.5</v>
      </c>
      <c r="M704" s="5">
        <f t="shared" si="41"/>
        <v>0.47671347160279642</v>
      </c>
      <c r="N704" s="5">
        <f t="shared" si="43"/>
        <v>2.3286528397203576E-2</v>
      </c>
      <c r="O704" s="5">
        <f t="shared" si="42"/>
        <v>351</v>
      </c>
    </row>
    <row r="705" spans="4:15" x14ac:dyDescent="0.3">
      <c r="D705" s="5">
        <f t="shared" si="40"/>
        <v>605</v>
      </c>
      <c r="E705" s="5" t="s">
        <v>202</v>
      </c>
      <c r="F705" s="5" t="s">
        <v>1619</v>
      </c>
      <c r="G705" s="5" t="s">
        <v>1620</v>
      </c>
      <c r="H705" s="5" t="s">
        <v>1620</v>
      </c>
      <c r="I705" s="5">
        <v>199</v>
      </c>
      <c r="J705" s="5">
        <v>321</v>
      </c>
      <c r="K705" s="8">
        <v>0.6199376947040498</v>
      </c>
      <c r="L705" s="9">
        <v>0.44</v>
      </c>
      <c r="M705" s="5">
        <f t="shared" si="41"/>
        <v>0.4707295925122314</v>
      </c>
      <c r="N705" s="5">
        <f t="shared" si="43"/>
        <v>-3.0729592512231396E-2</v>
      </c>
      <c r="O705" s="5">
        <f t="shared" si="42"/>
        <v>518</v>
      </c>
    </row>
    <row r="706" spans="4:15" x14ac:dyDescent="0.3">
      <c r="D706" s="5">
        <f t="shared" si="40"/>
        <v>432</v>
      </c>
      <c r="E706" s="5" t="s">
        <v>203</v>
      </c>
      <c r="F706" s="5" t="s">
        <v>1621</v>
      </c>
      <c r="G706" s="5" t="s">
        <v>1622</v>
      </c>
      <c r="H706" s="5" t="s">
        <v>1622</v>
      </c>
      <c r="I706" s="5">
        <v>235</v>
      </c>
      <c r="J706" s="5">
        <v>521</v>
      </c>
      <c r="K706" s="8">
        <v>0.45105566218809978</v>
      </c>
      <c r="L706" s="9">
        <v>0.54838709677419351</v>
      </c>
      <c r="M706" s="5">
        <f t="shared" si="41"/>
        <v>0.57076985830610827</v>
      </c>
      <c r="N706" s="5">
        <f t="shared" si="43"/>
        <v>-2.2382761531914763E-2</v>
      </c>
      <c r="O706" s="5">
        <f t="shared" si="42"/>
        <v>492</v>
      </c>
    </row>
    <row r="707" spans="4:15" x14ac:dyDescent="0.3">
      <c r="D707" s="5">
        <f t="shared" si="40"/>
        <v>540</v>
      </c>
      <c r="E707" s="5" t="s">
        <v>300</v>
      </c>
      <c r="F707" s="5" t="s">
        <v>1623</v>
      </c>
      <c r="G707" s="5" t="s">
        <v>1624</v>
      </c>
      <c r="H707" s="5" t="s">
        <v>1624</v>
      </c>
      <c r="I707" s="5">
        <v>273</v>
      </c>
      <c r="J707" s="5">
        <v>494</v>
      </c>
      <c r="K707" s="8">
        <v>0.55263157894736847</v>
      </c>
      <c r="L707" s="9">
        <v>0.48051948051948051</v>
      </c>
      <c r="M707" s="5">
        <f t="shared" si="41"/>
        <v>0.5105995633406315</v>
      </c>
      <c r="N707" s="5">
        <f t="shared" si="43"/>
        <v>-3.0080082821150989E-2</v>
      </c>
      <c r="O707" s="5">
        <f t="shared" si="42"/>
        <v>514</v>
      </c>
    </row>
    <row r="708" spans="4:15" x14ac:dyDescent="0.3">
      <c r="D708" s="5">
        <f t="shared" si="40"/>
        <v>27</v>
      </c>
      <c r="E708" s="5" t="s">
        <v>300</v>
      </c>
      <c r="F708" s="5" t="s">
        <v>1625</v>
      </c>
      <c r="G708" s="5" t="s">
        <v>1626</v>
      </c>
      <c r="H708" s="5" t="s">
        <v>1626</v>
      </c>
      <c r="I708" s="5">
        <v>48</v>
      </c>
      <c r="J708" s="5">
        <v>500</v>
      </c>
      <c r="K708" s="8">
        <v>9.6000000000000002E-2</v>
      </c>
      <c r="L708" s="9">
        <v>0.85</v>
      </c>
      <c r="M708" s="5">
        <f t="shared" si="41"/>
        <v>0.78109337400375223</v>
      </c>
      <c r="N708" s="5">
        <f t="shared" si="43"/>
        <v>6.890662599624775E-2</v>
      </c>
      <c r="O708" s="5">
        <f t="shared" si="42"/>
        <v>240</v>
      </c>
    </row>
    <row r="709" spans="4:15" x14ac:dyDescent="0.3">
      <c r="D709" s="5">
        <f t="shared" si="40"/>
        <v>53</v>
      </c>
      <c r="E709" s="5" t="s">
        <v>300</v>
      </c>
      <c r="F709" s="5" t="s">
        <v>1627</v>
      </c>
      <c r="G709" s="5" t="s">
        <v>1628</v>
      </c>
      <c r="H709" s="5" t="s">
        <v>1628</v>
      </c>
      <c r="I709" s="5">
        <v>74</v>
      </c>
      <c r="J709" s="5">
        <v>416</v>
      </c>
      <c r="K709" s="8">
        <v>0.17788461538461539</v>
      </c>
      <c r="L709" s="9">
        <v>0.80701754385964908</v>
      </c>
      <c r="M709" s="5">
        <f t="shared" si="41"/>
        <v>0.73258757048239409</v>
      </c>
      <c r="N709" s="5">
        <f t="shared" si="43"/>
        <v>7.4429973377254988E-2</v>
      </c>
      <c r="O709" s="5">
        <f t="shared" si="42"/>
        <v>232</v>
      </c>
    </row>
    <row r="710" spans="4:15" x14ac:dyDescent="0.3">
      <c r="D710" s="5">
        <f t="shared" ref="D710:D773" si="44">RANK(L710,Both_Math_and_ELA__Percent_Pass,0)</f>
        <v>64</v>
      </c>
      <c r="E710" s="5" t="s">
        <v>300</v>
      </c>
      <c r="F710" s="5" t="s">
        <v>1629</v>
      </c>
      <c r="G710" s="5" t="s">
        <v>1041</v>
      </c>
      <c r="H710" s="5" t="s">
        <v>1041</v>
      </c>
      <c r="I710" s="5">
        <v>30</v>
      </c>
      <c r="J710" s="5">
        <v>124</v>
      </c>
      <c r="K710" s="8">
        <v>0.24193548387096775</v>
      </c>
      <c r="L710" s="9">
        <v>0.78947368421052633</v>
      </c>
      <c r="M710" s="5">
        <f t="shared" ref="M710:M773" si="45">int+slope*K710</f>
        <v>0.69464590308152263</v>
      </c>
      <c r="N710" s="5">
        <f t="shared" si="43"/>
        <v>9.4827781129003696E-2</v>
      </c>
      <c r="O710" s="5">
        <f t="shared" ref="O710:O773" si="46">RANK(N710,Error,0)</f>
        <v>184</v>
      </c>
    </row>
    <row r="711" spans="4:15" x14ac:dyDescent="0.3">
      <c r="D711" s="5">
        <f t="shared" si="44"/>
        <v>232</v>
      </c>
      <c r="E711" s="5" t="s">
        <v>300</v>
      </c>
      <c r="F711" s="5" t="s">
        <v>1630</v>
      </c>
      <c r="G711" s="5" t="s">
        <v>1631</v>
      </c>
      <c r="H711" s="5" t="s">
        <v>1631</v>
      </c>
      <c r="I711" s="5">
        <v>197</v>
      </c>
      <c r="J711" s="5">
        <v>545</v>
      </c>
      <c r="K711" s="8">
        <v>0.3614678899082569</v>
      </c>
      <c r="L711" s="9">
        <v>0.65306122448979587</v>
      </c>
      <c r="M711" s="5">
        <f t="shared" si="45"/>
        <v>0.62383876337101107</v>
      </c>
      <c r="N711" s="5">
        <f t="shared" ref="N711:N774" si="47">L711-M711</f>
        <v>2.9222461118784793E-2</v>
      </c>
      <c r="O711" s="5">
        <f t="shared" si="46"/>
        <v>328</v>
      </c>
    </row>
    <row r="712" spans="4:15" x14ac:dyDescent="0.3">
      <c r="D712" s="5">
        <f t="shared" si="44"/>
        <v>658</v>
      </c>
      <c r="E712" s="5" t="s">
        <v>300</v>
      </c>
      <c r="F712" s="5" t="s">
        <v>211</v>
      </c>
      <c r="G712" s="5" t="s">
        <v>1632</v>
      </c>
      <c r="H712" s="5" t="s">
        <v>1632</v>
      </c>
      <c r="I712" s="5">
        <v>145</v>
      </c>
      <c r="J712" s="5">
        <v>356</v>
      </c>
      <c r="K712" s="8">
        <v>0.40730337078651685</v>
      </c>
      <c r="L712" s="9">
        <v>0.40384615384615385</v>
      </c>
      <c r="M712" s="5">
        <f t="shared" si="45"/>
        <v>0.5966873037305771</v>
      </c>
      <c r="N712" s="5">
        <f t="shared" si="47"/>
        <v>-0.19284114988442325</v>
      </c>
      <c r="O712" s="5">
        <f t="shared" si="46"/>
        <v>799</v>
      </c>
    </row>
    <row r="713" spans="4:15" x14ac:dyDescent="0.3">
      <c r="D713" s="5">
        <f t="shared" si="44"/>
        <v>201</v>
      </c>
      <c r="E713" s="5" t="s">
        <v>300</v>
      </c>
      <c r="F713" s="5" t="s">
        <v>1633</v>
      </c>
      <c r="G713" s="5" t="s">
        <v>1634</v>
      </c>
      <c r="H713" s="5" t="s">
        <v>1634</v>
      </c>
      <c r="I713" s="5">
        <v>149</v>
      </c>
      <c r="J713" s="5">
        <v>433</v>
      </c>
      <c r="K713" s="8">
        <v>0.34411085450346418</v>
      </c>
      <c r="L713" s="9">
        <v>0.67123287671232879</v>
      </c>
      <c r="M713" s="5">
        <f t="shared" si="45"/>
        <v>0.63412051098750311</v>
      </c>
      <c r="N713" s="5">
        <f t="shared" si="47"/>
        <v>3.711236572482568E-2</v>
      </c>
      <c r="O713" s="5">
        <f t="shared" si="46"/>
        <v>309</v>
      </c>
    </row>
    <row r="714" spans="4:15" x14ac:dyDescent="0.3">
      <c r="D714" s="5">
        <f t="shared" si="44"/>
        <v>309</v>
      </c>
      <c r="E714" s="5" t="s">
        <v>300</v>
      </c>
      <c r="F714" s="5" t="s">
        <v>1635</v>
      </c>
      <c r="G714" s="5" t="s">
        <v>1636</v>
      </c>
      <c r="H714" s="5" t="s">
        <v>1636</v>
      </c>
      <c r="I714" s="5">
        <v>121</v>
      </c>
      <c r="J714" s="5">
        <v>516</v>
      </c>
      <c r="K714" s="8">
        <v>0.23449612403100775</v>
      </c>
      <c r="L714" s="9">
        <v>0.61250000000000004</v>
      </c>
      <c r="M714" s="5">
        <f t="shared" si="45"/>
        <v>0.69905273976295346</v>
      </c>
      <c r="N714" s="5">
        <f t="shared" si="47"/>
        <v>-8.6552739762953412E-2</v>
      </c>
      <c r="O714" s="5">
        <f t="shared" si="46"/>
        <v>652</v>
      </c>
    </row>
    <row r="715" spans="4:15" x14ac:dyDescent="0.3">
      <c r="D715" s="5">
        <f t="shared" si="44"/>
        <v>48</v>
      </c>
      <c r="E715" s="5" t="s">
        <v>300</v>
      </c>
      <c r="F715" s="5" t="s">
        <v>1637</v>
      </c>
      <c r="G715" s="5" t="s">
        <v>1638</v>
      </c>
      <c r="H715" s="5" t="s">
        <v>1638</v>
      </c>
      <c r="I715" s="5">
        <v>75</v>
      </c>
      <c r="J715" s="5">
        <v>658</v>
      </c>
      <c r="K715" s="8">
        <v>0.11398176291793313</v>
      </c>
      <c r="L715" s="9">
        <v>0.81578947368421051</v>
      </c>
      <c r="M715" s="5">
        <f t="shared" si="45"/>
        <v>0.77044155797008029</v>
      </c>
      <c r="N715" s="5">
        <f t="shared" si="47"/>
        <v>4.5347915714130216E-2</v>
      </c>
      <c r="O715" s="5">
        <f t="shared" si="46"/>
        <v>281</v>
      </c>
    </row>
    <row r="716" spans="4:15" x14ac:dyDescent="0.3">
      <c r="D716" s="5">
        <f t="shared" si="44"/>
        <v>160</v>
      </c>
      <c r="E716" s="5" t="s">
        <v>300</v>
      </c>
      <c r="F716" s="5" t="s">
        <v>1639</v>
      </c>
      <c r="G716" s="5" t="s">
        <v>1640</v>
      </c>
      <c r="H716" s="5" t="s">
        <v>1640</v>
      </c>
      <c r="I716" s="5">
        <v>183</v>
      </c>
      <c r="J716" s="5">
        <v>380</v>
      </c>
      <c r="K716" s="8">
        <v>0.48157894736842105</v>
      </c>
      <c r="L716" s="9">
        <v>0.7</v>
      </c>
      <c r="M716" s="5">
        <f t="shared" si="45"/>
        <v>0.55268884923219597</v>
      </c>
      <c r="N716" s="5">
        <f t="shared" si="47"/>
        <v>0.14731115076780399</v>
      </c>
      <c r="O716" s="5">
        <f t="shared" si="46"/>
        <v>90</v>
      </c>
    </row>
    <row r="717" spans="4:15" x14ac:dyDescent="0.3">
      <c r="D717" s="5">
        <f t="shared" si="44"/>
        <v>1</v>
      </c>
      <c r="E717" s="5" t="s">
        <v>300</v>
      </c>
      <c r="F717" s="5" t="s">
        <v>1641</v>
      </c>
      <c r="G717" s="5" t="s">
        <v>1642</v>
      </c>
      <c r="H717" s="5" t="s">
        <v>1642</v>
      </c>
      <c r="I717" s="5">
        <v>33</v>
      </c>
      <c r="J717" s="5">
        <v>591</v>
      </c>
      <c r="K717" s="8">
        <v>5.5837563451776651E-2</v>
      </c>
      <c r="L717" s="9">
        <v>0.96907216494845361</v>
      </c>
      <c r="M717" s="5">
        <f t="shared" si="45"/>
        <v>0.80488430526717436</v>
      </c>
      <c r="N717" s="5">
        <f t="shared" si="47"/>
        <v>0.16418785968127925</v>
      </c>
      <c r="O717" s="5">
        <f t="shared" si="46"/>
        <v>73</v>
      </c>
    </row>
    <row r="718" spans="4:15" x14ac:dyDescent="0.3">
      <c r="D718" s="5">
        <f t="shared" si="44"/>
        <v>676</v>
      </c>
      <c r="E718" s="5" t="s">
        <v>204</v>
      </c>
      <c r="F718" s="5" t="s">
        <v>1643</v>
      </c>
      <c r="G718" s="5" t="s">
        <v>1644</v>
      </c>
      <c r="H718" s="5" t="s">
        <v>1644</v>
      </c>
      <c r="I718" s="5">
        <v>171</v>
      </c>
      <c r="J718" s="5">
        <v>362</v>
      </c>
      <c r="K718" s="8">
        <v>0.47237569060773482</v>
      </c>
      <c r="L718" s="9">
        <v>0.38775510204081631</v>
      </c>
      <c r="M718" s="5">
        <f t="shared" si="45"/>
        <v>0.5581405615238596</v>
      </c>
      <c r="N718" s="5">
        <f t="shared" si="47"/>
        <v>-0.17038545948304329</v>
      </c>
      <c r="O718" s="5">
        <f t="shared" si="46"/>
        <v>775</v>
      </c>
    </row>
    <row r="719" spans="4:15" x14ac:dyDescent="0.3">
      <c r="D719" s="5">
        <f t="shared" si="44"/>
        <v>407</v>
      </c>
      <c r="E719" s="5" t="s">
        <v>204</v>
      </c>
      <c r="F719" s="5" t="s">
        <v>1645</v>
      </c>
      <c r="G719" s="5" t="s">
        <v>1646</v>
      </c>
      <c r="H719" s="5" t="s">
        <v>1646</v>
      </c>
      <c r="I719" s="5">
        <v>212</v>
      </c>
      <c r="J719" s="5">
        <v>277</v>
      </c>
      <c r="K719" s="8">
        <v>0.76534296028880866</v>
      </c>
      <c r="L719" s="9">
        <v>0.5625</v>
      </c>
      <c r="M719" s="5">
        <f t="shared" si="45"/>
        <v>0.38459620579120946</v>
      </c>
      <c r="N719" s="5">
        <f t="shared" si="47"/>
        <v>0.17790379420879054</v>
      </c>
      <c r="O719" s="5">
        <f t="shared" si="46"/>
        <v>57</v>
      </c>
    </row>
    <row r="720" spans="4:15" x14ac:dyDescent="0.3">
      <c r="D720" s="5">
        <f t="shared" si="44"/>
        <v>788</v>
      </c>
      <c r="E720" s="5" t="s">
        <v>204</v>
      </c>
      <c r="F720" s="5" t="s">
        <v>1647</v>
      </c>
      <c r="G720" s="5" t="s">
        <v>1648</v>
      </c>
      <c r="H720" s="5" t="s">
        <v>1648</v>
      </c>
      <c r="I720" s="5">
        <v>331</v>
      </c>
      <c r="J720" s="5">
        <v>630</v>
      </c>
      <c r="K720" s="8">
        <v>0.52539682539682542</v>
      </c>
      <c r="L720" s="9">
        <v>0.27272727272727271</v>
      </c>
      <c r="M720" s="5">
        <f t="shared" si="45"/>
        <v>0.52673255240665151</v>
      </c>
      <c r="N720" s="5">
        <f t="shared" si="47"/>
        <v>-0.2540052796793788</v>
      </c>
      <c r="O720" s="5">
        <f t="shared" si="46"/>
        <v>831</v>
      </c>
    </row>
    <row r="721" spans="4:15" x14ac:dyDescent="0.3">
      <c r="D721" s="5">
        <f t="shared" si="44"/>
        <v>691</v>
      </c>
      <c r="E721" s="5" t="s">
        <v>204</v>
      </c>
      <c r="F721" s="5" t="s">
        <v>1649</v>
      </c>
      <c r="G721" s="5" t="s">
        <v>1166</v>
      </c>
      <c r="H721" s="5" t="s">
        <v>1166</v>
      </c>
      <c r="I721" s="5">
        <v>382</v>
      </c>
      <c r="J721" s="5">
        <v>500</v>
      </c>
      <c r="K721" s="8">
        <v>0.76400000000000001</v>
      </c>
      <c r="L721" s="9">
        <v>0.3728813559322034</v>
      </c>
      <c r="M721" s="5">
        <f t="shared" si="45"/>
        <v>0.38539173212542949</v>
      </c>
      <c r="N721" s="5">
        <f t="shared" si="47"/>
        <v>-1.2510376193226092E-2</v>
      </c>
      <c r="O721" s="5">
        <f t="shared" si="46"/>
        <v>455</v>
      </c>
    </row>
    <row r="722" spans="4:15" x14ac:dyDescent="0.3">
      <c r="D722" s="5">
        <f t="shared" si="44"/>
        <v>751</v>
      </c>
      <c r="E722" s="5" t="s">
        <v>204</v>
      </c>
      <c r="F722" s="5" t="s">
        <v>1650</v>
      </c>
      <c r="G722" s="5" t="s">
        <v>1651</v>
      </c>
      <c r="H722" s="5" t="s">
        <v>1651</v>
      </c>
      <c r="I722" s="5">
        <v>355</v>
      </c>
      <c r="J722" s="5">
        <v>411</v>
      </c>
      <c r="K722" s="8">
        <v>0.86374695863746964</v>
      </c>
      <c r="L722" s="9">
        <v>0.3125</v>
      </c>
      <c r="M722" s="5">
        <f t="shared" si="45"/>
        <v>0.32630485292600453</v>
      </c>
      <c r="N722" s="5">
        <f t="shared" si="47"/>
        <v>-1.3804852926004529E-2</v>
      </c>
      <c r="O722" s="5">
        <f t="shared" si="46"/>
        <v>463</v>
      </c>
    </row>
    <row r="723" spans="4:15" x14ac:dyDescent="0.3">
      <c r="D723" s="5">
        <f t="shared" si="44"/>
        <v>822</v>
      </c>
      <c r="E723" s="5" t="s">
        <v>204</v>
      </c>
      <c r="F723" s="5" t="s">
        <v>1652</v>
      </c>
      <c r="G723" s="5" t="s">
        <v>1653</v>
      </c>
      <c r="H723" s="5" t="s">
        <v>1653</v>
      </c>
      <c r="I723" s="5">
        <v>411</v>
      </c>
      <c r="J723" s="5">
        <v>495</v>
      </c>
      <c r="K723" s="8">
        <v>0.83030303030303032</v>
      </c>
      <c r="L723" s="9">
        <v>0.2</v>
      </c>
      <c r="M723" s="5">
        <f t="shared" si="45"/>
        <v>0.34611595674755929</v>
      </c>
      <c r="N723" s="5">
        <f t="shared" si="47"/>
        <v>-0.14611595674755928</v>
      </c>
      <c r="O723" s="5">
        <f t="shared" si="46"/>
        <v>758</v>
      </c>
    </row>
    <row r="724" spans="4:15" x14ac:dyDescent="0.3">
      <c r="D724" s="5">
        <f t="shared" si="44"/>
        <v>343</v>
      </c>
      <c r="E724" s="5" t="s">
        <v>204</v>
      </c>
      <c r="F724" s="5" t="s">
        <v>1654</v>
      </c>
      <c r="G724" s="5" t="s">
        <v>1655</v>
      </c>
      <c r="H724" s="5" t="s">
        <v>1655</v>
      </c>
      <c r="I724" s="5">
        <v>188</v>
      </c>
      <c r="J724" s="5">
        <v>337</v>
      </c>
      <c r="K724" s="8">
        <v>0.55786350148367958</v>
      </c>
      <c r="L724" s="9">
        <v>0.5957446808510638</v>
      </c>
      <c r="M724" s="5">
        <f t="shared" si="45"/>
        <v>0.50750034127805888</v>
      </c>
      <c r="N724" s="5">
        <f t="shared" si="47"/>
        <v>8.8244339573004926E-2</v>
      </c>
      <c r="O724" s="5">
        <f t="shared" si="46"/>
        <v>206</v>
      </c>
    </row>
    <row r="725" spans="4:15" x14ac:dyDescent="0.3">
      <c r="D725" s="5">
        <f t="shared" si="44"/>
        <v>701</v>
      </c>
      <c r="E725" s="5" t="s">
        <v>205</v>
      </c>
      <c r="F725" s="5" t="s">
        <v>1656</v>
      </c>
      <c r="G725" s="5" t="s">
        <v>1657</v>
      </c>
      <c r="H725" s="5" t="s">
        <v>1657</v>
      </c>
      <c r="I725" s="5">
        <v>314</v>
      </c>
      <c r="J725" s="5">
        <v>580</v>
      </c>
      <c r="K725" s="8">
        <v>0.54137931034482756</v>
      </c>
      <c r="L725" s="9">
        <v>0.36619718309859156</v>
      </c>
      <c r="M725" s="5">
        <f t="shared" si="45"/>
        <v>0.51726504412039398</v>
      </c>
      <c r="N725" s="5">
        <f t="shared" si="47"/>
        <v>-0.15106786102180242</v>
      </c>
      <c r="O725" s="5">
        <f t="shared" si="46"/>
        <v>765</v>
      </c>
    </row>
    <row r="726" spans="4:15" x14ac:dyDescent="0.3">
      <c r="D726" s="5">
        <f t="shared" si="44"/>
        <v>696</v>
      </c>
      <c r="E726" s="5" t="s">
        <v>206</v>
      </c>
      <c r="F726" s="5" t="s">
        <v>1658</v>
      </c>
      <c r="G726" s="5" t="s">
        <v>1659</v>
      </c>
      <c r="H726" s="5" t="s">
        <v>1659</v>
      </c>
      <c r="I726" s="5">
        <v>349</v>
      </c>
      <c r="J726" s="5">
        <v>509</v>
      </c>
      <c r="K726" s="8">
        <v>0.68565815324165025</v>
      </c>
      <c r="L726" s="9">
        <v>0.37113402061855671</v>
      </c>
      <c r="M726" s="5">
        <f t="shared" si="45"/>
        <v>0.43179891384707464</v>
      </c>
      <c r="N726" s="5">
        <f t="shared" si="47"/>
        <v>-6.0664893228517924E-2</v>
      </c>
      <c r="O726" s="5">
        <f t="shared" si="46"/>
        <v>600</v>
      </c>
    </row>
    <row r="727" spans="4:15" x14ac:dyDescent="0.3">
      <c r="D727" s="5">
        <f t="shared" si="44"/>
        <v>448</v>
      </c>
      <c r="E727" s="5" t="s">
        <v>207</v>
      </c>
      <c r="F727" s="5" t="s">
        <v>1660</v>
      </c>
      <c r="G727" s="5" t="s">
        <v>1661</v>
      </c>
      <c r="H727" s="5" t="s">
        <v>1661</v>
      </c>
      <c r="I727" s="5">
        <v>178</v>
      </c>
      <c r="J727" s="5">
        <v>275</v>
      </c>
      <c r="K727" s="8">
        <v>0.64727272727272722</v>
      </c>
      <c r="L727" s="9">
        <v>0.53658536585365857</v>
      </c>
      <c r="M727" s="5">
        <f t="shared" si="45"/>
        <v>0.45453720139213699</v>
      </c>
      <c r="N727" s="5">
        <f t="shared" si="47"/>
        <v>8.2048164461521578E-2</v>
      </c>
      <c r="O727" s="5">
        <f t="shared" si="46"/>
        <v>218</v>
      </c>
    </row>
    <row r="728" spans="4:15" x14ac:dyDescent="0.3">
      <c r="D728" s="5">
        <f t="shared" si="44"/>
        <v>468</v>
      </c>
      <c r="E728" s="5" t="s">
        <v>207</v>
      </c>
      <c r="F728" s="5" t="s">
        <v>1662</v>
      </c>
      <c r="G728" s="5" t="s">
        <v>1663</v>
      </c>
      <c r="H728" s="5" t="s">
        <v>1663</v>
      </c>
      <c r="I728" s="5">
        <v>126</v>
      </c>
      <c r="J728" s="5">
        <v>210</v>
      </c>
      <c r="K728" s="8">
        <v>0.6</v>
      </c>
      <c r="L728" s="9">
        <v>0.52380952380952384</v>
      </c>
      <c r="M728" s="5">
        <f t="shared" si="45"/>
        <v>0.4825400394129219</v>
      </c>
      <c r="N728" s="5">
        <f t="shared" si="47"/>
        <v>4.1269484396601941E-2</v>
      </c>
      <c r="O728" s="5">
        <f t="shared" si="46"/>
        <v>295</v>
      </c>
    </row>
    <row r="729" spans="4:15" x14ac:dyDescent="0.3">
      <c r="D729" s="5">
        <f t="shared" si="44"/>
        <v>329</v>
      </c>
      <c r="E729" s="5" t="s">
        <v>207</v>
      </c>
      <c r="F729" s="5" t="s">
        <v>1664</v>
      </c>
      <c r="G729" s="5" t="s">
        <v>1665</v>
      </c>
      <c r="H729" s="5" t="s">
        <v>1665</v>
      </c>
      <c r="I729" s="5">
        <v>149</v>
      </c>
      <c r="J729" s="5">
        <v>339</v>
      </c>
      <c r="K729" s="8">
        <v>0.43952802359882004</v>
      </c>
      <c r="L729" s="9">
        <v>0.6</v>
      </c>
      <c r="M729" s="5">
        <f t="shared" si="45"/>
        <v>0.57759845937909904</v>
      </c>
      <c r="N729" s="5">
        <f t="shared" si="47"/>
        <v>2.2401540620900939E-2</v>
      </c>
      <c r="O729" s="5">
        <f t="shared" si="46"/>
        <v>353</v>
      </c>
    </row>
    <row r="730" spans="4:15" x14ac:dyDescent="0.3">
      <c r="D730" s="5">
        <f t="shared" si="44"/>
        <v>470</v>
      </c>
      <c r="E730" s="5" t="s">
        <v>208</v>
      </c>
      <c r="F730" s="5" t="s">
        <v>1666</v>
      </c>
      <c r="G730" s="5" t="s">
        <v>1667</v>
      </c>
      <c r="H730" s="5" t="s">
        <v>1667</v>
      </c>
      <c r="I730" s="5">
        <v>94</v>
      </c>
      <c r="J730" s="5">
        <v>271</v>
      </c>
      <c r="K730" s="8">
        <v>0.34686346863468637</v>
      </c>
      <c r="L730" s="9">
        <v>0.52272727272727271</v>
      </c>
      <c r="M730" s="5">
        <f t="shared" si="45"/>
        <v>0.6324899512102844</v>
      </c>
      <c r="N730" s="5">
        <f t="shared" si="47"/>
        <v>-0.10976267848301169</v>
      </c>
      <c r="O730" s="5">
        <f t="shared" si="46"/>
        <v>703</v>
      </c>
    </row>
    <row r="731" spans="4:15" x14ac:dyDescent="0.3">
      <c r="D731" s="5">
        <f t="shared" si="44"/>
        <v>170</v>
      </c>
      <c r="E731" s="5" t="s">
        <v>208</v>
      </c>
      <c r="F731" s="5" t="s">
        <v>1668</v>
      </c>
      <c r="G731" s="5" t="s">
        <v>1669</v>
      </c>
      <c r="H731" s="5" t="s">
        <v>1669</v>
      </c>
      <c r="I731" s="5">
        <v>119</v>
      </c>
      <c r="J731" s="5">
        <v>274</v>
      </c>
      <c r="K731" s="8">
        <v>0.43430656934306572</v>
      </c>
      <c r="L731" s="9">
        <v>0.69444444444444442</v>
      </c>
      <c r="M731" s="5">
        <f t="shared" si="45"/>
        <v>0.58069148037010887</v>
      </c>
      <c r="N731" s="5">
        <f t="shared" si="47"/>
        <v>0.11375296407433555</v>
      </c>
      <c r="O731" s="5">
        <f t="shared" si="46"/>
        <v>141</v>
      </c>
    </row>
    <row r="732" spans="4:15" x14ac:dyDescent="0.3">
      <c r="D732" s="5">
        <f t="shared" si="44"/>
        <v>503</v>
      </c>
      <c r="E732" s="5" t="s">
        <v>209</v>
      </c>
      <c r="F732" s="5" t="s">
        <v>1670</v>
      </c>
      <c r="G732" s="5" t="s">
        <v>1671</v>
      </c>
      <c r="H732" s="5" t="s">
        <v>1671</v>
      </c>
      <c r="I732" s="5">
        <v>240</v>
      </c>
      <c r="J732" s="5">
        <v>596</v>
      </c>
      <c r="K732" s="8">
        <v>0.40268456375838924</v>
      </c>
      <c r="L732" s="9">
        <v>0.5</v>
      </c>
      <c r="M732" s="5">
        <f t="shared" si="45"/>
        <v>0.59942333595295616</v>
      </c>
      <c r="N732" s="5">
        <f t="shared" si="47"/>
        <v>-9.942333595295616E-2</v>
      </c>
      <c r="O732" s="5">
        <f t="shared" si="46"/>
        <v>683</v>
      </c>
    </row>
    <row r="733" spans="4:15" x14ac:dyDescent="0.3">
      <c r="D733" s="5">
        <f t="shared" si="44"/>
        <v>124</v>
      </c>
      <c r="E733" s="5" t="s">
        <v>210</v>
      </c>
      <c r="F733" s="5" t="s">
        <v>1672</v>
      </c>
      <c r="G733" s="5" t="s">
        <v>972</v>
      </c>
      <c r="H733" s="5" t="s">
        <v>972</v>
      </c>
      <c r="I733" s="5">
        <v>106</v>
      </c>
      <c r="J733" s="5">
        <v>277</v>
      </c>
      <c r="K733" s="8">
        <v>0.38267148014440433</v>
      </c>
      <c r="L733" s="9">
        <v>0.72972972972972971</v>
      </c>
      <c r="M733" s="5">
        <f t="shared" si="45"/>
        <v>0.61127844081089333</v>
      </c>
      <c r="N733" s="5">
        <f t="shared" si="47"/>
        <v>0.11845128891883638</v>
      </c>
      <c r="O733" s="5">
        <f t="shared" si="46"/>
        <v>133</v>
      </c>
    </row>
    <row r="734" spans="4:15" x14ac:dyDescent="0.3">
      <c r="D734" s="5">
        <f t="shared" si="44"/>
        <v>542</v>
      </c>
      <c r="E734" s="5" t="s">
        <v>212</v>
      </c>
      <c r="F734" s="5" t="s">
        <v>1673</v>
      </c>
      <c r="G734" s="5" t="s">
        <v>1674</v>
      </c>
      <c r="H734" s="5" t="s">
        <v>1674</v>
      </c>
      <c r="I734" s="5">
        <v>331</v>
      </c>
      <c r="J734" s="5">
        <v>606</v>
      </c>
      <c r="K734" s="8">
        <v>0.54620462046204621</v>
      </c>
      <c r="L734" s="9">
        <v>0.48</v>
      </c>
      <c r="M734" s="5">
        <f t="shared" si="45"/>
        <v>0.51440668613243656</v>
      </c>
      <c r="N734" s="5">
        <f t="shared" si="47"/>
        <v>-3.4406686132436581E-2</v>
      </c>
      <c r="O734" s="5">
        <f t="shared" si="46"/>
        <v>529</v>
      </c>
    </row>
    <row r="735" spans="4:15" x14ac:dyDescent="0.3">
      <c r="D735" s="5">
        <f t="shared" si="44"/>
        <v>327</v>
      </c>
      <c r="E735" s="5" t="s">
        <v>212</v>
      </c>
      <c r="F735" s="5" t="s">
        <v>1675</v>
      </c>
      <c r="G735" s="5" t="s">
        <v>1676</v>
      </c>
      <c r="H735" s="5" t="s">
        <v>1676</v>
      </c>
      <c r="I735" s="5">
        <v>338</v>
      </c>
      <c r="J735" s="5">
        <v>689</v>
      </c>
      <c r="K735" s="8">
        <v>0.49056603773584906</v>
      </c>
      <c r="L735" s="9">
        <v>0.60204081632653061</v>
      </c>
      <c r="M735" s="5">
        <f t="shared" si="45"/>
        <v>0.54736518693563885</v>
      </c>
      <c r="N735" s="5">
        <f t="shared" si="47"/>
        <v>5.4675629390891767E-2</v>
      </c>
      <c r="O735" s="5">
        <f t="shared" si="46"/>
        <v>263</v>
      </c>
    </row>
    <row r="736" spans="4:15" x14ac:dyDescent="0.3">
      <c r="D736" s="5">
        <f t="shared" si="44"/>
        <v>119</v>
      </c>
      <c r="E736" s="5" t="s">
        <v>212</v>
      </c>
      <c r="F736" s="5" t="s">
        <v>1677</v>
      </c>
      <c r="G736" s="5" t="s">
        <v>1678</v>
      </c>
      <c r="H736" s="5" t="s">
        <v>1678</v>
      </c>
      <c r="I736" s="5">
        <v>296</v>
      </c>
      <c r="J736" s="5">
        <v>658</v>
      </c>
      <c r="K736" s="8">
        <v>0.44984802431610943</v>
      </c>
      <c r="L736" s="9">
        <v>0.73333333333333328</v>
      </c>
      <c r="M736" s="5">
        <f t="shared" si="45"/>
        <v>0.57148522400781632</v>
      </c>
      <c r="N736" s="5">
        <f t="shared" si="47"/>
        <v>0.16184810932551696</v>
      </c>
      <c r="O736" s="5">
        <f t="shared" si="46"/>
        <v>79</v>
      </c>
    </row>
    <row r="737" spans="4:15" x14ac:dyDescent="0.3">
      <c r="D737" s="5">
        <f t="shared" si="44"/>
        <v>18</v>
      </c>
      <c r="E737" s="5" t="s">
        <v>213</v>
      </c>
      <c r="F737" s="5" t="s">
        <v>1679</v>
      </c>
      <c r="G737" s="5" t="s">
        <v>1680</v>
      </c>
      <c r="H737" s="5" t="s">
        <v>1680</v>
      </c>
      <c r="I737" s="5">
        <v>105</v>
      </c>
      <c r="J737" s="5">
        <v>221</v>
      </c>
      <c r="K737" s="8">
        <v>0.47511312217194568</v>
      </c>
      <c r="L737" s="9">
        <v>0.86206896551724133</v>
      </c>
      <c r="M737" s="5">
        <f t="shared" si="45"/>
        <v>0.55651899540935701</v>
      </c>
      <c r="N737" s="5">
        <f t="shared" si="47"/>
        <v>0.30554997010788432</v>
      </c>
      <c r="O737" s="5">
        <f t="shared" si="46"/>
        <v>10</v>
      </c>
    </row>
    <row r="738" spans="4:15" x14ac:dyDescent="0.3">
      <c r="D738" s="5">
        <f t="shared" si="44"/>
        <v>153</v>
      </c>
      <c r="E738" s="5" t="s">
        <v>213</v>
      </c>
      <c r="F738" s="5" t="s">
        <v>1681</v>
      </c>
      <c r="G738" s="5" t="s">
        <v>1682</v>
      </c>
      <c r="H738" s="5" t="s">
        <v>1682</v>
      </c>
      <c r="I738" s="5">
        <v>39</v>
      </c>
      <c r="J738" s="5">
        <v>240</v>
      </c>
      <c r="K738" s="8">
        <v>0.16250000000000001</v>
      </c>
      <c r="L738" s="9">
        <v>0.70370370370370372</v>
      </c>
      <c r="M738" s="5">
        <f t="shared" si="45"/>
        <v>0.7417009201341288</v>
      </c>
      <c r="N738" s="5">
        <f t="shared" si="47"/>
        <v>-3.7997216430425085E-2</v>
      </c>
      <c r="O738" s="5">
        <f t="shared" si="46"/>
        <v>537</v>
      </c>
    </row>
    <row r="739" spans="4:15" x14ac:dyDescent="0.3">
      <c r="D739" s="5">
        <f t="shared" si="44"/>
        <v>20</v>
      </c>
      <c r="E739" s="5" t="s">
        <v>213</v>
      </c>
      <c r="F739" s="5" t="s">
        <v>1683</v>
      </c>
      <c r="G739" s="5" t="s">
        <v>1684</v>
      </c>
      <c r="H739" s="5" t="s">
        <v>1684</v>
      </c>
      <c r="I739" s="5">
        <v>61</v>
      </c>
      <c r="J739" s="5">
        <v>353</v>
      </c>
      <c r="K739" s="8">
        <v>0.17280453257790368</v>
      </c>
      <c r="L739" s="9">
        <v>0.8571428571428571</v>
      </c>
      <c r="M739" s="5">
        <f t="shared" si="45"/>
        <v>0.73559684758942046</v>
      </c>
      <c r="N739" s="5">
        <f t="shared" si="47"/>
        <v>0.12154600955343664</v>
      </c>
      <c r="O739" s="5">
        <f t="shared" si="46"/>
        <v>130</v>
      </c>
    </row>
    <row r="740" spans="4:15" x14ac:dyDescent="0.3">
      <c r="D740" s="5">
        <f t="shared" si="44"/>
        <v>125</v>
      </c>
      <c r="E740" s="5" t="s">
        <v>214</v>
      </c>
      <c r="F740" s="5" t="s">
        <v>1685</v>
      </c>
      <c r="G740" s="5" t="s">
        <v>1686</v>
      </c>
      <c r="H740" s="5" t="s">
        <v>1686</v>
      </c>
      <c r="I740" s="5">
        <v>86</v>
      </c>
      <c r="J740" s="5">
        <v>238</v>
      </c>
      <c r="K740" s="8">
        <v>0.36134453781512604</v>
      </c>
      <c r="L740" s="9">
        <v>0.72727272727272729</v>
      </c>
      <c r="M740" s="5">
        <f t="shared" si="45"/>
        <v>0.62391183317008447</v>
      </c>
      <c r="N740" s="5">
        <f t="shared" si="47"/>
        <v>0.10336089410264282</v>
      </c>
      <c r="O740" s="5">
        <f t="shared" si="46"/>
        <v>162</v>
      </c>
    </row>
    <row r="741" spans="4:15" x14ac:dyDescent="0.3">
      <c r="D741" s="5">
        <f t="shared" si="44"/>
        <v>329</v>
      </c>
      <c r="E741" s="5" t="s">
        <v>214</v>
      </c>
      <c r="F741" s="5" t="s">
        <v>1687</v>
      </c>
      <c r="G741" s="5" t="s">
        <v>1688</v>
      </c>
      <c r="H741" s="5" t="s">
        <v>1688</v>
      </c>
      <c r="I741" s="5">
        <v>136</v>
      </c>
      <c r="J741" s="5">
        <v>281</v>
      </c>
      <c r="K741" s="8">
        <v>0.48398576512455516</v>
      </c>
      <c r="L741" s="9">
        <v>0.6</v>
      </c>
      <c r="M741" s="5">
        <f t="shared" si="45"/>
        <v>0.55126312806781841</v>
      </c>
      <c r="N741" s="5">
        <f t="shared" si="47"/>
        <v>4.8736871932181569E-2</v>
      </c>
      <c r="O741" s="5">
        <f t="shared" si="46"/>
        <v>274</v>
      </c>
    </row>
    <row r="742" spans="4:15" x14ac:dyDescent="0.3">
      <c r="D742" s="5">
        <f t="shared" si="44"/>
        <v>754</v>
      </c>
      <c r="E742" s="5" t="s">
        <v>215</v>
      </c>
      <c r="F742" s="5" t="s">
        <v>1689</v>
      </c>
      <c r="G742" s="5" t="s">
        <v>1690</v>
      </c>
      <c r="H742" s="5" t="s">
        <v>1690</v>
      </c>
      <c r="I742" s="5">
        <v>175</v>
      </c>
      <c r="J742" s="5">
        <v>319</v>
      </c>
      <c r="K742" s="8">
        <v>0.54858934169278994</v>
      </c>
      <c r="L742" s="9">
        <v>0.30769230769230771</v>
      </c>
      <c r="M742" s="5">
        <f t="shared" si="45"/>
        <v>0.51299405423658717</v>
      </c>
      <c r="N742" s="5">
        <f t="shared" si="47"/>
        <v>-0.20530174654427946</v>
      </c>
      <c r="O742" s="5">
        <f t="shared" si="46"/>
        <v>809</v>
      </c>
    </row>
    <row r="743" spans="4:15" x14ac:dyDescent="0.3">
      <c r="D743" s="5">
        <f t="shared" si="44"/>
        <v>599</v>
      </c>
      <c r="E743" s="5" t="s">
        <v>216</v>
      </c>
      <c r="F743" s="5" t="s">
        <v>1691</v>
      </c>
      <c r="G743" s="5" t="s">
        <v>1692</v>
      </c>
      <c r="H743" s="5" t="s">
        <v>1692</v>
      </c>
      <c r="I743" s="5">
        <v>500</v>
      </c>
      <c r="J743" s="5">
        <v>871</v>
      </c>
      <c r="K743" s="8">
        <v>0.57405281285878296</v>
      </c>
      <c r="L743" s="9">
        <v>0.44525547445255476</v>
      </c>
      <c r="M743" s="5">
        <f t="shared" si="45"/>
        <v>0.49791031569122085</v>
      </c>
      <c r="N743" s="5">
        <f t="shared" si="47"/>
        <v>-5.2654841238666095E-2</v>
      </c>
      <c r="O743" s="5">
        <f t="shared" si="46"/>
        <v>576</v>
      </c>
    </row>
    <row r="744" spans="4:15" x14ac:dyDescent="0.3">
      <c r="D744" s="5">
        <f t="shared" si="44"/>
        <v>194</v>
      </c>
      <c r="E744" s="5" t="s">
        <v>217</v>
      </c>
      <c r="F744" s="5" t="s">
        <v>1693</v>
      </c>
      <c r="G744" s="5" t="s">
        <v>1694</v>
      </c>
      <c r="H744" s="5" t="s">
        <v>1694</v>
      </c>
      <c r="I744" s="5">
        <v>139</v>
      </c>
      <c r="J744" s="5">
        <v>344</v>
      </c>
      <c r="K744" s="8">
        <v>0.40406976744186046</v>
      </c>
      <c r="L744" s="9">
        <v>0.67647058823529416</v>
      </c>
      <c r="M744" s="5">
        <f t="shared" si="45"/>
        <v>0.5986027859950438</v>
      </c>
      <c r="N744" s="5">
        <f t="shared" si="47"/>
        <v>7.7867802240250361E-2</v>
      </c>
      <c r="O744" s="5">
        <f t="shared" si="46"/>
        <v>219</v>
      </c>
    </row>
    <row r="745" spans="4:15" x14ac:dyDescent="0.3">
      <c r="D745" s="5">
        <f t="shared" si="44"/>
        <v>412</v>
      </c>
      <c r="E745" s="5" t="s">
        <v>218</v>
      </c>
      <c r="F745" s="5" t="s">
        <v>1695</v>
      </c>
      <c r="G745" s="5" t="s">
        <v>1696</v>
      </c>
      <c r="H745" s="5" t="s">
        <v>1696</v>
      </c>
      <c r="I745" s="5">
        <v>62</v>
      </c>
      <c r="J745" s="5">
        <v>170</v>
      </c>
      <c r="K745" s="8">
        <v>0.36470588235294116</v>
      </c>
      <c r="L745" s="9">
        <v>0.56000000000000005</v>
      </c>
      <c r="M745" s="5">
        <f t="shared" si="45"/>
        <v>0.62192068114533572</v>
      </c>
      <c r="N745" s="5">
        <f t="shared" si="47"/>
        <v>-6.1920681145335665E-2</v>
      </c>
      <c r="O745" s="5">
        <f t="shared" si="46"/>
        <v>603</v>
      </c>
    </row>
    <row r="746" spans="4:15" x14ac:dyDescent="0.3">
      <c r="D746" s="5">
        <f t="shared" si="44"/>
        <v>793</v>
      </c>
      <c r="E746" s="5" t="s">
        <v>219</v>
      </c>
      <c r="F746" s="5" t="s">
        <v>1697</v>
      </c>
      <c r="G746" s="5" t="s">
        <v>1698</v>
      </c>
      <c r="H746" s="5" t="s">
        <v>1698</v>
      </c>
      <c r="I746" s="5">
        <v>180</v>
      </c>
      <c r="J746" s="5">
        <v>284</v>
      </c>
      <c r="K746" s="8">
        <v>0.63380281690140849</v>
      </c>
      <c r="L746" s="9">
        <v>0.26530612244897961</v>
      </c>
      <c r="M746" s="5">
        <f t="shared" si="45"/>
        <v>0.46251634158657512</v>
      </c>
      <c r="N746" s="5">
        <f t="shared" si="47"/>
        <v>-0.19721021913759551</v>
      </c>
      <c r="O746" s="5">
        <f t="shared" si="46"/>
        <v>805</v>
      </c>
    </row>
    <row r="747" spans="4:15" x14ac:dyDescent="0.3">
      <c r="D747" s="5">
        <f t="shared" si="44"/>
        <v>368</v>
      </c>
      <c r="E747" s="5" t="s">
        <v>219</v>
      </c>
      <c r="F747" s="5" t="s">
        <v>1699</v>
      </c>
      <c r="G747" s="5" t="s">
        <v>1700</v>
      </c>
      <c r="H747" s="5" t="s">
        <v>1700</v>
      </c>
      <c r="I747" s="5">
        <v>140</v>
      </c>
      <c r="J747" s="5">
        <v>435</v>
      </c>
      <c r="K747" s="8">
        <v>0.32183908045977011</v>
      </c>
      <c r="L747" s="9">
        <v>0.58208955223880599</v>
      </c>
      <c r="M747" s="5">
        <f t="shared" si="45"/>
        <v>0.64731359116210307</v>
      </c>
      <c r="N747" s="5">
        <f t="shared" si="47"/>
        <v>-6.522403892329709E-2</v>
      </c>
      <c r="O747" s="5">
        <f t="shared" si="46"/>
        <v>617</v>
      </c>
    </row>
    <row r="748" spans="4:15" x14ac:dyDescent="0.3">
      <c r="D748" s="5">
        <f t="shared" si="44"/>
        <v>465</v>
      </c>
      <c r="E748" s="5" t="s">
        <v>219</v>
      </c>
      <c r="F748" s="5" t="s">
        <v>1701</v>
      </c>
      <c r="G748" s="5" t="s">
        <v>1702</v>
      </c>
      <c r="H748" s="5" t="s">
        <v>1702</v>
      </c>
      <c r="I748" s="5">
        <v>219</v>
      </c>
      <c r="J748" s="5">
        <v>356</v>
      </c>
      <c r="K748" s="8">
        <v>0.6151685393258427</v>
      </c>
      <c r="L748" s="9">
        <v>0.52631578947368418</v>
      </c>
      <c r="M748" s="5">
        <f t="shared" si="45"/>
        <v>0.47355468624505981</v>
      </c>
      <c r="N748" s="5">
        <f t="shared" si="47"/>
        <v>5.2761103228624373E-2</v>
      </c>
      <c r="O748" s="5">
        <f t="shared" si="46"/>
        <v>266</v>
      </c>
    </row>
    <row r="749" spans="4:15" x14ac:dyDescent="0.3">
      <c r="D749" s="5">
        <f t="shared" si="44"/>
        <v>322</v>
      </c>
      <c r="E749" s="5" t="s">
        <v>219</v>
      </c>
      <c r="F749" s="5" t="s">
        <v>1703</v>
      </c>
      <c r="G749" s="5" t="s">
        <v>1704</v>
      </c>
      <c r="H749" s="5" t="s">
        <v>1704</v>
      </c>
      <c r="I749" s="5">
        <v>79</v>
      </c>
      <c r="J749" s="5">
        <v>172</v>
      </c>
      <c r="K749" s="8">
        <v>0.45930232558139533</v>
      </c>
      <c r="L749" s="9">
        <v>0.60526315789473684</v>
      </c>
      <c r="M749" s="5">
        <f t="shared" si="45"/>
        <v>0.56588480105349603</v>
      </c>
      <c r="N749" s="5">
        <f t="shared" si="47"/>
        <v>3.9378356841240802E-2</v>
      </c>
      <c r="O749" s="5">
        <f t="shared" si="46"/>
        <v>301</v>
      </c>
    </row>
    <row r="750" spans="4:15" x14ac:dyDescent="0.3">
      <c r="D750" s="5">
        <f t="shared" si="44"/>
        <v>294</v>
      </c>
      <c r="E750" s="5" t="s">
        <v>220</v>
      </c>
      <c r="F750" s="5" t="s">
        <v>1705</v>
      </c>
      <c r="G750" s="5" t="s">
        <v>1706</v>
      </c>
      <c r="H750" s="5" t="s">
        <v>1706</v>
      </c>
      <c r="I750" s="5">
        <v>156</v>
      </c>
      <c r="J750" s="5">
        <v>258</v>
      </c>
      <c r="K750" s="8">
        <v>0.60465116279069764</v>
      </c>
      <c r="L750" s="9">
        <v>0.62222222222222223</v>
      </c>
      <c r="M750" s="5">
        <f t="shared" si="45"/>
        <v>0.47978484068100213</v>
      </c>
      <c r="N750" s="5">
        <f t="shared" si="47"/>
        <v>0.1424373815412201</v>
      </c>
      <c r="O750" s="5">
        <f t="shared" si="46"/>
        <v>100</v>
      </c>
    </row>
    <row r="751" spans="4:15" x14ac:dyDescent="0.3">
      <c r="D751" s="5">
        <f t="shared" si="44"/>
        <v>98</v>
      </c>
      <c r="E751" s="5" t="s">
        <v>220</v>
      </c>
      <c r="F751" s="5" t="s">
        <v>1707</v>
      </c>
      <c r="G751" s="5" t="s">
        <v>1708</v>
      </c>
      <c r="H751" s="5" t="s">
        <v>1708</v>
      </c>
      <c r="I751" s="5">
        <v>74</v>
      </c>
      <c r="J751" s="5">
        <v>138</v>
      </c>
      <c r="K751" s="8">
        <v>0.53623188405797106</v>
      </c>
      <c r="L751" s="9">
        <v>0.75</v>
      </c>
      <c r="M751" s="5">
        <f t="shared" si="45"/>
        <v>0.52031421333170647</v>
      </c>
      <c r="N751" s="5">
        <f t="shared" si="47"/>
        <v>0.22968578666829353</v>
      </c>
      <c r="O751" s="5">
        <f t="shared" si="46"/>
        <v>29</v>
      </c>
    </row>
    <row r="752" spans="4:15" x14ac:dyDescent="0.3">
      <c r="D752" s="5">
        <f t="shared" si="44"/>
        <v>329</v>
      </c>
      <c r="E752" s="5" t="s">
        <v>303</v>
      </c>
      <c r="F752" s="5" t="s">
        <v>1709</v>
      </c>
      <c r="G752" s="5" t="s">
        <v>1710</v>
      </c>
      <c r="H752" s="5" t="s">
        <v>1710</v>
      </c>
      <c r="I752" s="5">
        <v>109</v>
      </c>
      <c r="J752" s="5">
        <v>174</v>
      </c>
      <c r="K752" s="8">
        <v>0.62643678160919536</v>
      </c>
      <c r="L752" s="9">
        <v>0.6</v>
      </c>
      <c r="M752" s="5">
        <f t="shared" si="45"/>
        <v>0.46687974317229725</v>
      </c>
      <c r="N752" s="5">
        <f t="shared" si="47"/>
        <v>0.13312025682770273</v>
      </c>
      <c r="O752" s="5">
        <f t="shared" si="46"/>
        <v>112</v>
      </c>
    </row>
    <row r="753" spans="4:15" x14ac:dyDescent="0.3">
      <c r="D753" s="5">
        <f t="shared" si="44"/>
        <v>447</v>
      </c>
      <c r="E753" s="5" t="s">
        <v>303</v>
      </c>
      <c r="F753" s="5" t="s">
        <v>1711</v>
      </c>
      <c r="G753" s="5" t="s">
        <v>1712</v>
      </c>
      <c r="H753" s="5" t="s">
        <v>1712</v>
      </c>
      <c r="I753" s="5">
        <v>276</v>
      </c>
      <c r="J753" s="5">
        <v>604</v>
      </c>
      <c r="K753" s="8">
        <v>0.45695364238410596</v>
      </c>
      <c r="L753" s="9">
        <v>0.5368421052631579</v>
      </c>
      <c r="M753" s="5">
        <f t="shared" si="45"/>
        <v>0.56727608518136952</v>
      </c>
      <c r="N753" s="5">
        <f t="shared" si="47"/>
        <v>-3.0433979918211618E-2</v>
      </c>
      <c r="O753" s="5">
        <f t="shared" si="46"/>
        <v>516</v>
      </c>
    </row>
    <row r="754" spans="4:15" x14ac:dyDescent="0.3">
      <c r="D754" s="5">
        <f t="shared" si="44"/>
        <v>620</v>
      </c>
      <c r="E754" s="5" t="s">
        <v>221</v>
      </c>
      <c r="F754" s="5" t="s">
        <v>1713</v>
      </c>
      <c r="G754" s="5" t="s">
        <v>1714</v>
      </c>
      <c r="H754" s="5" t="s">
        <v>1714</v>
      </c>
      <c r="I754" s="5">
        <v>191</v>
      </c>
      <c r="J754" s="5">
        <v>387</v>
      </c>
      <c r="K754" s="8">
        <v>0.49354005167958659</v>
      </c>
      <c r="L754" s="9">
        <v>0.43103448275862066</v>
      </c>
      <c r="M754" s="5">
        <f t="shared" si="45"/>
        <v>0.54560347705464185</v>
      </c>
      <c r="N754" s="5">
        <f t="shared" si="47"/>
        <v>-0.11456899429602119</v>
      </c>
      <c r="O754" s="5">
        <f t="shared" si="46"/>
        <v>713</v>
      </c>
    </row>
    <row r="755" spans="4:15" x14ac:dyDescent="0.3">
      <c r="D755" s="5">
        <f t="shared" si="44"/>
        <v>730</v>
      </c>
      <c r="E755" s="5" t="s">
        <v>221</v>
      </c>
      <c r="F755" s="5" t="s">
        <v>1715</v>
      </c>
      <c r="G755" s="5" t="s">
        <v>1716</v>
      </c>
      <c r="H755" s="5" t="s">
        <v>1716</v>
      </c>
      <c r="I755" s="5">
        <v>282</v>
      </c>
      <c r="J755" s="5">
        <v>506</v>
      </c>
      <c r="K755" s="8">
        <v>0.55731225296442688</v>
      </c>
      <c r="L755" s="9">
        <v>0.33333333333333331</v>
      </c>
      <c r="M755" s="5">
        <f t="shared" si="45"/>
        <v>0.50782688311062074</v>
      </c>
      <c r="N755" s="5">
        <f t="shared" si="47"/>
        <v>-0.17449354977728743</v>
      </c>
      <c r="O755" s="5">
        <f t="shared" si="46"/>
        <v>781</v>
      </c>
    </row>
    <row r="756" spans="4:15" x14ac:dyDescent="0.3">
      <c r="D756" s="5">
        <f t="shared" si="44"/>
        <v>143</v>
      </c>
      <c r="E756" s="5" t="s">
        <v>222</v>
      </c>
      <c r="F756" s="5" t="s">
        <v>1717</v>
      </c>
      <c r="G756" s="5" t="s">
        <v>1718</v>
      </c>
      <c r="H756" s="5" t="s">
        <v>1718</v>
      </c>
      <c r="I756" s="5">
        <v>310</v>
      </c>
      <c r="J756" s="5">
        <v>527</v>
      </c>
      <c r="K756" s="8">
        <v>0.58823529411764708</v>
      </c>
      <c r="L756" s="9">
        <v>0.71074380165289253</v>
      </c>
      <c r="M756" s="5">
        <f t="shared" si="45"/>
        <v>0.48950907149954259</v>
      </c>
      <c r="N756" s="5">
        <f t="shared" si="47"/>
        <v>0.22123473015334993</v>
      </c>
      <c r="O756" s="5">
        <f t="shared" si="46"/>
        <v>32</v>
      </c>
    </row>
    <row r="757" spans="4:15" x14ac:dyDescent="0.3">
      <c r="D757" s="5">
        <f t="shared" si="44"/>
        <v>284</v>
      </c>
      <c r="E757" s="5" t="s">
        <v>222</v>
      </c>
      <c r="F757" s="5" t="s">
        <v>1719</v>
      </c>
      <c r="G757" s="5" t="s">
        <v>1720</v>
      </c>
      <c r="H757" s="5" t="s">
        <v>1720</v>
      </c>
      <c r="I757" s="5">
        <v>370</v>
      </c>
      <c r="J757" s="5">
        <v>504</v>
      </c>
      <c r="K757" s="8">
        <v>0.73412698412698407</v>
      </c>
      <c r="L757" s="9">
        <v>0.62790697674418605</v>
      </c>
      <c r="M757" s="5">
        <f t="shared" si="45"/>
        <v>0.40308754264759955</v>
      </c>
      <c r="N757" s="5">
        <f t="shared" si="47"/>
        <v>0.2248194340965865</v>
      </c>
      <c r="O757" s="5">
        <f t="shared" si="46"/>
        <v>31</v>
      </c>
    </row>
    <row r="758" spans="4:15" x14ac:dyDescent="0.3">
      <c r="D758" s="5">
        <f t="shared" si="44"/>
        <v>531</v>
      </c>
      <c r="E758" s="5" t="s">
        <v>222</v>
      </c>
      <c r="F758" s="5" t="s">
        <v>1721</v>
      </c>
      <c r="G758" s="5" t="s">
        <v>1722</v>
      </c>
      <c r="H758" s="5" t="s">
        <v>1722</v>
      </c>
      <c r="I758" s="5">
        <v>403</v>
      </c>
      <c r="J758" s="5">
        <v>489</v>
      </c>
      <c r="K758" s="8">
        <v>0.82413087934560325</v>
      </c>
      <c r="L758" s="9">
        <v>0.4891304347826087</v>
      </c>
      <c r="M758" s="5">
        <f t="shared" si="45"/>
        <v>0.34977213978315025</v>
      </c>
      <c r="N758" s="5">
        <f t="shared" si="47"/>
        <v>0.13935829499945845</v>
      </c>
      <c r="O758" s="5">
        <f t="shared" si="46"/>
        <v>105</v>
      </c>
    </row>
    <row r="759" spans="4:15" x14ac:dyDescent="0.3">
      <c r="D759" s="5">
        <f t="shared" si="44"/>
        <v>439</v>
      </c>
      <c r="E759" s="5" t="s">
        <v>222</v>
      </c>
      <c r="F759" s="5" t="s">
        <v>1723</v>
      </c>
      <c r="G759" s="5" t="s">
        <v>1724</v>
      </c>
      <c r="H759" s="5" t="s">
        <v>1724</v>
      </c>
      <c r="I759" s="5">
        <v>286</v>
      </c>
      <c r="J759" s="5">
        <v>340</v>
      </c>
      <c r="K759" s="8">
        <v>0.8411764705882353</v>
      </c>
      <c r="L759" s="9">
        <v>0.54411764705882348</v>
      </c>
      <c r="M759" s="5">
        <f t="shared" si="45"/>
        <v>0.33967488163719772</v>
      </c>
      <c r="N759" s="5">
        <f t="shared" si="47"/>
        <v>0.20444276542162576</v>
      </c>
      <c r="O759" s="5">
        <f t="shared" si="46"/>
        <v>39</v>
      </c>
    </row>
    <row r="760" spans="4:15" x14ac:dyDescent="0.3">
      <c r="D760" s="5">
        <f t="shared" si="44"/>
        <v>108</v>
      </c>
      <c r="E760" s="5" t="s">
        <v>222</v>
      </c>
      <c r="F760" s="5" t="s">
        <v>1725</v>
      </c>
      <c r="G760" s="5" t="s">
        <v>1726</v>
      </c>
      <c r="H760" s="5" t="s">
        <v>1726</v>
      </c>
      <c r="I760" s="5">
        <v>233</v>
      </c>
      <c r="J760" s="5">
        <v>282</v>
      </c>
      <c r="K760" s="8">
        <v>0.82624113475177308</v>
      </c>
      <c r="L760" s="9">
        <v>0.74193548387096775</v>
      </c>
      <c r="M760" s="5">
        <f t="shared" si="45"/>
        <v>0.34852209258404243</v>
      </c>
      <c r="N760" s="5">
        <f t="shared" si="47"/>
        <v>0.39341339128692532</v>
      </c>
      <c r="O760" s="5">
        <f t="shared" si="46"/>
        <v>2</v>
      </c>
    </row>
    <row r="761" spans="4:15" x14ac:dyDescent="0.3">
      <c r="D761" s="5">
        <f t="shared" si="44"/>
        <v>221</v>
      </c>
      <c r="E761" s="5" t="s">
        <v>222</v>
      </c>
      <c r="F761" s="5" t="s">
        <v>1727</v>
      </c>
      <c r="G761" s="5" t="s">
        <v>1728</v>
      </c>
      <c r="H761" s="5" t="s">
        <v>1728</v>
      </c>
      <c r="I761" s="5">
        <v>163</v>
      </c>
      <c r="J761" s="5">
        <v>237</v>
      </c>
      <c r="K761" s="8">
        <v>0.68776371308016881</v>
      </c>
      <c r="L761" s="9">
        <v>0.660377358490566</v>
      </c>
      <c r="M761" s="5">
        <f t="shared" si="45"/>
        <v>0.43055164815070507</v>
      </c>
      <c r="N761" s="5">
        <f t="shared" si="47"/>
        <v>0.22982571033986093</v>
      </c>
      <c r="O761" s="5">
        <f t="shared" si="46"/>
        <v>28</v>
      </c>
    </row>
    <row r="762" spans="4:15" x14ac:dyDescent="0.3">
      <c r="D762" s="5">
        <f t="shared" si="44"/>
        <v>485</v>
      </c>
      <c r="E762" s="5" t="s">
        <v>222</v>
      </c>
      <c r="F762" s="5" t="s">
        <v>1729</v>
      </c>
      <c r="G762" s="5" t="s">
        <v>1730</v>
      </c>
      <c r="H762" s="5" t="s">
        <v>1730</v>
      </c>
      <c r="I762" s="5">
        <v>367</v>
      </c>
      <c r="J762" s="5">
        <v>464</v>
      </c>
      <c r="K762" s="8">
        <v>0.79094827586206895</v>
      </c>
      <c r="L762" s="9">
        <v>0.51190476190476186</v>
      </c>
      <c r="M762" s="5">
        <f t="shared" si="45"/>
        <v>0.36942844319667101</v>
      </c>
      <c r="N762" s="5">
        <f t="shared" si="47"/>
        <v>0.14247631870809085</v>
      </c>
      <c r="O762" s="5">
        <f t="shared" si="46"/>
        <v>99</v>
      </c>
    </row>
    <row r="763" spans="4:15" x14ac:dyDescent="0.3">
      <c r="D763" s="5">
        <f t="shared" si="44"/>
        <v>348</v>
      </c>
      <c r="E763" s="5" t="s">
        <v>222</v>
      </c>
      <c r="F763" s="5" t="s">
        <v>1731</v>
      </c>
      <c r="G763" s="5" t="s">
        <v>1732</v>
      </c>
      <c r="H763" s="5" t="s">
        <v>1732</v>
      </c>
      <c r="I763" s="5">
        <v>241</v>
      </c>
      <c r="J763" s="5">
        <v>398</v>
      </c>
      <c r="K763" s="8">
        <v>0.60552763819095479</v>
      </c>
      <c r="L763" s="9">
        <v>0.59259259259259256</v>
      </c>
      <c r="M763" s="5">
        <f t="shared" si="45"/>
        <v>0.47926564494006241</v>
      </c>
      <c r="N763" s="5">
        <f t="shared" si="47"/>
        <v>0.11332694765253015</v>
      </c>
      <c r="O763" s="5">
        <f t="shared" si="46"/>
        <v>143</v>
      </c>
    </row>
    <row r="764" spans="4:15" x14ac:dyDescent="0.3">
      <c r="D764" s="5">
        <f t="shared" si="44"/>
        <v>658</v>
      </c>
      <c r="E764" s="5" t="s">
        <v>223</v>
      </c>
      <c r="F764" s="5" t="s">
        <v>1733</v>
      </c>
      <c r="G764" s="5" t="s">
        <v>1734</v>
      </c>
      <c r="H764" s="5" t="s">
        <v>1734</v>
      </c>
      <c r="I764" s="5">
        <v>324</v>
      </c>
      <c r="J764" s="5">
        <v>617</v>
      </c>
      <c r="K764" s="8">
        <v>0.52512155591572118</v>
      </c>
      <c r="L764" s="9">
        <v>0.40384615384615385</v>
      </c>
      <c r="M764" s="5">
        <f t="shared" si="45"/>
        <v>0.52689561316358557</v>
      </c>
      <c r="N764" s="5">
        <f t="shared" si="47"/>
        <v>-0.12304945931743172</v>
      </c>
      <c r="O764" s="5">
        <f t="shared" si="46"/>
        <v>726</v>
      </c>
    </row>
    <row r="765" spans="4:15" x14ac:dyDescent="0.3">
      <c r="D765" s="5">
        <f t="shared" si="44"/>
        <v>243</v>
      </c>
      <c r="E765" s="5" t="s">
        <v>223</v>
      </c>
      <c r="F765" s="5" t="s">
        <v>1735</v>
      </c>
      <c r="G765" s="5" t="s">
        <v>1736</v>
      </c>
      <c r="H765" s="5" t="s">
        <v>1736</v>
      </c>
      <c r="I765" s="5">
        <v>121</v>
      </c>
      <c r="J765" s="5">
        <v>476</v>
      </c>
      <c r="K765" s="8">
        <v>0.25420168067226889</v>
      </c>
      <c r="L765" s="9">
        <v>0.64864864864864868</v>
      </c>
      <c r="M765" s="5">
        <f t="shared" si="45"/>
        <v>0.68737980395895149</v>
      </c>
      <c r="N765" s="5">
        <f t="shared" si="47"/>
        <v>-3.8731155310302801E-2</v>
      </c>
      <c r="O765" s="5">
        <f t="shared" si="46"/>
        <v>541</v>
      </c>
    </row>
    <row r="766" spans="4:15" x14ac:dyDescent="0.3">
      <c r="D766" s="5">
        <f t="shared" si="44"/>
        <v>93</v>
      </c>
      <c r="E766" s="5" t="s">
        <v>223</v>
      </c>
      <c r="F766" s="5" t="s">
        <v>1737</v>
      </c>
      <c r="G766" s="5" t="s">
        <v>1738</v>
      </c>
      <c r="H766" s="5" t="s">
        <v>1738</v>
      </c>
      <c r="I766" s="5">
        <v>113</v>
      </c>
      <c r="J766" s="5">
        <v>561</v>
      </c>
      <c r="K766" s="8">
        <v>0.20142602495543671</v>
      </c>
      <c r="L766" s="9">
        <v>0.75510204081632648</v>
      </c>
      <c r="M766" s="5">
        <f t="shared" si="45"/>
        <v>0.71864239919601069</v>
      </c>
      <c r="N766" s="5">
        <f t="shared" si="47"/>
        <v>3.6459641620315786E-2</v>
      </c>
      <c r="O766" s="5">
        <f t="shared" si="46"/>
        <v>311</v>
      </c>
    </row>
    <row r="767" spans="4:15" x14ac:dyDescent="0.3">
      <c r="D767" s="5">
        <f t="shared" si="44"/>
        <v>51</v>
      </c>
      <c r="E767" s="5" t="s">
        <v>223</v>
      </c>
      <c r="F767" s="5" t="s">
        <v>1739</v>
      </c>
      <c r="G767" s="5" t="s">
        <v>1740</v>
      </c>
      <c r="H767" s="5" t="s">
        <v>1740</v>
      </c>
      <c r="I767" s="5">
        <v>111</v>
      </c>
      <c r="J767" s="5">
        <v>438</v>
      </c>
      <c r="K767" s="8">
        <v>0.25342465753424659</v>
      </c>
      <c r="L767" s="9">
        <v>0.810126582278481</v>
      </c>
      <c r="M767" s="5">
        <f t="shared" si="45"/>
        <v>0.68784008738933</v>
      </c>
      <c r="N767" s="5">
        <f t="shared" si="47"/>
        <v>0.122286494889151</v>
      </c>
      <c r="O767" s="5">
        <f t="shared" si="46"/>
        <v>128</v>
      </c>
    </row>
    <row r="768" spans="4:15" x14ac:dyDescent="0.3">
      <c r="D768" s="5">
        <f t="shared" si="44"/>
        <v>393</v>
      </c>
      <c r="E768" s="5" t="s">
        <v>223</v>
      </c>
      <c r="F768" s="5" t="s">
        <v>1741</v>
      </c>
      <c r="G768" s="5" t="s">
        <v>1742</v>
      </c>
      <c r="H768" s="5" t="s">
        <v>1742</v>
      </c>
      <c r="I768" s="5">
        <v>173</v>
      </c>
      <c r="J768" s="5">
        <v>422</v>
      </c>
      <c r="K768" s="8">
        <v>0.4099526066350711</v>
      </c>
      <c r="L768" s="9">
        <v>0.56923076923076921</v>
      </c>
      <c r="M768" s="5">
        <f t="shared" si="45"/>
        <v>0.59511798191172105</v>
      </c>
      <c r="N768" s="5">
        <f t="shared" si="47"/>
        <v>-2.5887212680951843E-2</v>
      </c>
      <c r="O768" s="5">
        <f t="shared" si="46"/>
        <v>500</v>
      </c>
    </row>
    <row r="769" spans="4:15" x14ac:dyDescent="0.3">
      <c r="D769" s="5">
        <f t="shared" si="44"/>
        <v>191</v>
      </c>
      <c r="E769" s="5" t="s">
        <v>223</v>
      </c>
      <c r="F769" s="5" t="s">
        <v>1743</v>
      </c>
      <c r="G769" s="5" t="s">
        <v>1744</v>
      </c>
      <c r="H769" s="5" t="s">
        <v>1744</v>
      </c>
      <c r="I769" s="5">
        <v>242</v>
      </c>
      <c r="J769" s="5">
        <v>765</v>
      </c>
      <c r="K769" s="8">
        <v>0.31633986928104574</v>
      </c>
      <c r="L769" s="9">
        <v>0.67741935483870963</v>
      </c>
      <c r="M769" s="5">
        <f t="shared" si="45"/>
        <v>0.65057114639033187</v>
      </c>
      <c r="N769" s="5">
        <f t="shared" si="47"/>
        <v>2.6848208448377764E-2</v>
      </c>
      <c r="O769" s="5">
        <f t="shared" si="46"/>
        <v>336</v>
      </c>
    </row>
    <row r="770" spans="4:15" x14ac:dyDescent="0.3">
      <c r="D770" s="5">
        <f t="shared" si="44"/>
        <v>720</v>
      </c>
      <c r="E770" s="5" t="s">
        <v>223</v>
      </c>
      <c r="F770" s="5" t="s">
        <v>1745</v>
      </c>
      <c r="G770" s="5" t="s">
        <v>1746</v>
      </c>
      <c r="H770" s="5" t="s">
        <v>1746</v>
      </c>
      <c r="I770" s="5">
        <v>235</v>
      </c>
      <c r="J770" s="5">
        <v>610</v>
      </c>
      <c r="K770" s="8">
        <v>0.38524590163934425</v>
      </c>
      <c r="L770" s="9">
        <v>0.34951456310679613</v>
      </c>
      <c r="M770" s="5">
        <f t="shared" si="45"/>
        <v>0.60975343660066184</v>
      </c>
      <c r="N770" s="5">
        <f t="shared" si="47"/>
        <v>-0.26023887349386571</v>
      </c>
      <c r="O770" s="5">
        <f t="shared" si="46"/>
        <v>833</v>
      </c>
    </row>
    <row r="771" spans="4:15" x14ac:dyDescent="0.3">
      <c r="D771" s="5">
        <f t="shared" si="44"/>
        <v>422</v>
      </c>
      <c r="E771" s="5" t="s">
        <v>223</v>
      </c>
      <c r="F771" s="5" t="s">
        <v>1747</v>
      </c>
      <c r="G771" s="5" t="s">
        <v>1748</v>
      </c>
      <c r="H771" s="5" t="s">
        <v>1748</v>
      </c>
      <c r="I771" s="5">
        <v>224</v>
      </c>
      <c r="J771" s="5">
        <v>631</v>
      </c>
      <c r="K771" s="8">
        <v>0.3549920760697306</v>
      </c>
      <c r="L771" s="9">
        <v>0.55681818181818177</v>
      </c>
      <c r="M771" s="5">
        <f t="shared" si="45"/>
        <v>0.62767482649736328</v>
      </c>
      <c r="N771" s="5">
        <f t="shared" si="47"/>
        <v>-7.0856644679181513E-2</v>
      </c>
      <c r="O771" s="5">
        <f t="shared" si="46"/>
        <v>624</v>
      </c>
    </row>
    <row r="772" spans="4:15" x14ac:dyDescent="0.3">
      <c r="D772" s="5">
        <f t="shared" si="44"/>
        <v>154</v>
      </c>
      <c r="E772" s="5" t="s">
        <v>223</v>
      </c>
      <c r="F772" s="5" t="s">
        <v>1749</v>
      </c>
      <c r="G772" s="5" t="s">
        <v>1750</v>
      </c>
      <c r="H772" s="5" t="s">
        <v>1750</v>
      </c>
      <c r="I772" s="5">
        <v>97</v>
      </c>
      <c r="J772" s="5">
        <v>279</v>
      </c>
      <c r="K772" s="8">
        <v>0.34767025089605735</v>
      </c>
      <c r="L772" s="9">
        <v>0.7021276595744681</v>
      </c>
      <c r="M772" s="5">
        <f t="shared" si="45"/>
        <v>0.63201203943563944</v>
      </c>
      <c r="N772" s="5">
        <f t="shared" si="47"/>
        <v>7.011562013882866E-2</v>
      </c>
      <c r="O772" s="5">
        <f t="shared" si="46"/>
        <v>239</v>
      </c>
    </row>
    <row r="773" spans="4:15" x14ac:dyDescent="0.3">
      <c r="D773" s="5">
        <f t="shared" si="44"/>
        <v>301</v>
      </c>
      <c r="E773" s="5" t="s">
        <v>223</v>
      </c>
      <c r="F773" s="5" t="s">
        <v>1751</v>
      </c>
      <c r="G773" s="5" t="s">
        <v>1752</v>
      </c>
      <c r="H773" s="5" t="s">
        <v>1752</v>
      </c>
      <c r="I773" s="5">
        <v>406</v>
      </c>
      <c r="J773" s="5">
        <v>976</v>
      </c>
      <c r="K773" s="8">
        <v>0.41598360655737704</v>
      </c>
      <c r="L773" s="9">
        <v>0.61702127659574468</v>
      </c>
      <c r="M773" s="5">
        <f t="shared" si="45"/>
        <v>0.59154541219401968</v>
      </c>
      <c r="N773" s="5">
        <f t="shared" si="47"/>
        <v>2.5475864401725001E-2</v>
      </c>
      <c r="O773" s="5">
        <f t="shared" si="46"/>
        <v>341</v>
      </c>
    </row>
    <row r="774" spans="4:15" x14ac:dyDescent="0.3">
      <c r="D774" s="5">
        <f t="shared" ref="D774:D837" si="48">RANK(L774,Both_Math_and_ELA__Percent_Pass,0)</f>
        <v>428</v>
      </c>
      <c r="E774" s="5" t="s">
        <v>223</v>
      </c>
      <c r="F774" s="5" t="s">
        <v>1753</v>
      </c>
      <c r="G774" s="5" t="s">
        <v>662</v>
      </c>
      <c r="H774" s="5" t="s">
        <v>662</v>
      </c>
      <c r="I774" s="5">
        <v>324</v>
      </c>
      <c r="J774" s="5">
        <v>627</v>
      </c>
      <c r="K774" s="8">
        <v>0.51674641148325362</v>
      </c>
      <c r="L774" s="9">
        <v>0.55238095238095242</v>
      </c>
      <c r="M774" s="5">
        <f t="shared" ref="M774:M837" si="49">int+slope*K774</f>
        <v>0.53185677843738122</v>
      </c>
      <c r="N774" s="5">
        <f t="shared" si="47"/>
        <v>2.05241739435712E-2</v>
      </c>
      <c r="O774" s="5">
        <f t="shared" ref="O774:O837" si="50">RANK(N774,Error,0)</f>
        <v>359</v>
      </c>
    </row>
    <row r="775" spans="4:15" x14ac:dyDescent="0.3">
      <c r="D775" s="5">
        <f t="shared" si="48"/>
        <v>123</v>
      </c>
      <c r="E775" s="5" t="s">
        <v>224</v>
      </c>
      <c r="F775" s="5" t="s">
        <v>1754</v>
      </c>
      <c r="G775" s="5" t="s">
        <v>1755</v>
      </c>
      <c r="H775" s="5" t="s">
        <v>1755</v>
      </c>
      <c r="I775" s="5">
        <v>143</v>
      </c>
      <c r="J775" s="5">
        <v>691</v>
      </c>
      <c r="K775" s="8">
        <v>0.20694645441389292</v>
      </c>
      <c r="L775" s="9">
        <v>0.73026315789473684</v>
      </c>
      <c r="M775" s="5">
        <f t="shared" si="49"/>
        <v>0.71537227494363864</v>
      </c>
      <c r="N775" s="5">
        <f t="shared" ref="N775:N838" si="51">L775-M775</f>
        <v>1.4890882951098194E-2</v>
      </c>
      <c r="O775" s="5">
        <f t="shared" si="50"/>
        <v>379</v>
      </c>
    </row>
    <row r="776" spans="4:15" x14ac:dyDescent="0.3">
      <c r="D776" s="5">
        <f t="shared" si="48"/>
        <v>274</v>
      </c>
      <c r="E776" s="5" t="s">
        <v>225</v>
      </c>
      <c r="F776" s="5" t="s">
        <v>1756</v>
      </c>
      <c r="G776" s="5" t="s">
        <v>1757</v>
      </c>
      <c r="H776" s="5" t="s">
        <v>1757</v>
      </c>
      <c r="I776" s="5">
        <v>140</v>
      </c>
      <c r="J776" s="5">
        <v>343</v>
      </c>
      <c r="K776" s="8">
        <v>0.40816326530612246</v>
      </c>
      <c r="L776" s="9">
        <v>0.6333333333333333</v>
      </c>
      <c r="M776" s="5">
        <f t="shared" si="49"/>
        <v>0.59617792996822661</v>
      </c>
      <c r="N776" s="5">
        <f t="shared" si="51"/>
        <v>3.7155403365106698E-2</v>
      </c>
      <c r="O776" s="5">
        <f t="shared" si="50"/>
        <v>308</v>
      </c>
    </row>
    <row r="777" spans="4:15" x14ac:dyDescent="0.3">
      <c r="D777" s="5">
        <f t="shared" si="48"/>
        <v>234</v>
      </c>
      <c r="E777" s="5" t="s">
        <v>226</v>
      </c>
      <c r="F777" s="5" t="s">
        <v>1758</v>
      </c>
      <c r="G777" s="5" t="s">
        <v>1759</v>
      </c>
      <c r="H777" s="5" t="s">
        <v>1759</v>
      </c>
      <c r="I777" s="5">
        <v>329</v>
      </c>
      <c r="J777" s="5">
        <v>707</v>
      </c>
      <c r="K777" s="8">
        <v>0.46534653465346537</v>
      </c>
      <c r="L777" s="9">
        <v>0.65217391304347827</v>
      </c>
      <c r="M777" s="5">
        <f t="shared" si="49"/>
        <v>0.56230440666176862</v>
      </c>
      <c r="N777" s="5">
        <f t="shared" si="51"/>
        <v>8.9869506381709652E-2</v>
      </c>
      <c r="O777" s="5">
        <f t="shared" si="50"/>
        <v>201</v>
      </c>
    </row>
    <row r="778" spans="4:15" x14ac:dyDescent="0.3">
      <c r="D778" s="5">
        <f t="shared" si="48"/>
        <v>297</v>
      </c>
      <c r="E778" s="5" t="s">
        <v>227</v>
      </c>
      <c r="F778" s="5" t="s">
        <v>1760</v>
      </c>
      <c r="G778" s="5" t="s">
        <v>1166</v>
      </c>
      <c r="H778" s="5" t="s">
        <v>1166</v>
      </c>
      <c r="I778" s="5">
        <v>177</v>
      </c>
      <c r="J778" s="5">
        <v>345</v>
      </c>
      <c r="K778" s="8">
        <v>0.5130434782608696</v>
      </c>
      <c r="L778" s="9">
        <v>0.62</v>
      </c>
      <c r="M778" s="5">
        <f t="shared" si="49"/>
        <v>0.5340502765749009</v>
      </c>
      <c r="N778" s="5">
        <f t="shared" si="51"/>
        <v>8.59497234250991E-2</v>
      </c>
      <c r="O778" s="5">
        <f t="shared" si="50"/>
        <v>212</v>
      </c>
    </row>
    <row r="779" spans="4:15" x14ac:dyDescent="0.3">
      <c r="D779" s="5">
        <f t="shared" si="48"/>
        <v>438</v>
      </c>
      <c r="E779" s="5" t="s">
        <v>301</v>
      </c>
      <c r="F779" s="5" t="s">
        <v>1761</v>
      </c>
      <c r="G779" s="5" t="s">
        <v>1762</v>
      </c>
      <c r="H779" s="5" t="s">
        <v>1762</v>
      </c>
      <c r="I779" s="5">
        <v>189</v>
      </c>
      <c r="J779" s="5">
        <v>522</v>
      </c>
      <c r="K779" s="8">
        <v>0.36206896551724138</v>
      </c>
      <c r="L779" s="9">
        <v>0.54430379746835444</v>
      </c>
      <c r="M779" s="5">
        <f t="shared" si="49"/>
        <v>0.62348270557854379</v>
      </c>
      <c r="N779" s="5">
        <f t="shared" si="51"/>
        <v>-7.917890811018935E-2</v>
      </c>
      <c r="O779" s="5">
        <f t="shared" si="50"/>
        <v>639</v>
      </c>
    </row>
    <row r="780" spans="4:15" x14ac:dyDescent="0.3">
      <c r="D780" s="5">
        <f t="shared" si="48"/>
        <v>75</v>
      </c>
      <c r="E780" s="5" t="s">
        <v>301</v>
      </c>
      <c r="F780" s="5" t="s">
        <v>1763</v>
      </c>
      <c r="G780" s="5" t="s">
        <v>1764</v>
      </c>
      <c r="H780" s="5" t="s">
        <v>1764</v>
      </c>
      <c r="I780" s="5">
        <v>139</v>
      </c>
      <c r="J780" s="5">
        <v>980</v>
      </c>
      <c r="K780" s="8">
        <v>0.14183673469387756</v>
      </c>
      <c r="L780" s="9">
        <v>0.77777777777777779</v>
      </c>
      <c r="M780" s="5">
        <f t="shared" si="49"/>
        <v>0.75394117164341035</v>
      </c>
      <c r="N780" s="5">
        <f t="shared" si="51"/>
        <v>2.3836606134367444E-2</v>
      </c>
      <c r="O780" s="5">
        <f t="shared" si="50"/>
        <v>346</v>
      </c>
    </row>
    <row r="781" spans="4:15" x14ac:dyDescent="0.3">
      <c r="D781" s="5">
        <f t="shared" si="48"/>
        <v>146</v>
      </c>
      <c r="E781" s="5" t="s">
        <v>301</v>
      </c>
      <c r="F781" s="5" t="s">
        <v>1765</v>
      </c>
      <c r="G781" s="5" t="s">
        <v>1766</v>
      </c>
      <c r="H781" s="5" t="s">
        <v>1766</v>
      </c>
      <c r="I781" s="5">
        <v>172</v>
      </c>
      <c r="J781" s="5">
        <v>910</v>
      </c>
      <c r="K781" s="8">
        <v>0.18901098901098901</v>
      </c>
      <c r="L781" s="9">
        <v>0.70866141732283461</v>
      </c>
      <c r="M781" s="5">
        <f t="shared" si="49"/>
        <v>0.72599666582355016</v>
      </c>
      <c r="N781" s="5">
        <f t="shared" si="51"/>
        <v>-1.733524850071555E-2</v>
      </c>
      <c r="O781" s="5">
        <f t="shared" si="50"/>
        <v>480</v>
      </c>
    </row>
    <row r="782" spans="4:15" x14ac:dyDescent="0.3">
      <c r="D782" s="5">
        <f t="shared" si="48"/>
        <v>848</v>
      </c>
      <c r="E782" s="5" t="s">
        <v>301</v>
      </c>
      <c r="F782" s="5" t="s">
        <v>1767</v>
      </c>
      <c r="G782" s="5" t="s">
        <v>1768</v>
      </c>
      <c r="H782" s="5" t="s">
        <v>1768</v>
      </c>
      <c r="I782" s="5">
        <v>400</v>
      </c>
      <c r="J782" s="5">
        <v>439</v>
      </c>
      <c r="K782" s="8">
        <v>0.91116173120728927</v>
      </c>
      <c r="L782" s="9">
        <v>2.5316455696202531E-2</v>
      </c>
      <c r="M782" s="5">
        <f t="shared" si="49"/>
        <v>0.29821787185539839</v>
      </c>
      <c r="N782" s="5">
        <f t="shared" si="51"/>
        <v>-0.27290141615919583</v>
      </c>
      <c r="O782" s="5">
        <f t="shared" si="50"/>
        <v>838</v>
      </c>
    </row>
    <row r="783" spans="4:15" x14ac:dyDescent="0.3">
      <c r="D783" s="5">
        <f t="shared" si="48"/>
        <v>686</v>
      </c>
      <c r="E783" s="5" t="s">
        <v>301</v>
      </c>
      <c r="F783" s="5" t="s">
        <v>1769</v>
      </c>
      <c r="G783" s="5" t="s">
        <v>1770</v>
      </c>
      <c r="H783" s="5" t="s">
        <v>1770</v>
      </c>
      <c r="I783" s="5">
        <v>473</v>
      </c>
      <c r="J783" s="5">
        <v>506</v>
      </c>
      <c r="K783" s="8">
        <v>0.93478260869565222</v>
      </c>
      <c r="L783" s="9">
        <v>0.37878787878787878</v>
      </c>
      <c r="M783" s="5">
        <f t="shared" si="49"/>
        <v>0.28422562633930271</v>
      </c>
      <c r="N783" s="5">
        <f t="shared" si="51"/>
        <v>9.4562252448576078E-2</v>
      </c>
      <c r="O783" s="5">
        <f t="shared" si="50"/>
        <v>186</v>
      </c>
    </row>
    <row r="784" spans="4:15" x14ac:dyDescent="0.3">
      <c r="D784" s="5">
        <f t="shared" si="48"/>
        <v>839</v>
      </c>
      <c r="E784" s="5" t="s">
        <v>301</v>
      </c>
      <c r="F784" s="5" t="s">
        <v>1771</v>
      </c>
      <c r="G784" s="5" t="s">
        <v>1772</v>
      </c>
      <c r="H784" s="5" t="s">
        <v>1772</v>
      </c>
      <c r="I784" s="5">
        <v>320</v>
      </c>
      <c r="J784" s="5">
        <v>377</v>
      </c>
      <c r="K784" s="8">
        <v>0.8488063660477454</v>
      </c>
      <c r="L784" s="9">
        <v>0.14516129032258066</v>
      </c>
      <c r="M784" s="5">
        <f t="shared" si="49"/>
        <v>0.3351551778038323</v>
      </c>
      <c r="N784" s="5">
        <f t="shared" si="51"/>
        <v>-0.18999388748125165</v>
      </c>
      <c r="O784" s="5">
        <f t="shared" si="50"/>
        <v>795</v>
      </c>
    </row>
    <row r="785" spans="4:15" x14ac:dyDescent="0.3">
      <c r="D785" s="5">
        <f t="shared" si="48"/>
        <v>790</v>
      </c>
      <c r="E785" s="5" t="s">
        <v>301</v>
      </c>
      <c r="F785" s="5" t="s">
        <v>1773</v>
      </c>
      <c r="G785" s="5" t="s">
        <v>1774</v>
      </c>
      <c r="H785" s="5" t="s">
        <v>1774</v>
      </c>
      <c r="I785" s="5">
        <v>306</v>
      </c>
      <c r="J785" s="5">
        <v>374</v>
      </c>
      <c r="K785" s="8">
        <v>0.81818181818181823</v>
      </c>
      <c r="L785" s="9">
        <v>0.2711864406779661</v>
      </c>
      <c r="M785" s="5">
        <f t="shared" si="49"/>
        <v>0.35329617162468363</v>
      </c>
      <c r="N785" s="5">
        <f t="shared" si="51"/>
        <v>-8.210973094671753E-2</v>
      </c>
      <c r="O785" s="5">
        <f t="shared" si="50"/>
        <v>641</v>
      </c>
    </row>
    <row r="786" spans="4:15" x14ac:dyDescent="0.3">
      <c r="D786" s="5">
        <f t="shared" si="48"/>
        <v>724</v>
      </c>
      <c r="E786" s="5" t="s">
        <v>301</v>
      </c>
      <c r="F786" s="5" t="s">
        <v>1775</v>
      </c>
      <c r="G786" s="5" t="s">
        <v>1776</v>
      </c>
      <c r="H786" s="5" t="s">
        <v>1776</v>
      </c>
      <c r="I786" s="5">
        <v>323</v>
      </c>
      <c r="J786" s="5">
        <v>428</v>
      </c>
      <c r="K786" s="8">
        <v>0.75467289719626163</v>
      </c>
      <c r="L786" s="9">
        <v>0.34328358208955223</v>
      </c>
      <c r="M786" s="5">
        <f t="shared" si="49"/>
        <v>0.39091680681615881</v>
      </c>
      <c r="N786" s="5">
        <f t="shared" si="51"/>
        <v>-4.7633224726606582E-2</v>
      </c>
      <c r="O786" s="5">
        <f t="shared" si="50"/>
        <v>560</v>
      </c>
    </row>
    <row r="787" spans="4:15" x14ac:dyDescent="0.3">
      <c r="D787" s="5">
        <f t="shared" si="48"/>
        <v>572</v>
      </c>
      <c r="E787" s="5" t="s">
        <v>301</v>
      </c>
      <c r="F787" s="5" t="s">
        <v>1777</v>
      </c>
      <c r="G787" s="5" t="s">
        <v>1528</v>
      </c>
      <c r="H787" s="5" t="s">
        <v>1528</v>
      </c>
      <c r="I787" s="5">
        <v>439</v>
      </c>
      <c r="J787" s="5">
        <v>834</v>
      </c>
      <c r="K787" s="8">
        <v>0.52637889688249395</v>
      </c>
      <c r="L787" s="9">
        <v>0.46456692913385828</v>
      </c>
      <c r="M787" s="5">
        <f t="shared" si="49"/>
        <v>0.52615080495257827</v>
      </c>
      <c r="N787" s="5">
        <f t="shared" si="51"/>
        <v>-6.1583875818719991E-2</v>
      </c>
      <c r="O787" s="5">
        <f t="shared" si="50"/>
        <v>602</v>
      </c>
    </row>
    <row r="788" spans="4:15" x14ac:dyDescent="0.3">
      <c r="D788" s="5">
        <f t="shared" si="48"/>
        <v>443</v>
      </c>
      <c r="E788" s="5" t="s">
        <v>301</v>
      </c>
      <c r="F788" s="5" t="s">
        <v>1778</v>
      </c>
      <c r="G788" s="5" t="s">
        <v>1779</v>
      </c>
      <c r="H788" s="5" t="s">
        <v>1779</v>
      </c>
      <c r="I788" s="5">
        <v>401</v>
      </c>
      <c r="J788" s="5">
        <v>599</v>
      </c>
      <c r="K788" s="8">
        <v>0.669449081803005</v>
      </c>
      <c r="L788" s="9">
        <v>0.54081632653061229</v>
      </c>
      <c r="M788" s="5">
        <f t="shared" si="49"/>
        <v>0.44140064465784551</v>
      </c>
      <c r="N788" s="5">
        <f t="shared" si="51"/>
        <v>9.9415681872766781E-2</v>
      </c>
      <c r="O788" s="5">
        <f t="shared" si="50"/>
        <v>174</v>
      </c>
    </row>
    <row r="789" spans="4:15" x14ac:dyDescent="0.3">
      <c r="D789" s="5">
        <f t="shared" si="48"/>
        <v>205</v>
      </c>
      <c r="E789" s="5" t="s">
        <v>301</v>
      </c>
      <c r="F789" s="5" t="s">
        <v>1780</v>
      </c>
      <c r="G789" s="5" t="s">
        <v>1781</v>
      </c>
      <c r="H789" s="5" t="s">
        <v>1781</v>
      </c>
      <c r="I789" s="5">
        <v>404</v>
      </c>
      <c r="J789" s="5">
        <v>904</v>
      </c>
      <c r="K789" s="8">
        <v>0.44690265486725661</v>
      </c>
      <c r="L789" s="9">
        <v>0.66666666666666663</v>
      </c>
      <c r="M789" s="5">
        <f t="shared" si="49"/>
        <v>0.57322996581447705</v>
      </c>
      <c r="N789" s="5">
        <f t="shared" si="51"/>
        <v>9.343670085218958E-2</v>
      </c>
      <c r="O789" s="5">
        <f t="shared" si="50"/>
        <v>192</v>
      </c>
    </row>
    <row r="790" spans="4:15" x14ac:dyDescent="0.3">
      <c r="D790" s="5">
        <f t="shared" si="48"/>
        <v>647</v>
      </c>
      <c r="E790" s="5" t="s">
        <v>301</v>
      </c>
      <c r="F790" s="5" t="s">
        <v>1782</v>
      </c>
      <c r="G790" s="5" t="s">
        <v>1783</v>
      </c>
      <c r="H790" s="5" t="s">
        <v>1783</v>
      </c>
      <c r="I790" s="5">
        <v>282</v>
      </c>
      <c r="J790" s="5">
        <v>437</v>
      </c>
      <c r="K790" s="8">
        <v>0.64530892448512589</v>
      </c>
      <c r="L790" s="9">
        <v>0.41025641025641024</v>
      </c>
      <c r="M790" s="5">
        <f t="shared" si="49"/>
        <v>0.455700494786417</v>
      </c>
      <c r="N790" s="5">
        <f t="shared" si="51"/>
        <v>-4.5444084530006756E-2</v>
      </c>
      <c r="O790" s="5">
        <f t="shared" si="50"/>
        <v>554</v>
      </c>
    </row>
    <row r="791" spans="4:15" x14ac:dyDescent="0.3">
      <c r="D791" s="5">
        <f t="shared" si="48"/>
        <v>575</v>
      </c>
      <c r="E791" s="5" t="s">
        <v>301</v>
      </c>
      <c r="F791" s="5" t="s">
        <v>1784</v>
      </c>
      <c r="G791" s="5" t="s">
        <v>1785</v>
      </c>
      <c r="H791" s="5" t="s">
        <v>1785</v>
      </c>
      <c r="I791" s="5">
        <v>380</v>
      </c>
      <c r="J791" s="5">
        <v>498</v>
      </c>
      <c r="K791" s="8">
        <v>0.76305220883534142</v>
      </c>
      <c r="L791" s="9">
        <v>0.46341463414634149</v>
      </c>
      <c r="M791" s="5">
        <f t="shared" si="49"/>
        <v>0.38595317302365278</v>
      </c>
      <c r="N791" s="5">
        <f t="shared" si="51"/>
        <v>7.7461461122688702E-2</v>
      </c>
      <c r="O791" s="5">
        <f t="shared" si="50"/>
        <v>221</v>
      </c>
    </row>
    <row r="792" spans="4:15" x14ac:dyDescent="0.3">
      <c r="D792" s="5">
        <f t="shared" si="48"/>
        <v>251</v>
      </c>
      <c r="E792" s="5" t="s">
        <v>301</v>
      </c>
      <c r="F792" s="5" t="s">
        <v>1786</v>
      </c>
      <c r="G792" s="5" t="s">
        <v>1787</v>
      </c>
      <c r="H792" s="5" t="s">
        <v>1787</v>
      </c>
      <c r="I792" s="5">
        <v>374</v>
      </c>
      <c r="J792" s="5">
        <v>603</v>
      </c>
      <c r="K792" s="8">
        <v>0.62023217247097839</v>
      </c>
      <c r="L792" s="9">
        <v>0.64367816091954022</v>
      </c>
      <c r="M792" s="5">
        <f t="shared" si="49"/>
        <v>0.47055515338667703</v>
      </c>
      <c r="N792" s="5">
        <f t="shared" si="51"/>
        <v>0.17312300753286319</v>
      </c>
      <c r="O792" s="5">
        <f t="shared" si="50"/>
        <v>64</v>
      </c>
    </row>
    <row r="793" spans="4:15" x14ac:dyDescent="0.3">
      <c r="D793" s="5">
        <f t="shared" si="48"/>
        <v>661</v>
      </c>
      <c r="E793" s="5" t="s">
        <v>301</v>
      </c>
      <c r="F793" s="5" t="s">
        <v>1788</v>
      </c>
      <c r="G793" s="5" t="s">
        <v>1789</v>
      </c>
      <c r="H793" s="5" t="s">
        <v>1789</v>
      </c>
      <c r="I793" s="5">
        <v>254</v>
      </c>
      <c r="J793" s="5">
        <v>357</v>
      </c>
      <c r="K793" s="8">
        <v>0.71148459383753504</v>
      </c>
      <c r="L793" s="9">
        <v>0.4</v>
      </c>
      <c r="M793" s="5">
        <f t="shared" si="49"/>
        <v>0.41650016392542105</v>
      </c>
      <c r="N793" s="5">
        <f t="shared" si="51"/>
        <v>-1.650016392542103E-2</v>
      </c>
      <c r="O793" s="5">
        <f t="shared" si="50"/>
        <v>475</v>
      </c>
    </row>
    <row r="794" spans="4:15" x14ac:dyDescent="0.3">
      <c r="D794" s="5">
        <f t="shared" si="48"/>
        <v>216</v>
      </c>
      <c r="E794" s="5" t="s">
        <v>301</v>
      </c>
      <c r="F794" s="5" t="s">
        <v>1790</v>
      </c>
      <c r="G794" s="5" t="s">
        <v>1791</v>
      </c>
      <c r="H794" s="5" t="s">
        <v>1791</v>
      </c>
      <c r="I794" s="5">
        <v>180</v>
      </c>
      <c r="J794" s="5">
        <v>664</v>
      </c>
      <c r="K794" s="8">
        <v>0.27108433734939757</v>
      </c>
      <c r="L794" s="9">
        <v>0.66355140186915884</v>
      </c>
      <c r="M794" s="5">
        <f t="shared" si="49"/>
        <v>0.67737906299127504</v>
      </c>
      <c r="N794" s="5">
        <f t="shared" si="51"/>
        <v>-1.3827661122116197E-2</v>
      </c>
      <c r="O794" s="5">
        <f t="shared" si="50"/>
        <v>464</v>
      </c>
    </row>
    <row r="795" spans="4:15" x14ac:dyDescent="0.3">
      <c r="D795" s="5">
        <f t="shared" si="48"/>
        <v>779</v>
      </c>
      <c r="E795" s="5" t="s">
        <v>228</v>
      </c>
      <c r="F795" s="5" t="s">
        <v>1792</v>
      </c>
      <c r="G795" s="5" t="s">
        <v>1793</v>
      </c>
      <c r="H795" s="5" t="s">
        <v>1793</v>
      </c>
      <c r="I795" s="5">
        <v>204</v>
      </c>
      <c r="J795" s="5">
        <v>382</v>
      </c>
      <c r="K795" s="8">
        <v>0.53403141361256545</v>
      </c>
      <c r="L795" s="9">
        <v>0.2807017543859649</v>
      </c>
      <c r="M795" s="5">
        <f t="shared" si="49"/>
        <v>0.52161770100858029</v>
      </c>
      <c r="N795" s="5">
        <f t="shared" si="51"/>
        <v>-0.2409159466226154</v>
      </c>
      <c r="O795" s="5">
        <f t="shared" si="50"/>
        <v>826</v>
      </c>
    </row>
    <row r="796" spans="4:15" x14ac:dyDescent="0.3">
      <c r="D796" s="5">
        <f t="shared" si="48"/>
        <v>570</v>
      </c>
      <c r="E796" s="5" t="s">
        <v>229</v>
      </c>
      <c r="F796" s="5" t="s">
        <v>1794</v>
      </c>
      <c r="G796" s="5" t="s">
        <v>438</v>
      </c>
      <c r="H796" s="5" t="s">
        <v>438</v>
      </c>
      <c r="I796" s="5">
        <v>198</v>
      </c>
      <c r="J796" s="5">
        <v>307</v>
      </c>
      <c r="K796" s="8">
        <v>0.64495114006514653</v>
      </c>
      <c r="L796" s="9">
        <v>0.46511627906976744</v>
      </c>
      <c r="M796" s="5">
        <f t="shared" si="49"/>
        <v>0.45591243473016602</v>
      </c>
      <c r="N796" s="5">
        <f t="shared" si="51"/>
        <v>9.2038443396014191E-3</v>
      </c>
      <c r="O796" s="5">
        <f t="shared" si="50"/>
        <v>394</v>
      </c>
    </row>
    <row r="797" spans="4:15" x14ac:dyDescent="0.3">
      <c r="D797" s="5">
        <f t="shared" si="48"/>
        <v>588</v>
      </c>
      <c r="E797" s="5" t="s">
        <v>229</v>
      </c>
      <c r="F797" s="5" t="s">
        <v>1795</v>
      </c>
      <c r="G797" s="5" t="s">
        <v>1796</v>
      </c>
      <c r="H797" s="5" t="s">
        <v>1796</v>
      </c>
      <c r="I797" s="5">
        <v>144</v>
      </c>
      <c r="J797" s="5">
        <v>228</v>
      </c>
      <c r="K797" s="8">
        <v>0.63157894736842102</v>
      </c>
      <c r="L797" s="9">
        <v>0.45454545454545453</v>
      </c>
      <c r="M797" s="5">
        <f t="shared" si="49"/>
        <v>0.46383369012778219</v>
      </c>
      <c r="N797" s="5">
        <f t="shared" si="51"/>
        <v>-9.2882355823276641E-3</v>
      </c>
      <c r="O797" s="5">
        <f t="shared" si="50"/>
        <v>443</v>
      </c>
    </row>
    <row r="798" spans="4:15" x14ac:dyDescent="0.3">
      <c r="D798" s="5">
        <f t="shared" si="48"/>
        <v>432</v>
      </c>
      <c r="E798" s="5" t="s">
        <v>229</v>
      </c>
      <c r="F798" s="5" t="s">
        <v>243</v>
      </c>
      <c r="G798" s="5" t="s">
        <v>1797</v>
      </c>
      <c r="H798" s="5" t="s">
        <v>1797</v>
      </c>
      <c r="I798" s="5">
        <v>105</v>
      </c>
      <c r="J798" s="5">
        <v>236</v>
      </c>
      <c r="K798" s="8">
        <v>0.44491525423728812</v>
      </c>
      <c r="L798" s="9">
        <v>0.54838709677419351</v>
      </c>
      <c r="M798" s="5">
        <f t="shared" si="49"/>
        <v>0.57440723780901082</v>
      </c>
      <c r="N798" s="5">
        <f t="shared" si="51"/>
        <v>-2.6020141034817312E-2</v>
      </c>
      <c r="O798" s="5">
        <f t="shared" si="50"/>
        <v>501</v>
      </c>
    </row>
    <row r="799" spans="4:15" x14ac:dyDescent="0.3">
      <c r="D799" s="5">
        <f t="shared" si="48"/>
        <v>503</v>
      </c>
      <c r="E799" s="5" t="s">
        <v>230</v>
      </c>
      <c r="F799" s="5" t="s">
        <v>1798</v>
      </c>
      <c r="G799" s="5" t="s">
        <v>1799</v>
      </c>
      <c r="H799" s="5" t="s">
        <v>1799</v>
      </c>
      <c r="I799" s="5">
        <v>307</v>
      </c>
      <c r="J799" s="5">
        <v>347</v>
      </c>
      <c r="K799" s="8">
        <v>0.88472622478386165</v>
      </c>
      <c r="L799" s="9">
        <v>0.5</v>
      </c>
      <c r="M799" s="5">
        <f t="shared" si="49"/>
        <v>0.31387741271712777</v>
      </c>
      <c r="N799" s="5">
        <f t="shared" si="51"/>
        <v>0.18612258728287223</v>
      </c>
      <c r="O799" s="5">
        <f t="shared" si="50"/>
        <v>49</v>
      </c>
    </row>
    <row r="800" spans="4:15" x14ac:dyDescent="0.3">
      <c r="D800" s="5">
        <f t="shared" si="48"/>
        <v>791</v>
      </c>
      <c r="E800" s="5" t="s">
        <v>230</v>
      </c>
      <c r="F800" s="5" t="s">
        <v>1800</v>
      </c>
      <c r="G800" s="5" t="s">
        <v>1801</v>
      </c>
      <c r="H800" s="5" t="s">
        <v>1801</v>
      </c>
      <c r="I800" s="5">
        <v>245</v>
      </c>
      <c r="J800" s="5">
        <v>263</v>
      </c>
      <c r="K800" s="8">
        <v>0.9315589353612167</v>
      </c>
      <c r="L800" s="9">
        <v>0.26666666666666666</v>
      </c>
      <c r="M800" s="5">
        <f t="shared" si="49"/>
        <v>0.28613522638618216</v>
      </c>
      <c r="N800" s="5">
        <f t="shared" si="51"/>
        <v>-1.9468559719515499E-2</v>
      </c>
      <c r="O800" s="5">
        <f t="shared" si="50"/>
        <v>484</v>
      </c>
    </row>
    <row r="801" spans="4:15" x14ac:dyDescent="0.3">
      <c r="D801" s="5">
        <f t="shared" si="48"/>
        <v>414</v>
      </c>
      <c r="E801" s="5" t="s">
        <v>230</v>
      </c>
      <c r="F801" s="5" t="s">
        <v>1802</v>
      </c>
      <c r="G801" s="5" t="s">
        <v>1803</v>
      </c>
      <c r="H801" s="5" t="s">
        <v>1803</v>
      </c>
      <c r="I801" s="5">
        <v>230</v>
      </c>
      <c r="J801" s="5">
        <v>453</v>
      </c>
      <c r="K801" s="8">
        <v>0.50772626931567333</v>
      </c>
      <c r="L801" s="9">
        <v>0.55844155844155841</v>
      </c>
      <c r="M801" s="5">
        <f t="shared" si="49"/>
        <v>0.53720001955367969</v>
      </c>
      <c r="N801" s="5">
        <f t="shared" si="51"/>
        <v>2.1241538887878719E-2</v>
      </c>
      <c r="O801" s="5">
        <f t="shared" si="50"/>
        <v>356</v>
      </c>
    </row>
    <row r="802" spans="4:15" x14ac:dyDescent="0.3">
      <c r="D802" s="5">
        <f t="shared" si="48"/>
        <v>115</v>
      </c>
      <c r="E802" s="5" t="s">
        <v>230</v>
      </c>
      <c r="F802" s="5" t="s">
        <v>1804</v>
      </c>
      <c r="G802" s="5" t="s">
        <v>1805</v>
      </c>
      <c r="H802" s="5" t="s">
        <v>1805</v>
      </c>
      <c r="I802" s="5">
        <v>226</v>
      </c>
      <c r="J802" s="5">
        <v>687</v>
      </c>
      <c r="K802" s="8">
        <v>0.32896652110625912</v>
      </c>
      <c r="L802" s="9">
        <v>0.73770491803278693</v>
      </c>
      <c r="M802" s="5">
        <f t="shared" si="49"/>
        <v>0.64309152534442937</v>
      </c>
      <c r="N802" s="5">
        <f t="shared" si="51"/>
        <v>9.4613392688357556E-2</v>
      </c>
      <c r="O802" s="5">
        <f t="shared" si="50"/>
        <v>185</v>
      </c>
    </row>
    <row r="803" spans="4:15" x14ac:dyDescent="0.3">
      <c r="D803" s="5">
        <f t="shared" si="48"/>
        <v>794</v>
      </c>
      <c r="E803" s="5" t="s">
        <v>230</v>
      </c>
      <c r="F803" s="5" t="s">
        <v>1806</v>
      </c>
      <c r="G803" s="5" t="s">
        <v>1807</v>
      </c>
      <c r="H803" s="5" t="s">
        <v>1807</v>
      </c>
      <c r="I803" s="5">
        <v>354</v>
      </c>
      <c r="J803" s="5">
        <v>431</v>
      </c>
      <c r="K803" s="8">
        <v>0.82134570765661252</v>
      </c>
      <c r="L803" s="9">
        <v>0.25757575757575757</v>
      </c>
      <c r="M803" s="5">
        <f t="shared" si="49"/>
        <v>0.35142198560687277</v>
      </c>
      <c r="N803" s="5">
        <f t="shared" si="51"/>
        <v>-9.3846228031115198E-2</v>
      </c>
      <c r="O803" s="5">
        <f t="shared" si="50"/>
        <v>670</v>
      </c>
    </row>
    <row r="804" spans="4:15" x14ac:dyDescent="0.3">
      <c r="D804" s="5">
        <f t="shared" si="48"/>
        <v>80</v>
      </c>
      <c r="E804" s="5" t="s">
        <v>230</v>
      </c>
      <c r="F804" s="5" t="s">
        <v>1808</v>
      </c>
      <c r="G804" s="5" t="s">
        <v>1809</v>
      </c>
      <c r="H804" s="5" t="s">
        <v>1809</v>
      </c>
      <c r="I804" s="5">
        <v>83</v>
      </c>
      <c r="J804" s="5">
        <v>194</v>
      </c>
      <c r="K804" s="8">
        <v>0.42783505154639173</v>
      </c>
      <c r="L804" s="9">
        <v>0.76923076923076927</v>
      </c>
      <c r="M804" s="5">
        <f t="shared" si="49"/>
        <v>0.58452499865991236</v>
      </c>
      <c r="N804" s="5">
        <f t="shared" si="51"/>
        <v>0.18470577057085691</v>
      </c>
      <c r="O804" s="5">
        <f t="shared" si="50"/>
        <v>51</v>
      </c>
    </row>
    <row r="805" spans="4:15" x14ac:dyDescent="0.3">
      <c r="D805" s="5">
        <f t="shared" si="48"/>
        <v>130</v>
      </c>
      <c r="E805" s="5" t="s">
        <v>230</v>
      </c>
      <c r="F805" s="5" t="s">
        <v>246</v>
      </c>
      <c r="G805" s="5" t="s">
        <v>1810</v>
      </c>
      <c r="H805" s="5" t="s">
        <v>1810</v>
      </c>
      <c r="I805" s="5">
        <v>197</v>
      </c>
      <c r="J805" s="5">
        <v>513</v>
      </c>
      <c r="K805" s="8">
        <v>0.38401559454191031</v>
      </c>
      <c r="L805" s="9">
        <v>0.72368421052631582</v>
      </c>
      <c r="M805" s="5">
        <f t="shared" si="49"/>
        <v>0.61048223081992714</v>
      </c>
      <c r="N805" s="5">
        <f t="shared" si="51"/>
        <v>0.11320197970638868</v>
      </c>
      <c r="O805" s="5">
        <f t="shared" si="50"/>
        <v>144</v>
      </c>
    </row>
    <row r="806" spans="4:15" x14ac:dyDescent="0.3">
      <c r="D806" s="5">
        <f t="shared" si="48"/>
        <v>680</v>
      </c>
      <c r="E806" s="5" t="s">
        <v>230</v>
      </c>
      <c r="F806" s="5" t="s">
        <v>1811</v>
      </c>
      <c r="G806" s="5" t="s">
        <v>1812</v>
      </c>
      <c r="H806" s="5" t="s">
        <v>1812</v>
      </c>
      <c r="I806" s="5">
        <v>292</v>
      </c>
      <c r="J806" s="5">
        <v>345</v>
      </c>
      <c r="K806" s="8">
        <v>0.84637681159420286</v>
      </c>
      <c r="L806" s="9">
        <v>0.38297872340425532</v>
      </c>
      <c r="M806" s="5">
        <f t="shared" si="49"/>
        <v>0.33659436745398141</v>
      </c>
      <c r="N806" s="5">
        <f t="shared" si="51"/>
        <v>4.6384355950273903E-2</v>
      </c>
      <c r="O806" s="5">
        <f t="shared" si="50"/>
        <v>279</v>
      </c>
    </row>
    <row r="807" spans="4:15" x14ac:dyDescent="0.3">
      <c r="D807" s="5">
        <f t="shared" si="48"/>
        <v>324</v>
      </c>
      <c r="E807" s="5" t="s">
        <v>230</v>
      </c>
      <c r="F807" s="5" t="s">
        <v>1813</v>
      </c>
      <c r="G807" s="5" t="s">
        <v>1814</v>
      </c>
      <c r="H807" s="5" t="s">
        <v>1814</v>
      </c>
      <c r="I807" s="5">
        <v>161</v>
      </c>
      <c r="J807" s="5">
        <v>337</v>
      </c>
      <c r="K807" s="8">
        <v>0.47774480712166173</v>
      </c>
      <c r="L807" s="9">
        <v>0.60377358490566035</v>
      </c>
      <c r="M807" s="5">
        <f t="shared" si="49"/>
        <v>0.55496007017655891</v>
      </c>
      <c r="N807" s="5">
        <f t="shared" si="51"/>
        <v>4.8813514729101448E-2</v>
      </c>
      <c r="O807" s="5">
        <f t="shared" si="50"/>
        <v>273</v>
      </c>
    </row>
    <row r="808" spans="4:15" x14ac:dyDescent="0.3">
      <c r="D808" s="5">
        <f t="shared" si="48"/>
        <v>492</v>
      </c>
      <c r="E808" s="5" t="s">
        <v>230</v>
      </c>
      <c r="F808" s="5" t="s">
        <v>1815</v>
      </c>
      <c r="G808" s="5" t="s">
        <v>1816</v>
      </c>
      <c r="H808" s="5" t="s">
        <v>1816</v>
      </c>
      <c r="I808" s="5">
        <v>243</v>
      </c>
      <c r="J808" s="5">
        <v>620</v>
      </c>
      <c r="K808" s="8">
        <v>0.39193548387096772</v>
      </c>
      <c r="L808" s="9">
        <v>0.50847457627118642</v>
      </c>
      <c r="M808" s="5">
        <f t="shared" si="49"/>
        <v>0.60579074397710886</v>
      </c>
      <c r="N808" s="5">
        <f t="shared" si="51"/>
        <v>-9.7316167705922441E-2</v>
      </c>
      <c r="O808" s="5">
        <f t="shared" si="50"/>
        <v>676</v>
      </c>
    </row>
    <row r="809" spans="4:15" x14ac:dyDescent="0.3">
      <c r="D809" s="5">
        <f t="shared" si="48"/>
        <v>687</v>
      </c>
      <c r="E809" s="5" t="s">
        <v>230</v>
      </c>
      <c r="F809" s="5" t="s">
        <v>1817</v>
      </c>
      <c r="G809" s="5" t="s">
        <v>1818</v>
      </c>
      <c r="H809" s="5" t="s">
        <v>1818</v>
      </c>
      <c r="I809" s="5">
        <v>255</v>
      </c>
      <c r="J809" s="5">
        <v>309</v>
      </c>
      <c r="K809" s="8">
        <v>0.82524271844660191</v>
      </c>
      <c r="L809" s="9">
        <v>0.375</v>
      </c>
      <c r="M809" s="5">
        <f t="shared" si="49"/>
        <v>0.34911352218169861</v>
      </c>
      <c r="N809" s="5">
        <f t="shared" si="51"/>
        <v>2.588647781830139E-2</v>
      </c>
      <c r="O809" s="5">
        <f t="shared" si="50"/>
        <v>337</v>
      </c>
    </row>
    <row r="810" spans="4:15" x14ac:dyDescent="0.3">
      <c r="D810" s="5">
        <f t="shared" si="48"/>
        <v>697</v>
      </c>
      <c r="E810" s="5" t="s">
        <v>230</v>
      </c>
      <c r="F810" s="5" t="s">
        <v>1819</v>
      </c>
      <c r="G810" s="5" t="s">
        <v>1820</v>
      </c>
      <c r="H810" s="5" t="s">
        <v>1820</v>
      </c>
      <c r="I810" s="5">
        <v>224</v>
      </c>
      <c r="J810" s="5">
        <v>319</v>
      </c>
      <c r="K810" s="8">
        <v>0.70219435736677116</v>
      </c>
      <c r="L810" s="9">
        <v>0.37037037037037035</v>
      </c>
      <c r="M810" s="5">
        <f t="shared" si="49"/>
        <v>0.42200340019027005</v>
      </c>
      <c r="N810" s="5">
        <f t="shared" si="51"/>
        <v>-5.1633029819899701E-2</v>
      </c>
      <c r="O810" s="5">
        <f t="shared" si="50"/>
        <v>574</v>
      </c>
    </row>
    <row r="811" spans="4:15" x14ac:dyDescent="0.3">
      <c r="D811" s="5">
        <f t="shared" si="48"/>
        <v>86</v>
      </c>
      <c r="E811" s="5" t="s">
        <v>230</v>
      </c>
      <c r="F811" s="5" t="s">
        <v>1821</v>
      </c>
      <c r="G811" s="5" t="s">
        <v>1214</v>
      </c>
      <c r="H811" s="5" t="s">
        <v>1214</v>
      </c>
      <c r="I811" s="5">
        <v>96</v>
      </c>
      <c r="J811" s="5">
        <v>338</v>
      </c>
      <c r="K811" s="8">
        <v>0.28402366863905326</v>
      </c>
      <c r="L811" s="9">
        <v>0.76271186440677963</v>
      </c>
      <c r="M811" s="5">
        <f t="shared" si="49"/>
        <v>0.6697142207216279</v>
      </c>
      <c r="N811" s="5">
        <f t="shared" si="51"/>
        <v>9.2997643685151732E-2</v>
      </c>
      <c r="O811" s="5">
        <f t="shared" si="50"/>
        <v>193</v>
      </c>
    </row>
    <row r="812" spans="4:15" x14ac:dyDescent="0.3">
      <c r="D812" s="5">
        <f t="shared" si="48"/>
        <v>394</v>
      </c>
      <c r="E812" s="5" t="s">
        <v>230</v>
      </c>
      <c r="F812" s="5" t="s">
        <v>1822</v>
      </c>
      <c r="G812" s="5" t="s">
        <v>996</v>
      </c>
      <c r="H812" s="5" t="s">
        <v>996</v>
      </c>
      <c r="I812" s="5">
        <v>257</v>
      </c>
      <c r="J812" s="5">
        <v>409</v>
      </c>
      <c r="K812" s="8">
        <v>0.628361858190709</v>
      </c>
      <c r="L812" s="9">
        <v>0.56896551724137934</v>
      </c>
      <c r="M812" s="5">
        <f t="shared" si="49"/>
        <v>0.46573938993270675</v>
      </c>
      <c r="N812" s="5">
        <f t="shared" si="51"/>
        <v>0.10322612730867259</v>
      </c>
      <c r="O812" s="5">
        <f t="shared" si="50"/>
        <v>163</v>
      </c>
    </row>
    <row r="813" spans="4:15" x14ac:dyDescent="0.3">
      <c r="D813" s="5">
        <f t="shared" si="48"/>
        <v>635</v>
      </c>
      <c r="E813" s="5" t="s">
        <v>230</v>
      </c>
      <c r="F813" s="5" t="s">
        <v>1823</v>
      </c>
      <c r="G813" s="5" t="s">
        <v>1824</v>
      </c>
      <c r="H813" s="5" t="s">
        <v>1824</v>
      </c>
      <c r="I813" s="5">
        <v>489</v>
      </c>
      <c r="J813" s="5">
        <v>659</v>
      </c>
      <c r="K813" s="8">
        <v>0.74203338391502272</v>
      </c>
      <c r="L813" s="9">
        <v>0.41836734693877553</v>
      </c>
      <c r="M813" s="5">
        <f t="shared" si="49"/>
        <v>0.39840404657353767</v>
      </c>
      <c r="N813" s="5">
        <f t="shared" si="51"/>
        <v>1.9963300365237857E-2</v>
      </c>
      <c r="O813" s="5">
        <f t="shared" si="50"/>
        <v>363</v>
      </c>
    </row>
    <row r="814" spans="4:15" x14ac:dyDescent="0.3">
      <c r="D814" s="5">
        <f t="shared" si="48"/>
        <v>647</v>
      </c>
      <c r="E814" s="5" t="s">
        <v>230</v>
      </c>
      <c r="F814" s="5" t="s">
        <v>1825</v>
      </c>
      <c r="G814" s="5" t="s">
        <v>1826</v>
      </c>
      <c r="H814" s="5" t="s">
        <v>1826</v>
      </c>
      <c r="I814" s="5">
        <v>197</v>
      </c>
      <c r="J814" s="5">
        <v>225</v>
      </c>
      <c r="K814" s="8">
        <v>0.87555555555555553</v>
      </c>
      <c r="L814" s="9">
        <v>0.41025641025641024</v>
      </c>
      <c r="M814" s="5">
        <f t="shared" si="49"/>
        <v>0.31930982120629503</v>
      </c>
      <c r="N814" s="5">
        <f t="shared" si="51"/>
        <v>9.0946589050115212E-2</v>
      </c>
      <c r="O814" s="5">
        <f t="shared" si="50"/>
        <v>195</v>
      </c>
    </row>
    <row r="815" spans="4:15" x14ac:dyDescent="0.3">
      <c r="D815" s="5">
        <f t="shared" si="48"/>
        <v>473</v>
      </c>
      <c r="E815" s="5" t="s">
        <v>231</v>
      </c>
      <c r="F815" s="5" t="s">
        <v>1827</v>
      </c>
      <c r="G815" s="5" t="s">
        <v>542</v>
      </c>
      <c r="H815" s="5" t="s">
        <v>542</v>
      </c>
      <c r="I815" s="5">
        <v>226</v>
      </c>
      <c r="J815" s="5">
        <v>455</v>
      </c>
      <c r="K815" s="8">
        <v>0.49670329670329672</v>
      </c>
      <c r="L815" s="9">
        <v>0.52</v>
      </c>
      <c r="M815" s="5">
        <f t="shared" si="49"/>
        <v>0.5437296727888552</v>
      </c>
      <c r="N815" s="5">
        <f t="shared" si="51"/>
        <v>-2.3729672788855183E-2</v>
      </c>
      <c r="O815" s="5">
        <f t="shared" si="50"/>
        <v>495</v>
      </c>
    </row>
    <row r="816" spans="4:15" x14ac:dyDescent="0.3">
      <c r="D816" s="5">
        <f t="shared" si="48"/>
        <v>458</v>
      </c>
      <c r="E816" s="5" t="s">
        <v>232</v>
      </c>
      <c r="F816" s="5" t="s">
        <v>1828</v>
      </c>
      <c r="G816" s="5" t="s">
        <v>1829</v>
      </c>
      <c r="H816" s="5" t="s">
        <v>1829</v>
      </c>
      <c r="I816" s="5">
        <v>189</v>
      </c>
      <c r="J816" s="5">
        <v>463</v>
      </c>
      <c r="K816" s="8">
        <v>0.40820734341252701</v>
      </c>
      <c r="L816" s="9">
        <v>0.53246753246753242</v>
      </c>
      <c r="M816" s="5">
        <f t="shared" si="49"/>
        <v>0.59615181952050933</v>
      </c>
      <c r="N816" s="5">
        <f t="shared" si="51"/>
        <v>-6.3684287052976907E-2</v>
      </c>
      <c r="O816" s="5">
        <f t="shared" si="50"/>
        <v>609</v>
      </c>
    </row>
    <row r="817" spans="4:15" x14ac:dyDescent="0.3">
      <c r="D817" s="5">
        <f t="shared" si="48"/>
        <v>496</v>
      </c>
      <c r="E817" s="5" t="s">
        <v>232</v>
      </c>
      <c r="F817" s="5" t="s">
        <v>1830</v>
      </c>
      <c r="G817" s="5" t="s">
        <v>1831</v>
      </c>
      <c r="H817" s="5" t="s">
        <v>1831</v>
      </c>
      <c r="I817" s="5">
        <v>139</v>
      </c>
      <c r="J817" s="5">
        <v>290</v>
      </c>
      <c r="K817" s="8">
        <v>0.47931034482758622</v>
      </c>
      <c r="L817" s="9">
        <v>0.50704225352112675</v>
      </c>
      <c r="M817" s="5">
        <f t="shared" si="49"/>
        <v>0.55403269616359974</v>
      </c>
      <c r="N817" s="5">
        <f t="shared" si="51"/>
        <v>-4.6990442642472985E-2</v>
      </c>
      <c r="O817" s="5">
        <f t="shared" si="50"/>
        <v>559</v>
      </c>
    </row>
    <row r="818" spans="4:15" x14ac:dyDescent="0.3">
      <c r="D818" s="5">
        <f t="shared" si="48"/>
        <v>623</v>
      </c>
      <c r="E818" s="5" t="s">
        <v>233</v>
      </c>
      <c r="F818" s="5" t="s">
        <v>1832</v>
      </c>
      <c r="G818" s="5" t="s">
        <v>1833</v>
      </c>
      <c r="H818" s="5" t="s">
        <v>1833</v>
      </c>
      <c r="I818" s="5">
        <v>378</v>
      </c>
      <c r="J818" s="5">
        <v>617</v>
      </c>
      <c r="K818" s="8">
        <v>0.61264181523500816</v>
      </c>
      <c r="L818" s="9">
        <v>0.43</v>
      </c>
      <c r="M818" s="5">
        <f t="shared" si="49"/>
        <v>0.47505143605242023</v>
      </c>
      <c r="N818" s="5">
        <f t="shared" si="51"/>
        <v>-4.5051436052420235E-2</v>
      </c>
      <c r="O818" s="5">
        <f t="shared" si="50"/>
        <v>553</v>
      </c>
    </row>
    <row r="819" spans="4:15" x14ac:dyDescent="0.3">
      <c r="D819" s="5">
        <f t="shared" si="48"/>
        <v>723</v>
      </c>
      <c r="E819" s="5" t="s">
        <v>234</v>
      </c>
      <c r="F819" s="5" t="s">
        <v>1834</v>
      </c>
      <c r="G819" s="5" t="s">
        <v>1835</v>
      </c>
      <c r="H819" s="5" t="s">
        <v>1835</v>
      </c>
      <c r="I819" s="5">
        <v>113</v>
      </c>
      <c r="J819" s="5">
        <v>213</v>
      </c>
      <c r="K819" s="8">
        <v>0.53051643192488263</v>
      </c>
      <c r="L819" s="9">
        <v>0.34482758620689657</v>
      </c>
      <c r="M819" s="5">
        <f t="shared" si="49"/>
        <v>0.52369986272263469</v>
      </c>
      <c r="N819" s="5">
        <f t="shared" si="51"/>
        <v>-0.17887227651573812</v>
      </c>
      <c r="O819" s="5">
        <f t="shared" si="50"/>
        <v>784</v>
      </c>
    </row>
    <row r="820" spans="4:15" x14ac:dyDescent="0.3">
      <c r="D820" s="5">
        <f t="shared" si="48"/>
        <v>311</v>
      </c>
      <c r="E820" s="5" t="s">
        <v>234</v>
      </c>
      <c r="F820" s="5" t="s">
        <v>1836</v>
      </c>
      <c r="G820" s="5" t="s">
        <v>1837</v>
      </c>
      <c r="H820" s="5" t="s">
        <v>1837</v>
      </c>
      <c r="I820" s="5">
        <v>60</v>
      </c>
      <c r="J820" s="5">
        <v>125</v>
      </c>
      <c r="K820" s="8">
        <v>0.48</v>
      </c>
      <c r="L820" s="9">
        <v>0.61111111111111116</v>
      </c>
      <c r="M820" s="5">
        <f t="shared" si="49"/>
        <v>0.55362416669645298</v>
      </c>
      <c r="N820" s="5">
        <f t="shared" si="51"/>
        <v>5.7486944414658181E-2</v>
      </c>
      <c r="O820" s="5">
        <f t="shared" si="50"/>
        <v>257</v>
      </c>
    </row>
    <row r="821" spans="4:15" x14ac:dyDescent="0.3">
      <c r="D821" s="5">
        <f t="shared" si="48"/>
        <v>591</v>
      </c>
      <c r="E821" s="5" t="s">
        <v>234</v>
      </c>
      <c r="F821" s="5" t="s">
        <v>1838</v>
      </c>
      <c r="G821" s="5" t="s">
        <v>1839</v>
      </c>
      <c r="H821" s="5" t="s">
        <v>1839</v>
      </c>
      <c r="I821" s="5">
        <v>143</v>
      </c>
      <c r="J821" s="5">
        <v>330</v>
      </c>
      <c r="K821" s="8">
        <v>0.43333333333333335</v>
      </c>
      <c r="L821" s="9">
        <v>0.45283018867924529</v>
      </c>
      <c r="M821" s="5">
        <f t="shared" si="49"/>
        <v>0.58126799397338169</v>
      </c>
      <c r="N821" s="5">
        <f t="shared" si="51"/>
        <v>-0.1284378052941364</v>
      </c>
      <c r="O821" s="5">
        <f t="shared" si="50"/>
        <v>737</v>
      </c>
    </row>
    <row r="822" spans="4:15" x14ac:dyDescent="0.3">
      <c r="D822" s="5">
        <f t="shared" si="48"/>
        <v>70</v>
      </c>
      <c r="E822" s="5" t="s">
        <v>235</v>
      </c>
      <c r="F822" s="5" t="s">
        <v>1840</v>
      </c>
      <c r="G822" s="5" t="s">
        <v>1841</v>
      </c>
      <c r="H822" s="5" t="s">
        <v>1841</v>
      </c>
      <c r="I822" s="5">
        <v>94</v>
      </c>
      <c r="J822" s="5">
        <v>320</v>
      </c>
      <c r="K822" s="8">
        <v>0.29375000000000001</v>
      </c>
      <c r="L822" s="9">
        <v>0.78431372549019607</v>
      </c>
      <c r="M822" s="5">
        <f t="shared" si="49"/>
        <v>0.66395265591776675</v>
      </c>
      <c r="N822" s="5">
        <f t="shared" si="51"/>
        <v>0.12036106957242931</v>
      </c>
      <c r="O822" s="5">
        <f t="shared" si="50"/>
        <v>132</v>
      </c>
    </row>
    <row r="823" spans="4:15" x14ac:dyDescent="0.3">
      <c r="D823" s="5">
        <f t="shared" si="48"/>
        <v>97</v>
      </c>
      <c r="E823" s="5" t="s">
        <v>235</v>
      </c>
      <c r="F823" s="5" t="s">
        <v>1842</v>
      </c>
      <c r="G823" s="5" t="s">
        <v>1843</v>
      </c>
      <c r="H823" s="5" t="s">
        <v>1843</v>
      </c>
      <c r="I823" s="5">
        <v>98</v>
      </c>
      <c r="J823" s="5">
        <v>972</v>
      </c>
      <c r="K823" s="8">
        <v>0.10082304526748971</v>
      </c>
      <c r="L823" s="9">
        <v>0.75135135135135134</v>
      </c>
      <c r="M823" s="5">
        <f t="shared" si="49"/>
        <v>0.77823635763968169</v>
      </c>
      <c r="N823" s="5">
        <f t="shared" si="51"/>
        <v>-2.6885006288330349E-2</v>
      </c>
      <c r="O823" s="5">
        <f t="shared" si="50"/>
        <v>505</v>
      </c>
    </row>
    <row r="824" spans="4:15" x14ac:dyDescent="0.3">
      <c r="D824" s="5">
        <f t="shared" si="48"/>
        <v>390</v>
      </c>
      <c r="E824" s="5" t="s">
        <v>235</v>
      </c>
      <c r="F824" s="5" t="s">
        <v>1844</v>
      </c>
      <c r="G824" s="5" t="s">
        <v>1845</v>
      </c>
      <c r="H824" s="5" t="s">
        <v>1845</v>
      </c>
      <c r="I824" s="5">
        <v>55</v>
      </c>
      <c r="J824" s="5">
        <v>213</v>
      </c>
      <c r="K824" s="8">
        <v>0.25821596244131456</v>
      </c>
      <c r="L824" s="9">
        <v>0.5714285714285714</v>
      </c>
      <c r="M824" s="5">
        <f t="shared" si="49"/>
        <v>0.68500187299042814</v>
      </c>
      <c r="N824" s="5">
        <f t="shared" si="51"/>
        <v>-0.11357330156185674</v>
      </c>
      <c r="O824" s="5">
        <f t="shared" si="50"/>
        <v>710</v>
      </c>
    </row>
    <row r="825" spans="4:15" x14ac:dyDescent="0.3">
      <c r="D825" s="5">
        <f t="shared" si="48"/>
        <v>46</v>
      </c>
      <c r="E825" s="5" t="s">
        <v>235</v>
      </c>
      <c r="F825" s="5" t="s">
        <v>1846</v>
      </c>
      <c r="G825" s="5" t="s">
        <v>1847</v>
      </c>
      <c r="H825" s="5" t="s">
        <v>1847</v>
      </c>
      <c r="I825" s="5">
        <v>79</v>
      </c>
      <c r="J825" s="5">
        <v>207</v>
      </c>
      <c r="K825" s="8">
        <v>0.38164251207729466</v>
      </c>
      <c r="L825" s="9">
        <v>0.81818181818181823</v>
      </c>
      <c r="M825" s="5">
        <f t="shared" si="49"/>
        <v>0.61188796828633585</v>
      </c>
      <c r="N825" s="5">
        <f t="shared" si="51"/>
        <v>0.20629384989548238</v>
      </c>
      <c r="O825" s="5">
        <f t="shared" si="50"/>
        <v>38</v>
      </c>
    </row>
    <row r="826" spans="4:15" x14ac:dyDescent="0.3">
      <c r="D826" s="5">
        <f t="shared" si="48"/>
        <v>187</v>
      </c>
      <c r="E826" s="5" t="s">
        <v>235</v>
      </c>
      <c r="F826" s="5" t="s">
        <v>1848</v>
      </c>
      <c r="G826" s="5" t="s">
        <v>1849</v>
      </c>
      <c r="H826" s="5" t="s">
        <v>1849</v>
      </c>
      <c r="I826" s="5">
        <v>193</v>
      </c>
      <c r="J826" s="5">
        <v>446</v>
      </c>
      <c r="K826" s="8">
        <v>0.43273542600896858</v>
      </c>
      <c r="L826" s="9">
        <v>0.6811594202898551</v>
      </c>
      <c r="M826" s="5">
        <f t="shared" si="49"/>
        <v>0.5816221749762891</v>
      </c>
      <c r="N826" s="5">
        <f t="shared" si="51"/>
        <v>9.9537245313566003E-2</v>
      </c>
      <c r="O826" s="5">
        <f t="shared" si="50"/>
        <v>172</v>
      </c>
    </row>
    <row r="827" spans="4:15" x14ac:dyDescent="0.3">
      <c r="D827" s="5">
        <f t="shared" si="48"/>
        <v>376</v>
      </c>
      <c r="E827" s="5" t="s">
        <v>235</v>
      </c>
      <c r="F827" s="5" t="s">
        <v>1850</v>
      </c>
      <c r="G827" s="5" t="s">
        <v>1851</v>
      </c>
      <c r="H827" s="5" t="s">
        <v>1851</v>
      </c>
      <c r="I827" s="5">
        <v>251</v>
      </c>
      <c r="J827" s="5">
        <v>541</v>
      </c>
      <c r="K827" s="8">
        <v>0.46395563770794823</v>
      </c>
      <c r="L827" s="9">
        <v>0.57894736842105265</v>
      </c>
      <c r="M827" s="5">
        <f t="shared" si="49"/>
        <v>0.56312832912438038</v>
      </c>
      <c r="N827" s="5">
        <f t="shared" si="51"/>
        <v>1.5819039296672277E-2</v>
      </c>
      <c r="O827" s="5">
        <f t="shared" si="50"/>
        <v>376</v>
      </c>
    </row>
    <row r="828" spans="4:15" x14ac:dyDescent="0.3">
      <c r="D828" s="5">
        <f t="shared" si="48"/>
        <v>205</v>
      </c>
      <c r="E828" s="5" t="s">
        <v>235</v>
      </c>
      <c r="F828" s="5" t="s">
        <v>1852</v>
      </c>
      <c r="G828" s="5" t="s">
        <v>670</v>
      </c>
      <c r="H828" s="5" t="s">
        <v>670</v>
      </c>
      <c r="I828" s="5">
        <v>232</v>
      </c>
      <c r="J828" s="5">
        <v>509</v>
      </c>
      <c r="K828" s="8">
        <v>0.45579567779960706</v>
      </c>
      <c r="L828" s="9">
        <v>0.66666666666666663</v>
      </c>
      <c r="M828" s="5">
        <f t="shared" si="49"/>
        <v>0.56796202603065571</v>
      </c>
      <c r="N828" s="5">
        <f t="shared" si="51"/>
        <v>9.8704640636010921E-2</v>
      </c>
      <c r="O828" s="5">
        <f t="shared" si="50"/>
        <v>176</v>
      </c>
    </row>
    <row r="829" spans="4:15" x14ac:dyDescent="0.3">
      <c r="D829" s="5">
        <f t="shared" si="48"/>
        <v>424</v>
      </c>
      <c r="E829" s="5" t="s">
        <v>235</v>
      </c>
      <c r="F829" s="5" t="s">
        <v>1853</v>
      </c>
      <c r="G829" s="5" t="s">
        <v>1854</v>
      </c>
      <c r="H829" s="5" t="s">
        <v>1854</v>
      </c>
      <c r="I829" s="5">
        <v>173</v>
      </c>
      <c r="J829" s="5">
        <v>643</v>
      </c>
      <c r="K829" s="8">
        <v>0.26905132192846032</v>
      </c>
      <c r="L829" s="9">
        <v>0.55670103092783507</v>
      </c>
      <c r="M829" s="5">
        <f t="shared" si="49"/>
        <v>0.67858335571586914</v>
      </c>
      <c r="N829" s="5">
        <f t="shared" si="51"/>
        <v>-0.12188232478803407</v>
      </c>
      <c r="O829" s="5">
        <f t="shared" si="50"/>
        <v>725</v>
      </c>
    </row>
    <row r="830" spans="4:15" x14ac:dyDescent="0.3">
      <c r="D830" s="5">
        <f t="shared" si="48"/>
        <v>42</v>
      </c>
      <c r="E830" s="5" t="s">
        <v>235</v>
      </c>
      <c r="F830" s="5" t="s">
        <v>1855</v>
      </c>
      <c r="G830" s="5" t="s">
        <v>1856</v>
      </c>
      <c r="H830" s="5" t="s">
        <v>1856</v>
      </c>
      <c r="I830" s="5">
        <v>266</v>
      </c>
      <c r="J830" s="5">
        <v>728</v>
      </c>
      <c r="K830" s="8">
        <v>0.36538461538461536</v>
      </c>
      <c r="L830" s="9">
        <v>0.82456140350877194</v>
      </c>
      <c r="M830" s="5">
        <f t="shared" si="49"/>
        <v>0.62151862160187688</v>
      </c>
      <c r="N830" s="5">
        <f t="shared" si="51"/>
        <v>0.20304278190689506</v>
      </c>
      <c r="O830" s="5">
        <f t="shared" si="50"/>
        <v>40</v>
      </c>
    </row>
    <row r="831" spans="4:15" x14ac:dyDescent="0.3">
      <c r="D831" s="5">
        <f t="shared" si="48"/>
        <v>657</v>
      </c>
      <c r="E831" s="5" t="s">
        <v>236</v>
      </c>
      <c r="F831" s="5" t="s">
        <v>1857</v>
      </c>
      <c r="G831" s="5" t="s">
        <v>1858</v>
      </c>
      <c r="H831" s="5" t="s">
        <v>1858</v>
      </c>
      <c r="I831" s="5">
        <v>481</v>
      </c>
      <c r="J831" s="5">
        <v>862</v>
      </c>
      <c r="K831" s="8">
        <v>0.55800464037122965</v>
      </c>
      <c r="L831" s="9">
        <v>0.40458015267175573</v>
      </c>
      <c r="M831" s="5">
        <f t="shared" si="49"/>
        <v>0.50741673515599839</v>
      </c>
      <c r="N831" s="5">
        <f t="shared" si="51"/>
        <v>-0.10283658248424266</v>
      </c>
      <c r="O831" s="5">
        <f t="shared" si="50"/>
        <v>691</v>
      </c>
    </row>
    <row r="832" spans="4:15" x14ac:dyDescent="0.3">
      <c r="D832" s="5">
        <f t="shared" si="48"/>
        <v>273</v>
      </c>
      <c r="E832" s="5" t="s">
        <v>237</v>
      </c>
      <c r="F832" s="5" t="s">
        <v>1859</v>
      </c>
      <c r="G832" s="5" t="s">
        <v>1860</v>
      </c>
      <c r="H832" s="5" t="s">
        <v>1860</v>
      </c>
      <c r="I832" s="5">
        <v>271</v>
      </c>
      <c r="J832" s="5">
        <v>531</v>
      </c>
      <c r="K832" s="8">
        <v>0.5103578154425612</v>
      </c>
      <c r="L832" s="9">
        <v>0.6339285714285714</v>
      </c>
      <c r="M832" s="5">
        <f t="shared" si="49"/>
        <v>0.53564117655504484</v>
      </c>
      <c r="N832" s="5">
        <f t="shared" si="51"/>
        <v>9.8287394873526557E-2</v>
      </c>
      <c r="O832" s="5">
        <f t="shared" si="50"/>
        <v>177</v>
      </c>
    </row>
    <row r="833" spans="4:15" x14ac:dyDescent="0.3">
      <c r="D833" s="5">
        <f t="shared" si="48"/>
        <v>13</v>
      </c>
      <c r="E833" s="5" t="s">
        <v>238</v>
      </c>
      <c r="F833" s="5" t="s">
        <v>1861</v>
      </c>
      <c r="G833" s="5" t="s">
        <v>1862</v>
      </c>
      <c r="H833" s="5" t="s">
        <v>1862</v>
      </c>
      <c r="I833" s="5">
        <v>225</v>
      </c>
      <c r="J833" s="5">
        <v>406</v>
      </c>
      <c r="K833" s="8">
        <v>0.55418719211822665</v>
      </c>
      <c r="L833" s="9">
        <v>0.8867924528301887</v>
      </c>
      <c r="M833" s="5">
        <f t="shared" si="49"/>
        <v>0.50967806830195461</v>
      </c>
      <c r="N833" s="5">
        <f t="shared" si="51"/>
        <v>0.37711438452823409</v>
      </c>
      <c r="O833" s="5">
        <f t="shared" si="50"/>
        <v>3</v>
      </c>
    </row>
    <row r="834" spans="4:15" x14ac:dyDescent="0.3">
      <c r="D834" s="5">
        <f t="shared" si="48"/>
        <v>745</v>
      </c>
      <c r="E834" s="5" t="s">
        <v>302</v>
      </c>
      <c r="F834" s="5" t="s">
        <v>1863</v>
      </c>
      <c r="G834" s="5" t="s">
        <v>1864</v>
      </c>
      <c r="H834" s="5" t="s">
        <v>1864</v>
      </c>
      <c r="I834" s="5">
        <v>255</v>
      </c>
      <c r="J834" s="5">
        <v>593</v>
      </c>
      <c r="K834" s="8">
        <v>0.4300168634064081</v>
      </c>
      <c r="L834" s="9">
        <v>0.3188405797101449</v>
      </c>
      <c r="M834" s="5">
        <f t="shared" si="49"/>
        <v>0.58323256372686139</v>
      </c>
      <c r="N834" s="5">
        <f t="shared" si="51"/>
        <v>-0.26439198401671649</v>
      </c>
      <c r="O834" s="5">
        <f t="shared" si="50"/>
        <v>834</v>
      </c>
    </row>
    <row r="835" spans="4:15" x14ac:dyDescent="0.3">
      <c r="D835" s="5">
        <f t="shared" si="48"/>
        <v>757</v>
      </c>
      <c r="E835" s="5" t="s">
        <v>239</v>
      </c>
      <c r="F835" s="5" t="s">
        <v>1865</v>
      </c>
      <c r="G835" s="5" t="s">
        <v>1866</v>
      </c>
      <c r="H835" s="5" t="s">
        <v>1866</v>
      </c>
      <c r="I835" s="5">
        <v>239</v>
      </c>
      <c r="J835" s="5">
        <v>484</v>
      </c>
      <c r="K835" s="8">
        <v>0.493801652892562</v>
      </c>
      <c r="L835" s="9">
        <v>0.30434782608695654</v>
      </c>
      <c r="M835" s="5">
        <f t="shared" si="49"/>
        <v>0.54544851293863639</v>
      </c>
      <c r="N835" s="5">
        <f t="shared" si="51"/>
        <v>-0.24110068685167985</v>
      </c>
      <c r="O835" s="5">
        <f t="shared" si="50"/>
        <v>827</v>
      </c>
    </row>
    <row r="836" spans="4:15" x14ac:dyDescent="0.3">
      <c r="D836" s="5">
        <f t="shared" si="48"/>
        <v>537</v>
      </c>
      <c r="E836" s="5" t="s">
        <v>240</v>
      </c>
      <c r="F836" s="5" t="s">
        <v>1867</v>
      </c>
      <c r="G836" s="5" t="s">
        <v>1868</v>
      </c>
      <c r="H836" s="5" t="s">
        <v>1868</v>
      </c>
      <c r="I836" s="5">
        <v>297</v>
      </c>
      <c r="J836" s="5">
        <v>613</v>
      </c>
      <c r="K836" s="8">
        <v>0.48450244698205547</v>
      </c>
      <c r="L836" s="9">
        <v>0.48148148148148145</v>
      </c>
      <c r="M836" s="5">
        <f t="shared" si="49"/>
        <v>0.55095706241012143</v>
      </c>
      <c r="N836" s="5">
        <f t="shared" si="51"/>
        <v>-6.9475580928639979E-2</v>
      </c>
      <c r="O836" s="5">
        <f t="shared" si="50"/>
        <v>622</v>
      </c>
    </row>
    <row r="837" spans="4:15" x14ac:dyDescent="0.3">
      <c r="D837" s="5">
        <f t="shared" si="48"/>
        <v>342</v>
      </c>
      <c r="E837" s="5" t="s">
        <v>241</v>
      </c>
      <c r="F837" s="5" t="s">
        <v>1869</v>
      </c>
      <c r="G837" s="5" t="s">
        <v>1870</v>
      </c>
      <c r="H837" s="5" t="s">
        <v>1870</v>
      </c>
      <c r="I837" s="5">
        <v>331</v>
      </c>
      <c r="J837" s="5">
        <v>504</v>
      </c>
      <c r="K837" s="8">
        <v>0.65674603174603174</v>
      </c>
      <c r="L837" s="9">
        <v>0.59595959595959591</v>
      </c>
      <c r="M837" s="5">
        <f t="shared" si="49"/>
        <v>0.44892552155067011</v>
      </c>
      <c r="N837" s="5">
        <f t="shared" si="51"/>
        <v>0.1470340744089258</v>
      </c>
      <c r="O837" s="5">
        <f t="shared" si="50"/>
        <v>91</v>
      </c>
    </row>
    <row r="838" spans="4:15" x14ac:dyDescent="0.3">
      <c r="D838" s="5">
        <f t="shared" ref="D838:D854" si="52">RANK(L838,Both_Math_and_ELA__Percent_Pass,0)</f>
        <v>194</v>
      </c>
      <c r="E838" s="5" t="s">
        <v>241</v>
      </c>
      <c r="F838" s="5" t="s">
        <v>1871</v>
      </c>
      <c r="G838" s="5" t="s">
        <v>1872</v>
      </c>
      <c r="H838" s="5" t="s">
        <v>1872</v>
      </c>
      <c r="I838" s="5">
        <v>281</v>
      </c>
      <c r="J838" s="5">
        <v>404</v>
      </c>
      <c r="K838" s="8">
        <v>0.6955445544554455</v>
      </c>
      <c r="L838" s="9">
        <v>0.67647058823529416</v>
      </c>
      <c r="M838" s="5">
        <f t="shared" ref="M838:M854" si="53">int+slope*K838</f>
        <v>0.42594252882826233</v>
      </c>
      <c r="N838" s="5">
        <f t="shared" si="51"/>
        <v>0.25052805940703182</v>
      </c>
      <c r="O838" s="5">
        <f t="shared" ref="O838:O854" si="54">RANK(N838,Error,0)</f>
        <v>19</v>
      </c>
    </row>
    <row r="839" spans="4:15" x14ac:dyDescent="0.3">
      <c r="D839" s="5">
        <f t="shared" si="52"/>
        <v>682</v>
      </c>
      <c r="E839" s="5" t="s">
        <v>241</v>
      </c>
      <c r="F839" s="5" t="s">
        <v>1873</v>
      </c>
      <c r="G839" s="5" t="s">
        <v>460</v>
      </c>
      <c r="H839" s="5" t="s">
        <v>460</v>
      </c>
      <c r="I839" s="5">
        <v>284</v>
      </c>
      <c r="J839" s="5">
        <v>303</v>
      </c>
      <c r="K839" s="8">
        <v>0.93729372937293731</v>
      </c>
      <c r="L839" s="9">
        <v>0.38181818181818183</v>
      </c>
      <c r="M839" s="5">
        <f t="shared" si="53"/>
        <v>0.28273811949056571</v>
      </c>
      <c r="N839" s="5">
        <f t="shared" ref="N839:N854" si="55">L839-M839</f>
        <v>9.9080062327616125E-2</v>
      </c>
      <c r="O839" s="5">
        <f t="shared" si="54"/>
        <v>175</v>
      </c>
    </row>
    <row r="840" spans="4:15" x14ac:dyDescent="0.3">
      <c r="D840" s="5">
        <f t="shared" si="52"/>
        <v>838</v>
      </c>
      <c r="E840" s="5" t="s">
        <v>241</v>
      </c>
      <c r="F840" s="5" t="s">
        <v>1874</v>
      </c>
      <c r="G840" s="5" t="s">
        <v>1875</v>
      </c>
      <c r="H840" s="5" t="s">
        <v>1875</v>
      </c>
      <c r="I840" s="5">
        <v>315</v>
      </c>
      <c r="J840" s="5">
        <v>336</v>
      </c>
      <c r="K840" s="8">
        <v>0.9375</v>
      </c>
      <c r="L840" s="9">
        <v>0.15</v>
      </c>
      <c r="M840" s="5">
        <f t="shared" si="53"/>
        <v>0.2826159314279908</v>
      </c>
      <c r="N840" s="5">
        <f t="shared" si="55"/>
        <v>-0.1326159314279908</v>
      </c>
      <c r="O840" s="5">
        <f t="shared" si="54"/>
        <v>739</v>
      </c>
    </row>
    <row r="841" spans="4:15" x14ac:dyDescent="0.3">
      <c r="D841" s="5">
        <f t="shared" si="52"/>
        <v>687</v>
      </c>
      <c r="E841" s="5" t="s">
        <v>241</v>
      </c>
      <c r="F841" s="5" t="s">
        <v>1876</v>
      </c>
      <c r="G841" s="5" t="s">
        <v>1877</v>
      </c>
      <c r="H841" s="5" t="s">
        <v>1877</v>
      </c>
      <c r="I841" s="5">
        <v>298</v>
      </c>
      <c r="J841" s="5">
        <v>316</v>
      </c>
      <c r="K841" s="8">
        <v>0.94303797468354433</v>
      </c>
      <c r="L841" s="9">
        <v>0.375</v>
      </c>
      <c r="M841" s="5">
        <f t="shared" si="53"/>
        <v>0.27933541395050721</v>
      </c>
      <c r="N841" s="5">
        <f t="shared" si="55"/>
        <v>9.5664586049492795E-2</v>
      </c>
      <c r="O841" s="5">
        <f t="shared" si="54"/>
        <v>180</v>
      </c>
    </row>
    <row r="842" spans="4:15" x14ac:dyDescent="0.3">
      <c r="D842" s="5">
        <f t="shared" si="52"/>
        <v>582</v>
      </c>
      <c r="E842" s="5" t="s">
        <v>241</v>
      </c>
      <c r="F842" s="5" t="s">
        <v>1878</v>
      </c>
      <c r="G842" s="5" t="s">
        <v>1055</v>
      </c>
      <c r="H842" s="5" t="s">
        <v>1055</v>
      </c>
      <c r="I842" s="5">
        <v>296</v>
      </c>
      <c r="J842" s="5">
        <v>370</v>
      </c>
      <c r="K842" s="8">
        <v>0.8</v>
      </c>
      <c r="L842" s="9">
        <v>0.45833333333333331</v>
      </c>
      <c r="M842" s="5">
        <f t="shared" si="53"/>
        <v>0.36406649394037016</v>
      </c>
      <c r="N842" s="5">
        <f t="shared" si="55"/>
        <v>9.4266839392963153E-2</v>
      </c>
      <c r="O842" s="5">
        <f t="shared" si="54"/>
        <v>188</v>
      </c>
    </row>
    <row r="843" spans="4:15" x14ac:dyDescent="0.3">
      <c r="D843" s="5">
        <f t="shared" si="52"/>
        <v>580</v>
      </c>
      <c r="E843" s="5" t="s">
        <v>242</v>
      </c>
      <c r="F843" s="5" t="s">
        <v>1879</v>
      </c>
      <c r="G843" s="5" t="s">
        <v>1880</v>
      </c>
      <c r="H843" s="5" t="s">
        <v>1880</v>
      </c>
      <c r="I843" s="5">
        <v>147</v>
      </c>
      <c r="J843" s="5">
        <v>439</v>
      </c>
      <c r="K843" s="8">
        <v>0.33485193621867881</v>
      </c>
      <c r="L843" s="9">
        <v>0.46031746031746029</v>
      </c>
      <c r="M843" s="5">
        <f t="shared" si="53"/>
        <v>0.63960519536969884</v>
      </c>
      <c r="N843" s="5">
        <f t="shared" si="55"/>
        <v>-0.17928773505223855</v>
      </c>
      <c r="O843" s="5">
        <f t="shared" si="54"/>
        <v>785</v>
      </c>
    </row>
    <row r="844" spans="4:15" x14ac:dyDescent="0.3">
      <c r="D844" s="5">
        <f t="shared" si="52"/>
        <v>578</v>
      </c>
      <c r="E844" s="5" t="s">
        <v>304</v>
      </c>
      <c r="F844" s="5" t="s">
        <v>1881</v>
      </c>
      <c r="G844" s="5" t="s">
        <v>1882</v>
      </c>
      <c r="H844" s="5" t="s">
        <v>1882</v>
      </c>
      <c r="I844" s="5">
        <v>181</v>
      </c>
      <c r="J844" s="5">
        <v>554</v>
      </c>
      <c r="K844" s="8">
        <v>0.3267148014440433</v>
      </c>
      <c r="L844" s="9">
        <v>0.46296296296296297</v>
      </c>
      <c r="M844" s="5">
        <f t="shared" si="53"/>
        <v>0.64442537140339429</v>
      </c>
      <c r="N844" s="5">
        <f t="shared" si="55"/>
        <v>-0.18146240844043132</v>
      </c>
      <c r="O844" s="5">
        <f t="shared" si="54"/>
        <v>786</v>
      </c>
    </row>
    <row r="845" spans="4:15" x14ac:dyDescent="0.3">
      <c r="D845" s="5">
        <f t="shared" si="52"/>
        <v>358</v>
      </c>
      <c r="E845" s="5" t="s">
        <v>244</v>
      </c>
      <c r="F845" s="5" t="s">
        <v>1883</v>
      </c>
      <c r="G845" s="5" t="s">
        <v>1884</v>
      </c>
      <c r="H845" s="5" t="s">
        <v>1884</v>
      </c>
      <c r="I845" s="5">
        <v>307</v>
      </c>
      <c r="J845" s="5">
        <v>625</v>
      </c>
      <c r="K845" s="8">
        <v>0.49120000000000003</v>
      </c>
      <c r="L845" s="9">
        <v>0.58677685950413228</v>
      </c>
      <c r="M845" s="5">
        <f t="shared" si="53"/>
        <v>0.54698964814999007</v>
      </c>
      <c r="N845" s="5">
        <f t="shared" si="55"/>
        <v>3.9787211354142205E-2</v>
      </c>
      <c r="O845" s="5">
        <f t="shared" si="54"/>
        <v>300</v>
      </c>
    </row>
    <row r="846" spans="4:15" x14ac:dyDescent="0.3">
      <c r="D846" s="5">
        <f t="shared" si="52"/>
        <v>385</v>
      </c>
      <c r="E846" s="5" t="s">
        <v>245</v>
      </c>
      <c r="F846" s="5" t="s">
        <v>1885</v>
      </c>
      <c r="G846" s="5" t="s">
        <v>1886</v>
      </c>
      <c r="H846" s="5" t="s">
        <v>1886</v>
      </c>
      <c r="I846" s="5">
        <v>315</v>
      </c>
      <c r="J846" s="5">
        <v>409</v>
      </c>
      <c r="K846" s="8">
        <v>0.77017114914425433</v>
      </c>
      <c r="L846" s="9">
        <v>0.57407407407407407</v>
      </c>
      <c r="M846" s="5">
        <f t="shared" si="53"/>
        <v>0.38173614253163091</v>
      </c>
      <c r="N846" s="5">
        <f t="shared" si="55"/>
        <v>0.19233793154244316</v>
      </c>
      <c r="O846" s="5">
        <f t="shared" si="54"/>
        <v>47</v>
      </c>
    </row>
    <row r="847" spans="4:15" x14ac:dyDescent="0.3">
      <c r="D847" s="5">
        <f t="shared" si="52"/>
        <v>503</v>
      </c>
      <c r="E847" s="5" t="s">
        <v>247</v>
      </c>
      <c r="F847" s="5" t="s">
        <v>1887</v>
      </c>
      <c r="G847" s="5" t="s">
        <v>1888</v>
      </c>
      <c r="H847" s="5" t="s">
        <v>1888</v>
      </c>
      <c r="I847" s="5">
        <v>102</v>
      </c>
      <c r="J847" s="5">
        <v>369</v>
      </c>
      <c r="K847" s="8">
        <v>0.27642276422764228</v>
      </c>
      <c r="L847" s="9">
        <v>0.5</v>
      </c>
      <c r="M847" s="5">
        <f t="shared" si="53"/>
        <v>0.67421675119371693</v>
      </c>
      <c r="N847" s="5">
        <f t="shared" si="55"/>
        <v>-0.17421675119371693</v>
      </c>
      <c r="O847" s="5">
        <f t="shared" si="54"/>
        <v>780</v>
      </c>
    </row>
    <row r="848" spans="4:15" x14ac:dyDescent="0.3">
      <c r="D848" s="5">
        <f t="shared" si="52"/>
        <v>413</v>
      </c>
      <c r="E848" s="5" t="s">
        <v>248</v>
      </c>
      <c r="F848" s="5" t="s">
        <v>1889</v>
      </c>
      <c r="G848" s="5" t="s">
        <v>1890</v>
      </c>
      <c r="H848" s="5" t="s">
        <v>1890</v>
      </c>
      <c r="I848" s="5">
        <v>85</v>
      </c>
      <c r="J848" s="5">
        <v>221</v>
      </c>
      <c r="K848" s="8">
        <v>0.38461538461538464</v>
      </c>
      <c r="L848" s="9">
        <v>0.55882352941176472</v>
      </c>
      <c r="M848" s="5">
        <f t="shared" si="53"/>
        <v>0.61012693453720834</v>
      </c>
      <c r="N848" s="5">
        <f t="shared" si="55"/>
        <v>-5.1303405125443624E-2</v>
      </c>
      <c r="O848" s="5">
        <f t="shared" si="54"/>
        <v>573</v>
      </c>
    </row>
    <row r="849" spans="4:15" x14ac:dyDescent="0.3">
      <c r="D849" s="5">
        <f t="shared" si="52"/>
        <v>527</v>
      </c>
      <c r="E849" s="5" t="s">
        <v>248</v>
      </c>
      <c r="F849" s="5" t="s">
        <v>1891</v>
      </c>
      <c r="G849" s="5" t="s">
        <v>1892</v>
      </c>
      <c r="H849" s="5" t="s">
        <v>1892</v>
      </c>
      <c r="I849" s="5">
        <v>170</v>
      </c>
      <c r="J849" s="5">
        <v>295</v>
      </c>
      <c r="K849" s="8">
        <v>0.57627118644067798</v>
      </c>
      <c r="L849" s="9">
        <v>0.49180327868852458</v>
      </c>
      <c r="M849" s="5">
        <f t="shared" si="53"/>
        <v>0.49659622277407212</v>
      </c>
      <c r="N849" s="5">
        <f t="shared" si="55"/>
        <v>-4.7929440855475347E-3</v>
      </c>
      <c r="O849" s="5">
        <f t="shared" si="54"/>
        <v>434</v>
      </c>
    </row>
    <row r="850" spans="4:15" x14ac:dyDescent="0.3">
      <c r="D850" s="5">
        <f t="shared" si="52"/>
        <v>702</v>
      </c>
      <c r="E850" s="5" t="s">
        <v>248</v>
      </c>
      <c r="F850" s="5" t="s">
        <v>1893</v>
      </c>
      <c r="G850" s="5" t="s">
        <v>1894</v>
      </c>
      <c r="H850" s="5" t="s">
        <v>1894</v>
      </c>
      <c r="I850" s="5">
        <v>303</v>
      </c>
      <c r="J850" s="5">
        <v>560</v>
      </c>
      <c r="K850" s="8">
        <v>0.54107142857142854</v>
      </c>
      <c r="L850" s="9">
        <v>0.36585365853658536</v>
      </c>
      <c r="M850" s="5">
        <f t="shared" si="53"/>
        <v>0.51744742334679872</v>
      </c>
      <c r="N850" s="5">
        <f t="shared" si="55"/>
        <v>-0.15159376481021336</v>
      </c>
      <c r="O850" s="5">
        <f t="shared" si="54"/>
        <v>766</v>
      </c>
    </row>
    <row r="851" spans="4:15" x14ac:dyDescent="0.3">
      <c r="D851" s="5">
        <f t="shared" si="52"/>
        <v>464</v>
      </c>
      <c r="E851" s="5" t="s">
        <v>249</v>
      </c>
      <c r="F851" s="5" t="s">
        <v>1895</v>
      </c>
      <c r="G851" s="5" t="s">
        <v>1896</v>
      </c>
      <c r="H851" s="5" t="s">
        <v>1896</v>
      </c>
      <c r="I851" s="5">
        <v>152</v>
      </c>
      <c r="J851" s="5">
        <v>555</v>
      </c>
      <c r="K851" s="8">
        <v>0.27387387387387385</v>
      </c>
      <c r="L851" s="9">
        <v>0.5268817204301075</v>
      </c>
      <c r="M851" s="5">
        <f t="shared" si="53"/>
        <v>0.67572663157987567</v>
      </c>
      <c r="N851" s="5">
        <f t="shared" si="55"/>
        <v>-0.14884491114976817</v>
      </c>
      <c r="O851" s="5">
        <f t="shared" si="54"/>
        <v>762</v>
      </c>
    </row>
    <row r="852" spans="4:15" x14ac:dyDescent="0.3">
      <c r="D852" s="5">
        <f t="shared" si="52"/>
        <v>622</v>
      </c>
      <c r="E852" s="5" t="s">
        <v>305</v>
      </c>
      <c r="F852" s="5" t="s">
        <v>1897</v>
      </c>
      <c r="G852" s="5" t="s">
        <v>1898</v>
      </c>
      <c r="H852" s="5" t="s">
        <v>1898</v>
      </c>
      <c r="I852" s="5">
        <v>176</v>
      </c>
      <c r="J852" s="5">
        <v>532</v>
      </c>
      <c r="K852" s="8">
        <v>0.33082706766917291</v>
      </c>
      <c r="L852" s="9">
        <v>0.43010752688172044</v>
      </c>
      <c r="M852" s="5">
        <f t="shared" si="53"/>
        <v>0.6419893976053036</v>
      </c>
      <c r="N852" s="5">
        <f t="shared" si="55"/>
        <v>-0.21188187072358317</v>
      </c>
      <c r="O852" s="5">
        <f t="shared" si="54"/>
        <v>814</v>
      </c>
    </row>
    <row r="853" spans="4:15" x14ac:dyDescent="0.3">
      <c r="D853" s="5">
        <f t="shared" si="52"/>
        <v>323</v>
      </c>
      <c r="E853" s="5" t="s">
        <v>305</v>
      </c>
      <c r="F853" s="5" t="s">
        <v>1899</v>
      </c>
      <c r="G853" s="5" t="s">
        <v>1900</v>
      </c>
      <c r="H853" s="5" t="s">
        <v>1900</v>
      </c>
      <c r="I853" s="5">
        <v>132</v>
      </c>
      <c r="J853" s="5">
        <v>505</v>
      </c>
      <c r="K853" s="8">
        <v>0.2613861386138614</v>
      </c>
      <c r="L853" s="9">
        <v>0.60396039603960394</v>
      </c>
      <c r="M853" s="5">
        <f t="shared" si="53"/>
        <v>0.68312396293575706</v>
      </c>
      <c r="N853" s="5">
        <f t="shared" si="55"/>
        <v>-7.9163566896153115E-2</v>
      </c>
      <c r="O853" s="5">
        <f t="shared" si="54"/>
        <v>638</v>
      </c>
    </row>
    <row r="854" spans="4:15" x14ac:dyDescent="0.3">
      <c r="D854" s="5">
        <f t="shared" si="52"/>
        <v>579</v>
      </c>
      <c r="E854" s="5" t="s">
        <v>305</v>
      </c>
      <c r="F854" s="5" t="s">
        <v>1901</v>
      </c>
      <c r="G854" s="5" t="s">
        <v>1902</v>
      </c>
      <c r="H854" s="5" t="s">
        <v>1902</v>
      </c>
      <c r="I854" s="5">
        <v>140</v>
      </c>
      <c r="J854" s="5">
        <v>349</v>
      </c>
      <c r="K854" s="8">
        <v>0.40114613180515757</v>
      </c>
      <c r="L854" s="9">
        <v>0.46153846153846156</v>
      </c>
      <c r="M854" s="5">
        <f t="shared" si="53"/>
        <v>0.60033465339279424</v>
      </c>
      <c r="N854" s="5">
        <f t="shared" si="55"/>
        <v>-0.13879619185433267</v>
      </c>
      <c r="O854" s="5">
        <f t="shared" si="54"/>
        <v>745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DBF4-0CB4-4524-8E59-65C8C5839F0A}">
  <sheetPr filterMode="1"/>
  <dimension ref="A1:S854"/>
  <sheetViews>
    <sheetView topLeftCell="A2" workbookViewId="0">
      <selection activeCell="M856" sqref="M856"/>
    </sheetView>
  </sheetViews>
  <sheetFormatPr defaultRowHeight="14.4" x14ac:dyDescent="0.3"/>
  <cols>
    <col min="1" max="4" width="8.796875" style="5"/>
    <col min="5" max="5" width="33.5" style="5" bestFit="1" customWidth="1"/>
    <col min="6" max="6" width="8.796875" style="5"/>
    <col min="7" max="7" width="33.5" style="5" bestFit="1" customWidth="1"/>
    <col min="8" max="17" width="8.796875" style="5"/>
    <col min="18" max="18" width="11.8984375" style="5" bestFit="1" customWidth="1"/>
    <col min="19" max="19" width="37.09765625" style="5" bestFit="1" customWidth="1"/>
    <col min="20" max="27" width="6.5" style="5" bestFit="1" customWidth="1"/>
    <col min="28" max="28" width="5" style="5" bestFit="1" customWidth="1"/>
    <col min="29" max="29" width="10.09765625" style="5" bestFit="1" customWidth="1"/>
    <col min="30" max="30" width="4.8984375" style="5" bestFit="1" customWidth="1"/>
    <col min="31" max="34" width="11.8984375" style="5" bestFit="1" customWidth="1"/>
    <col min="35" max="35" width="6.8984375" style="5" bestFit="1" customWidth="1"/>
    <col min="36" max="40" width="11.8984375" style="5" bestFit="1" customWidth="1"/>
    <col min="41" max="41" width="3.8984375" style="5" bestFit="1" customWidth="1"/>
    <col min="42" max="50" width="11.8984375" style="5" bestFit="1" customWidth="1"/>
    <col min="51" max="51" width="10.8984375" style="5" bestFit="1" customWidth="1"/>
    <col min="52" max="55" width="11.8984375" style="5" bestFit="1" customWidth="1"/>
    <col min="56" max="56" width="10.8984375" style="5" bestFit="1" customWidth="1"/>
    <col min="57" max="60" width="11.8984375" style="5" bestFit="1" customWidth="1"/>
    <col min="61" max="61" width="4.8984375" style="5" bestFit="1" customWidth="1"/>
    <col min="62" max="75" width="11.8984375" style="5" bestFit="1" customWidth="1"/>
    <col min="76" max="76" width="4.8984375" style="5" bestFit="1" customWidth="1"/>
    <col min="77" max="80" width="11.8984375" style="5" bestFit="1" customWidth="1"/>
    <col min="81" max="81" width="6.8984375" style="5" bestFit="1" customWidth="1"/>
    <col min="82" max="87" width="11.8984375" style="5" bestFit="1" customWidth="1"/>
    <col min="88" max="88" width="10.8984375" style="5" bestFit="1" customWidth="1"/>
    <col min="89" max="89" width="3.8984375" style="5" bestFit="1" customWidth="1"/>
    <col min="90" max="98" width="11.8984375" style="5" bestFit="1" customWidth="1"/>
    <col min="99" max="99" width="6.8984375" style="5" bestFit="1" customWidth="1"/>
    <col min="100" max="104" width="11.8984375" style="5" bestFit="1" customWidth="1"/>
    <col min="105" max="105" width="10.8984375" style="5" bestFit="1" customWidth="1"/>
    <col min="106" max="123" width="11.8984375" style="5" bestFit="1" customWidth="1"/>
    <col min="124" max="124" width="10.8984375" style="5" bestFit="1" customWidth="1"/>
    <col min="125" max="130" width="11.8984375" style="5" bestFit="1" customWidth="1"/>
    <col min="131" max="131" width="10.8984375" style="5" bestFit="1" customWidth="1"/>
    <col min="132" max="132" width="11.8984375" style="5" bestFit="1" customWidth="1"/>
    <col min="133" max="133" width="6.8984375" style="5" bestFit="1" customWidth="1"/>
    <col min="134" max="140" width="11.8984375" style="5" bestFit="1" customWidth="1"/>
    <col min="141" max="141" width="10.8984375" style="5" bestFit="1" customWidth="1"/>
    <col min="142" max="143" width="11.8984375" style="5" bestFit="1" customWidth="1"/>
    <col min="144" max="144" width="10.8984375" style="5" bestFit="1" customWidth="1"/>
    <col min="145" max="147" width="11.8984375" style="5" bestFit="1" customWidth="1"/>
    <col min="148" max="148" width="5.8984375" style="5" bestFit="1" customWidth="1"/>
    <col min="149" max="149" width="11.8984375" style="5" bestFit="1" customWidth="1"/>
    <col min="150" max="150" width="4.8984375" style="5" bestFit="1" customWidth="1"/>
    <col min="151" max="151" width="10.8984375" style="5" bestFit="1" customWidth="1"/>
    <col min="152" max="170" width="11.8984375" style="5" bestFit="1" customWidth="1"/>
    <col min="171" max="171" width="3.8984375" style="5" bestFit="1" customWidth="1"/>
    <col min="172" max="180" width="11.8984375" style="5" bestFit="1" customWidth="1"/>
    <col min="181" max="181" width="10.8984375" style="5" bestFit="1" customWidth="1"/>
    <col min="182" max="185" width="11.8984375" style="5" bestFit="1" customWidth="1"/>
    <col min="186" max="186" width="10.8984375" style="5" bestFit="1" customWidth="1"/>
    <col min="187" max="201" width="11.8984375" style="5" bestFit="1" customWidth="1"/>
    <col min="202" max="202" width="4.8984375" style="5" bestFit="1" customWidth="1"/>
    <col min="203" max="213" width="11.8984375" style="5" bestFit="1" customWidth="1"/>
    <col min="214" max="214" width="6.8984375" style="5" bestFit="1" customWidth="1"/>
    <col min="215" max="215" width="10.8984375" style="5" bestFit="1" customWidth="1"/>
    <col min="216" max="216" width="11.8984375" style="5" bestFit="1" customWidth="1"/>
    <col min="217" max="217" width="4.8984375" style="5" bestFit="1" customWidth="1"/>
    <col min="218" max="235" width="11.8984375" style="5" bestFit="1" customWidth="1"/>
    <col min="236" max="236" width="10.8984375" style="5" bestFit="1" customWidth="1"/>
    <col min="237" max="246" width="11.8984375" style="5" bestFit="1" customWidth="1"/>
    <col min="247" max="247" width="10.8984375" style="5" bestFit="1" customWidth="1"/>
    <col min="248" max="248" width="7.8984375" style="5" bestFit="1" customWidth="1"/>
    <col min="249" max="250" width="11.8984375" style="5" bestFit="1" customWidth="1"/>
    <col min="251" max="251" width="10.8984375" style="5" bestFit="1" customWidth="1"/>
    <col min="252" max="258" width="11.8984375" style="5" bestFit="1" customWidth="1"/>
    <col min="259" max="259" width="10.8984375" style="5" bestFit="1" customWidth="1"/>
    <col min="260" max="262" width="11.8984375" style="5" bestFit="1" customWidth="1"/>
    <col min="263" max="263" width="4.8984375" style="5" bestFit="1" customWidth="1"/>
    <col min="264" max="277" width="11.8984375" style="5" bestFit="1" customWidth="1"/>
    <col min="278" max="278" width="3.8984375" style="5" bestFit="1" customWidth="1"/>
    <col min="279" max="289" width="11.8984375" style="5" bestFit="1" customWidth="1"/>
    <col min="290" max="290" width="4.8984375" style="5" bestFit="1" customWidth="1"/>
    <col min="291" max="304" width="11.8984375" style="5" bestFit="1" customWidth="1"/>
    <col min="305" max="305" width="4.8984375" style="5" bestFit="1" customWidth="1"/>
    <col min="306" max="311" width="11.8984375" style="5" bestFit="1" customWidth="1"/>
    <col min="312" max="312" width="5.8984375" style="5" bestFit="1" customWidth="1"/>
    <col min="313" max="313" width="11.8984375" style="5" bestFit="1" customWidth="1"/>
    <col min="314" max="314" width="10.8984375" style="5" bestFit="1" customWidth="1"/>
    <col min="315" max="317" width="11.8984375" style="5" bestFit="1" customWidth="1"/>
    <col min="318" max="318" width="7.8984375" style="5" bestFit="1" customWidth="1"/>
    <col min="319" max="319" width="10.8984375" style="5" bestFit="1" customWidth="1"/>
    <col min="320" max="354" width="11.8984375" style="5" bestFit="1" customWidth="1"/>
    <col min="355" max="355" width="4.8984375" style="5" bestFit="1" customWidth="1"/>
    <col min="356" max="357" width="10.8984375" style="5" bestFit="1" customWidth="1"/>
    <col min="358" max="358" width="6.8984375" style="5" bestFit="1" customWidth="1"/>
    <col min="359" max="362" width="11.8984375" style="5" bestFit="1" customWidth="1"/>
    <col min="363" max="363" width="10.8984375" style="5" bestFit="1" customWidth="1"/>
    <col min="364" max="382" width="11.8984375" style="5" bestFit="1" customWidth="1"/>
    <col min="383" max="383" width="4.8984375" style="5" bestFit="1" customWidth="1"/>
    <col min="384" max="395" width="11.8984375" style="5" bestFit="1" customWidth="1"/>
    <col min="396" max="396" width="10.8984375" style="5" bestFit="1" customWidth="1"/>
    <col min="397" max="400" width="11.8984375" style="5" bestFit="1" customWidth="1"/>
    <col min="401" max="401" width="10.8984375" style="5" bestFit="1" customWidth="1"/>
    <col min="402" max="414" width="11.8984375" style="5" bestFit="1" customWidth="1"/>
    <col min="415" max="415" width="3.8984375" style="5" bestFit="1" customWidth="1"/>
    <col min="416" max="425" width="11.8984375" style="5" bestFit="1" customWidth="1"/>
    <col min="426" max="426" width="8.8984375" style="5" bestFit="1" customWidth="1"/>
    <col min="427" max="427" width="10.8984375" style="5" bestFit="1" customWidth="1"/>
    <col min="428" max="428" width="11.8984375" style="5" bestFit="1" customWidth="1"/>
    <col min="429" max="429" width="10.8984375" style="5" bestFit="1" customWidth="1"/>
    <col min="430" max="431" width="11.8984375" style="5" bestFit="1" customWidth="1"/>
    <col min="432" max="432" width="6.8984375" style="5" bestFit="1" customWidth="1"/>
    <col min="433" max="437" width="11.8984375" style="5" bestFit="1" customWidth="1"/>
    <col min="438" max="438" width="10.8984375" style="5" bestFit="1" customWidth="1"/>
    <col min="439" max="443" width="11.8984375" style="5" bestFit="1" customWidth="1"/>
    <col min="444" max="444" width="4.8984375" style="5" bestFit="1" customWidth="1"/>
    <col min="445" max="449" width="11.8984375" style="5" bestFit="1" customWidth="1"/>
    <col min="450" max="450" width="5.8984375" style="5" bestFit="1" customWidth="1"/>
    <col min="451" max="466" width="11.8984375" style="5" bestFit="1" customWidth="1"/>
    <col min="467" max="467" width="4.8984375" style="5" bestFit="1" customWidth="1"/>
    <col min="468" max="474" width="11.8984375" style="5" bestFit="1" customWidth="1"/>
    <col min="475" max="475" width="10.8984375" style="5" bestFit="1" customWidth="1"/>
    <col min="476" max="476" width="11.8984375" style="5" bestFit="1" customWidth="1"/>
    <col min="477" max="477" width="10.8984375" style="5" bestFit="1" customWidth="1"/>
    <col min="478" max="480" width="11.8984375" style="5" bestFit="1" customWidth="1"/>
    <col min="481" max="481" width="10.8984375" style="5" bestFit="1" customWidth="1"/>
    <col min="482" max="482" width="11.8984375" style="5" bestFit="1" customWidth="1"/>
    <col min="483" max="483" width="4.8984375" style="5" bestFit="1" customWidth="1"/>
    <col min="484" max="490" width="11.8984375" style="5" bestFit="1" customWidth="1"/>
    <col min="491" max="491" width="7.8984375" style="5" bestFit="1" customWidth="1"/>
    <col min="492" max="499" width="11.8984375" style="5" bestFit="1" customWidth="1"/>
    <col min="500" max="500" width="6.8984375" style="5" bestFit="1" customWidth="1"/>
    <col min="501" max="512" width="11.8984375" style="5" bestFit="1" customWidth="1"/>
    <col min="513" max="513" width="4.8984375" style="5" bestFit="1" customWidth="1"/>
    <col min="514" max="514" width="11.8984375" style="5" bestFit="1" customWidth="1"/>
    <col min="515" max="515" width="10.8984375" style="5" bestFit="1" customWidth="1"/>
    <col min="516" max="520" width="11.8984375" style="5" bestFit="1" customWidth="1"/>
    <col min="521" max="521" width="10.8984375" style="5" bestFit="1" customWidth="1"/>
    <col min="522" max="522" width="6.8984375" style="5" bestFit="1" customWidth="1"/>
    <col min="523" max="524" width="11.8984375" style="5" bestFit="1" customWidth="1"/>
    <col min="525" max="525" width="10.8984375" style="5" bestFit="1" customWidth="1"/>
    <col min="526" max="532" width="11.8984375" style="5" bestFit="1" customWidth="1"/>
    <col min="533" max="533" width="3.8984375" style="5" bestFit="1" customWidth="1"/>
    <col min="534" max="537" width="11.8984375" style="5" bestFit="1" customWidth="1"/>
    <col min="538" max="538" width="10.8984375" style="5" bestFit="1" customWidth="1"/>
    <col min="539" max="555" width="11.8984375" style="5" bestFit="1" customWidth="1"/>
    <col min="556" max="556" width="10.8984375" style="5" bestFit="1" customWidth="1"/>
    <col min="557" max="564" width="11.8984375" style="5" bestFit="1" customWidth="1"/>
    <col min="565" max="565" width="10.8984375" style="5" bestFit="1" customWidth="1"/>
    <col min="566" max="572" width="11.8984375" style="5" bestFit="1" customWidth="1"/>
    <col min="573" max="573" width="4.8984375" style="5" bestFit="1" customWidth="1"/>
    <col min="574" max="582" width="11.8984375" style="5" bestFit="1" customWidth="1"/>
    <col min="583" max="583" width="4.8984375" style="5" bestFit="1" customWidth="1"/>
    <col min="584" max="593" width="11.8984375" style="5" bestFit="1" customWidth="1"/>
    <col min="594" max="594" width="4.8984375" style="5" bestFit="1" customWidth="1"/>
    <col min="595" max="596" width="11.8984375" style="5" bestFit="1" customWidth="1"/>
    <col min="597" max="597" width="8.8984375" style="5" bestFit="1" customWidth="1"/>
    <col min="598" max="612" width="11.8984375" style="5" bestFit="1" customWidth="1"/>
    <col min="613" max="613" width="10.8984375" style="5" bestFit="1" customWidth="1"/>
    <col min="614" max="615" width="11.8984375" style="5" bestFit="1" customWidth="1"/>
    <col min="616" max="616" width="10.8984375" style="5" bestFit="1" customWidth="1"/>
    <col min="617" max="617" width="3.8984375" style="5" bestFit="1" customWidth="1"/>
    <col min="618" max="627" width="11.8984375" style="5" bestFit="1" customWidth="1"/>
    <col min="628" max="628" width="10.8984375" style="5" bestFit="1" customWidth="1"/>
    <col min="629" max="629" width="11.8984375" style="5" bestFit="1" customWidth="1"/>
    <col min="630" max="630" width="5.8984375" style="5" bestFit="1" customWidth="1"/>
    <col min="631" max="631" width="11.8984375" style="5" bestFit="1" customWidth="1"/>
    <col min="632" max="632" width="8.8984375" style="5" bestFit="1" customWidth="1"/>
    <col min="633" max="640" width="11.8984375" style="5" bestFit="1" customWidth="1"/>
    <col min="641" max="641" width="4.8984375" style="5" bestFit="1" customWidth="1"/>
    <col min="642" max="650" width="11.8984375" style="5" bestFit="1" customWidth="1"/>
    <col min="651" max="651" width="5.8984375" style="5" bestFit="1" customWidth="1"/>
    <col min="652" max="654" width="11.8984375" style="5" bestFit="1" customWidth="1"/>
    <col min="655" max="655" width="8.8984375" style="5" bestFit="1" customWidth="1"/>
    <col min="656" max="659" width="11.8984375" style="5" bestFit="1" customWidth="1"/>
    <col min="660" max="660" width="6.8984375" style="5" bestFit="1" customWidth="1"/>
    <col min="661" max="662" width="11.8984375" style="5" bestFit="1" customWidth="1"/>
    <col min="663" max="663" width="10.09765625" style="5" bestFit="1" customWidth="1"/>
    <col min="664" max="16384" width="8.796875" style="5"/>
  </cols>
  <sheetData>
    <row r="1" spans="1:19" x14ac:dyDescent="0.3">
      <c r="D1" s="5" t="s">
        <v>1907</v>
      </c>
      <c r="E1" s="5">
        <f>STEYX(Both_Math_and_ELA__Percent_Pass,fraction_free)</f>
        <v>0.12300451023178106</v>
      </c>
      <c r="F1" s="5" t="s">
        <v>1909</v>
      </c>
      <c r="G1" s="5">
        <f>CORREL(K6:K854,L6:L854)</f>
        <v>-0.71747091157324805</v>
      </c>
      <c r="I1" s="5" t="s">
        <v>1915</v>
      </c>
      <c r="J1" s="5" t="s">
        <v>1929</v>
      </c>
    </row>
    <row r="2" spans="1:19" x14ac:dyDescent="0.3">
      <c r="F2" s="5" t="s">
        <v>1906</v>
      </c>
      <c r="G2" s="5">
        <f>SLOPE(Both_Math_and_ELA__Percent_Pass,fraction_free)</f>
        <v>-0.59236772736275867</v>
      </c>
      <c r="I2" s="5">
        <f>STEYX(Both_Math_and_ELA__Percent_Pass,fraction_free)</f>
        <v>0.12300451023178106</v>
      </c>
      <c r="J2" s="5">
        <f>RSQ(Both_Math_and_ELA__Percent_Pass,fraction_free)</f>
        <v>0.51476450895374748</v>
      </c>
    </row>
    <row r="3" spans="1:19" x14ac:dyDescent="0.3">
      <c r="F3" s="5" t="s">
        <v>1910</v>
      </c>
      <c r="G3" s="5">
        <f>INTERCEPT(Both_Math_and_ELA__Percent_Pass,fraction_free)</f>
        <v>0.8379606758305771</v>
      </c>
      <c r="L3" s="5">
        <f>AVERAGE(Both_Math_and_ELA__Percent_Pass)</f>
        <v>0.53998660473898308</v>
      </c>
    </row>
    <row r="4" spans="1:19" x14ac:dyDescent="0.3">
      <c r="L4" s="8" t="s">
        <v>1930</v>
      </c>
      <c r="M4" s="8"/>
      <c r="N4" s="8" t="s">
        <v>1931</v>
      </c>
    </row>
    <row r="5" spans="1:19" ht="72" x14ac:dyDescent="0.3">
      <c r="A5" s="5">
        <f>0.59*0.96</f>
        <v>0.5663999999999999</v>
      </c>
      <c r="D5" s="5" t="s">
        <v>1911</v>
      </c>
      <c r="E5" s="5" t="s">
        <v>256</v>
      </c>
      <c r="F5" s="5" t="s">
        <v>306</v>
      </c>
      <c r="G5" s="5" t="s">
        <v>307</v>
      </c>
      <c r="H5" s="5" t="s">
        <v>1905</v>
      </c>
      <c r="I5" s="5" t="s">
        <v>1908</v>
      </c>
      <c r="J5" s="5" t="s">
        <v>1903</v>
      </c>
      <c r="K5" s="18" t="s">
        <v>1904</v>
      </c>
      <c r="L5" s="18" t="s">
        <v>255</v>
      </c>
      <c r="M5" s="5" t="s">
        <v>1912</v>
      </c>
      <c r="N5" s="5" t="s">
        <v>1913</v>
      </c>
      <c r="O5" s="5" t="s">
        <v>1914</v>
      </c>
    </row>
    <row r="6" spans="1:19" customFormat="1" hidden="1" x14ac:dyDescent="0.3">
      <c r="D6">
        <f t="shared" ref="D6:D69" si="0">RANK(L6,Both_Math_and_ELA__Percent_Pass,0)</f>
        <v>281</v>
      </c>
      <c r="E6" t="s">
        <v>0</v>
      </c>
      <c r="F6" t="s">
        <v>308</v>
      </c>
      <c r="G6" t="s">
        <v>309</v>
      </c>
      <c r="H6" t="s">
        <v>309</v>
      </c>
      <c r="I6">
        <v>162</v>
      </c>
      <c r="J6">
        <v>612</v>
      </c>
      <c r="K6">
        <v>0.26470588235294118</v>
      </c>
      <c r="L6">
        <v>0.63043478260869568</v>
      </c>
      <c r="M6">
        <f t="shared" ref="M6:M69" si="1">int+slope*K6</f>
        <v>0.68115745388161153</v>
      </c>
      <c r="N6">
        <f>L6-M6</f>
        <v>-5.0722671272915854E-2</v>
      </c>
      <c r="O6">
        <f t="shared" ref="O6:O69" si="2">RANK(N6,Error,0)</f>
        <v>572</v>
      </c>
    </row>
    <row r="7" spans="1:19" customFormat="1" hidden="1" x14ac:dyDescent="0.3">
      <c r="D7">
        <f t="shared" si="0"/>
        <v>708</v>
      </c>
      <c r="E7" t="s">
        <v>2</v>
      </c>
      <c r="F7" t="s">
        <v>310</v>
      </c>
      <c r="G7" t="s">
        <v>311</v>
      </c>
      <c r="H7" t="s">
        <v>311</v>
      </c>
      <c r="I7">
        <v>225</v>
      </c>
      <c r="J7">
        <v>360</v>
      </c>
      <c r="K7">
        <v>0.625</v>
      </c>
      <c r="L7">
        <v>0.36290322580645162</v>
      </c>
      <c r="M7">
        <f t="shared" si="1"/>
        <v>0.46773084622885291</v>
      </c>
      <c r="N7">
        <f t="shared" ref="N7:N70" si="3">L7-M7</f>
        <v>-0.10482762042240129</v>
      </c>
      <c r="O7">
        <f t="shared" si="2"/>
        <v>696</v>
      </c>
    </row>
    <row r="8" spans="1:19" customFormat="1" hidden="1" x14ac:dyDescent="0.3">
      <c r="D8">
        <f t="shared" si="0"/>
        <v>204</v>
      </c>
      <c r="E8" t="s">
        <v>3</v>
      </c>
      <c r="F8" t="s">
        <v>1</v>
      </c>
      <c r="G8" t="s">
        <v>312</v>
      </c>
      <c r="H8" t="s">
        <v>312</v>
      </c>
      <c r="I8">
        <v>265</v>
      </c>
      <c r="J8">
        <v>619</v>
      </c>
      <c r="K8">
        <v>0.42810985460420031</v>
      </c>
      <c r="L8">
        <v>0.67045454545454541</v>
      </c>
      <c r="M8">
        <f t="shared" si="1"/>
        <v>0.58436221419708589</v>
      </c>
      <c r="N8">
        <f t="shared" si="3"/>
        <v>8.609233125745952E-2</v>
      </c>
      <c r="O8">
        <f t="shared" si="2"/>
        <v>211</v>
      </c>
    </row>
    <row r="9" spans="1:19" customFormat="1" hidden="1" x14ac:dyDescent="0.3">
      <c r="D9">
        <f t="shared" si="0"/>
        <v>89</v>
      </c>
      <c r="E9" t="s">
        <v>250</v>
      </c>
      <c r="F9" t="s">
        <v>313</v>
      </c>
      <c r="G9" t="s">
        <v>314</v>
      </c>
      <c r="H9" t="s">
        <v>314</v>
      </c>
      <c r="I9">
        <v>61</v>
      </c>
      <c r="J9">
        <v>468</v>
      </c>
      <c r="K9">
        <v>0.13034188034188035</v>
      </c>
      <c r="L9">
        <v>0.75824175824175821</v>
      </c>
      <c r="M9">
        <f t="shared" si="1"/>
        <v>0.76075035239226885</v>
      </c>
      <c r="N9">
        <f t="shared" si="3"/>
        <v>-2.5085941505106346E-3</v>
      </c>
      <c r="O9">
        <f t="shared" si="2"/>
        <v>429</v>
      </c>
    </row>
    <row r="10" spans="1:19" customFormat="1" hidden="1" x14ac:dyDescent="0.3">
      <c r="D10">
        <f t="shared" si="0"/>
        <v>453</v>
      </c>
      <c r="E10" t="s">
        <v>250</v>
      </c>
      <c r="F10" t="s">
        <v>315</v>
      </c>
      <c r="G10" t="s">
        <v>316</v>
      </c>
      <c r="H10" t="s">
        <v>316</v>
      </c>
      <c r="I10">
        <v>96</v>
      </c>
      <c r="J10">
        <v>485</v>
      </c>
      <c r="K10">
        <v>0.1979381443298969</v>
      </c>
      <c r="L10">
        <v>0.53448275862068961</v>
      </c>
      <c r="M10">
        <f t="shared" si="1"/>
        <v>0.72070850711547441</v>
      </c>
      <c r="N10">
        <f t="shared" si="3"/>
        <v>-0.18622574849478479</v>
      </c>
      <c r="O10">
        <f t="shared" si="2"/>
        <v>793</v>
      </c>
    </row>
    <row r="11" spans="1:19" customFormat="1" hidden="1" x14ac:dyDescent="0.3">
      <c r="D11">
        <f t="shared" si="0"/>
        <v>66</v>
      </c>
      <c r="E11" t="s">
        <v>250</v>
      </c>
      <c r="F11" t="s">
        <v>317</v>
      </c>
      <c r="G11" t="s">
        <v>318</v>
      </c>
      <c r="H11" t="s">
        <v>318</v>
      </c>
      <c r="I11">
        <v>58</v>
      </c>
      <c r="J11">
        <v>391</v>
      </c>
      <c r="K11">
        <v>0.14833759590792839</v>
      </c>
      <c r="L11">
        <v>0.78846153846153844</v>
      </c>
      <c r="M11">
        <f t="shared" si="1"/>
        <v>0.75009027126014227</v>
      </c>
      <c r="N11">
        <f t="shared" si="3"/>
        <v>3.8371267201396164E-2</v>
      </c>
      <c r="O11">
        <f t="shared" si="2"/>
        <v>306</v>
      </c>
    </row>
    <row r="12" spans="1:19" customFormat="1" hidden="1" x14ac:dyDescent="0.3">
      <c r="D12">
        <f t="shared" si="0"/>
        <v>148</v>
      </c>
      <c r="E12" t="s">
        <v>250</v>
      </c>
      <c r="F12" t="s">
        <v>319</v>
      </c>
      <c r="G12" t="s">
        <v>320</v>
      </c>
      <c r="H12" t="s">
        <v>320</v>
      </c>
      <c r="I12">
        <v>31</v>
      </c>
      <c r="J12">
        <v>414</v>
      </c>
      <c r="K12">
        <v>7.4879227053140096E-2</v>
      </c>
      <c r="L12">
        <v>0.7068965517241379</v>
      </c>
      <c r="M12">
        <f t="shared" si="1"/>
        <v>0.79360463827442851</v>
      </c>
      <c r="N12">
        <f t="shared" si="3"/>
        <v>-8.6708086550290608E-2</v>
      </c>
      <c r="O12">
        <f t="shared" si="2"/>
        <v>653</v>
      </c>
    </row>
    <row r="13" spans="1:19" customFormat="1" hidden="1" x14ac:dyDescent="0.3">
      <c r="D13">
        <f t="shared" si="0"/>
        <v>501</v>
      </c>
      <c r="E13" t="s">
        <v>250</v>
      </c>
      <c r="F13" t="s">
        <v>321</v>
      </c>
      <c r="G13" t="s">
        <v>322</v>
      </c>
      <c r="H13" t="s">
        <v>322</v>
      </c>
      <c r="I13">
        <v>155</v>
      </c>
      <c r="J13">
        <v>787</v>
      </c>
      <c r="K13">
        <v>0.19695044472681067</v>
      </c>
      <c r="L13">
        <v>0.50387596899224807</v>
      </c>
      <c r="M13">
        <f t="shared" si="1"/>
        <v>0.72129358848467162</v>
      </c>
      <c r="N13">
        <f t="shared" si="3"/>
        <v>-0.21741761949242355</v>
      </c>
      <c r="O13">
        <f t="shared" si="2"/>
        <v>819</v>
      </c>
      <c r="R13" t="s">
        <v>1916</v>
      </c>
      <c r="S13" t="s">
        <v>1928</v>
      </c>
    </row>
    <row r="14" spans="1:19" customFormat="1" hidden="1" x14ac:dyDescent="0.3">
      <c r="D14">
        <f t="shared" si="0"/>
        <v>52</v>
      </c>
      <c r="E14" t="s">
        <v>4</v>
      </c>
      <c r="F14" t="s">
        <v>323</v>
      </c>
      <c r="G14" t="s">
        <v>324</v>
      </c>
      <c r="H14" t="s">
        <v>324</v>
      </c>
      <c r="I14">
        <v>54</v>
      </c>
      <c r="J14">
        <v>446</v>
      </c>
      <c r="K14">
        <v>0.1210762331838565</v>
      </c>
      <c r="L14">
        <v>0.80882352941176472</v>
      </c>
      <c r="M14">
        <f t="shared" si="1"/>
        <v>0.76623902274181255</v>
      </c>
      <c r="N14">
        <f t="shared" si="3"/>
        <v>4.2584506669952171E-2</v>
      </c>
      <c r="O14">
        <f t="shared" si="2"/>
        <v>290</v>
      </c>
      <c r="R14" s="4" t="s">
        <v>1918</v>
      </c>
      <c r="S14" s="3">
        <v>0.81583317818539258</v>
      </c>
    </row>
    <row r="15" spans="1:19" customFormat="1" hidden="1" x14ac:dyDescent="0.3">
      <c r="D15">
        <f t="shared" si="0"/>
        <v>300</v>
      </c>
      <c r="E15" t="s">
        <v>4</v>
      </c>
      <c r="F15" t="s">
        <v>325</v>
      </c>
      <c r="G15" t="s">
        <v>326</v>
      </c>
      <c r="H15" t="s">
        <v>326</v>
      </c>
      <c r="I15">
        <v>168</v>
      </c>
      <c r="J15">
        <v>623</v>
      </c>
      <c r="K15">
        <v>0.2696629213483146</v>
      </c>
      <c r="L15">
        <v>0.61855670103092786</v>
      </c>
      <c r="M15">
        <f t="shared" si="1"/>
        <v>0.67822106395747361</v>
      </c>
      <c r="N15">
        <f t="shared" si="3"/>
        <v>-5.9664362926545755E-2</v>
      </c>
      <c r="O15">
        <f t="shared" si="2"/>
        <v>596</v>
      </c>
      <c r="R15" s="4" t="s">
        <v>1919</v>
      </c>
      <c r="S15" s="3">
        <v>0.71859949602067785</v>
      </c>
    </row>
    <row r="16" spans="1:19" customFormat="1" hidden="1" x14ac:dyDescent="0.3">
      <c r="D16">
        <f t="shared" si="0"/>
        <v>373</v>
      </c>
      <c r="E16" t="s">
        <v>4</v>
      </c>
      <c r="F16" t="s">
        <v>327</v>
      </c>
      <c r="G16" t="s">
        <v>328</v>
      </c>
      <c r="H16" t="s">
        <v>328</v>
      </c>
      <c r="I16">
        <v>79</v>
      </c>
      <c r="J16">
        <v>500</v>
      </c>
      <c r="K16">
        <v>0.158</v>
      </c>
      <c r="L16">
        <v>0.58108108108108103</v>
      </c>
      <c r="M16">
        <f t="shared" si="1"/>
        <v>0.74436657490726121</v>
      </c>
      <c r="N16">
        <f t="shared" si="3"/>
        <v>-0.16328549382618018</v>
      </c>
      <c r="O16">
        <f t="shared" si="2"/>
        <v>772</v>
      </c>
      <c r="R16" s="4" t="s">
        <v>1920</v>
      </c>
      <c r="S16" s="3">
        <v>0.69561541791447135</v>
      </c>
    </row>
    <row r="17" spans="4:19" customFormat="1" hidden="1" x14ac:dyDescent="0.3">
      <c r="D17">
        <f t="shared" si="0"/>
        <v>68</v>
      </c>
      <c r="E17" t="s">
        <v>4</v>
      </c>
      <c r="F17" t="s">
        <v>329</v>
      </c>
      <c r="G17" t="s">
        <v>330</v>
      </c>
      <c r="H17" t="s">
        <v>330</v>
      </c>
      <c r="I17">
        <v>28</v>
      </c>
      <c r="J17">
        <v>470</v>
      </c>
      <c r="K17">
        <v>5.9574468085106386E-2</v>
      </c>
      <c r="L17">
        <v>0.7857142857142857</v>
      </c>
      <c r="M17">
        <f t="shared" si="1"/>
        <v>0.80267068356215743</v>
      </c>
      <c r="N17">
        <f t="shared" si="3"/>
        <v>-1.6956397847871729E-2</v>
      </c>
      <c r="O17">
        <f t="shared" si="2"/>
        <v>479</v>
      </c>
      <c r="R17" s="4" t="s">
        <v>1921</v>
      </c>
      <c r="S17" s="3">
        <v>0.63561760966969261</v>
      </c>
    </row>
    <row r="18" spans="4:19" customFormat="1" hidden="1" x14ac:dyDescent="0.3">
      <c r="D18">
        <f t="shared" si="0"/>
        <v>102</v>
      </c>
      <c r="E18" t="s">
        <v>4</v>
      </c>
      <c r="F18" t="s">
        <v>331</v>
      </c>
      <c r="G18" t="s">
        <v>332</v>
      </c>
      <c r="H18" t="s">
        <v>332</v>
      </c>
      <c r="I18">
        <v>36</v>
      </c>
      <c r="J18">
        <v>567</v>
      </c>
      <c r="K18">
        <v>6.3492063492063489E-2</v>
      </c>
      <c r="L18">
        <v>0.74509803921568629</v>
      </c>
      <c r="M18">
        <f t="shared" si="1"/>
        <v>0.8003500264742115</v>
      </c>
      <c r="N18">
        <f t="shared" si="3"/>
        <v>-5.5251987258525204E-2</v>
      </c>
      <c r="O18">
        <f t="shared" si="2"/>
        <v>584</v>
      </c>
      <c r="R18" s="4" t="s">
        <v>1922</v>
      </c>
      <c r="S18" s="3">
        <v>0.57837572922682012</v>
      </c>
    </row>
    <row r="19" spans="4:19" customFormat="1" hidden="1" x14ac:dyDescent="0.3">
      <c r="D19">
        <f t="shared" si="0"/>
        <v>119</v>
      </c>
      <c r="E19" t="s">
        <v>4</v>
      </c>
      <c r="F19" t="s">
        <v>333</v>
      </c>
      <c r="G19" t="s">
        <v>334</v>
      </c>
      <c r="H19" t="s">
        <v>334</v>
      </c>
      <c r="I19">
        <v>92</v>
      </c>
      <c r="J19">
        <v>530</v>
      </c>
      <c r="K19">
        <v>0.17358490566037735</v>
      </c>
      <c r="L19">
        <v>0.73333333333333328</v>
      </c>
      <c r="M19">
        <f t="shared" si="1"/>
        <v>0.73513457976006047</v>
      </c>
      <c r="N19">
        <f t="shared" si="3"/>
        <v>-1.8012464267271877E-3</v>
      </c>
      <c r="O19">
        <f t="shared" si="2"/>
        <v>426</v>
      </c>
      <c r="R19" s="4" t="s">
        <v>1923</v>
      </c>
      <c r="S19" s="3">
        <v>0.4996444763892689</v>
      </c>
    </row>
    <row r="20" spans="4:19" customFormat="1" hidden="1" x14ac:dyDescent="0.3">
      <c r="D20">
        <f t="shared" si="0"/>
        <v>328</v>
      </c>
      <c r="E20" t="s">
        <v>5</v>
      </c>
      <c r="F20" t="s">
        <v>335</v>
      </c>
      <c r="G20" t="s">
        <v>336</v>
      </c>
      <c r="H20" t="s">
        <v>336</v>
      </c>
      <c r="I20">
        <v>319</v>
      </c>
      <c r="J20">
        <v>561</v>
      </c>
      <c r="K20">
        <v>0.56862745098039214</v>
      </c>
      <c r="L20">
        <v>0.60194174757281549</v>
      </c>
      <c r="M20">
        <f t="shared" si="1"/>
        <v>0.50112412497724379</v>
      </c>
      <c r="N20">
        <f t="shared" si="3"/>
        <v>0.1008176225955717</v>
      </c>
      <c r="O20">
        <f t="shared" si="2"/>
        <v>168</v>
      </c>
      <c r="R20" s="4" t="s">
        <v>1924</v>
      </c>
      <c r="S20" s="3">
        <v>0.45909821580644561</v>
      </c>
    </row>
    <row r="21" spans="4:19" customFormat="1" hidden="1" x14ac:dyDescent="0.3">
      <c r="D21">
        <f t="shared" si="0"/>
        <v>830</v>
      </c>
      <c r="E21" t="s">
        <v>5</v>
      </c>
      <c r="F21" t="s">
        <v>337</v>
      </c>
      <c r="G21" t="s">
        <v>338</v>
      </c>
      <c r="H21" t="s">
        <v>338</v>
      </c>
      <c r="I21">
        <v>454</v>
      </c>
      <c r="J21">
        <v>514</v>
      </c>
      <c r="K21">
        <v>0.88326848249027234</v>
      </c>
      <c r="L21">
        <v>0.18823529411764706</v>
      </c>
      <c r="M21">
        <f t="shared" si="1"/>
        <v>0.31474093220666188</v>
      </c>
      <c r="N21">
        <f t="shared" si="3"/>
        <v>-0.12650563808901483</v>
      </c>
      <c r="O21">
        <f t="shared" si="2"/>
        <v>734</v>
      </c>
      <c r="R21" s="4" t="s">
        <v>1925</v>
      </c>
      <c r="S21" s="3">
        <v>0.4124196641676055</v>
      </c>
    </row>
    <row r="22" spans="4:19" customFormat="1" hidden="1" x14ac:dyDescent="0.3">
      <c r="D22">
        <f t="shared" si="0"/>
        <v>840</v>
      </c>
      <c r="E22" t="s">
        <v>5</v>
      </c>
      <c r="F22" t="s">
        <v>339</v>
      </c>
      <c r="G22" t="s">
        <v>340</v>
      </c>
      <c r="H22" t="s">
        <v>340</v>
      </c>
      <c r="I22">
        <v>377</v>
      </c>
      <c r="J22">
        <v>476</v>
      </c>
      <c r="K22">
        <v>0.79201680672268904</v>
      </c>
      <c r="L22">
        <v>0.13846153846153847</v>
      </c>
      <c r="M22">
        <f t="shared" si="1"/>
        <v>0.36879547999914852</v>
      </c>
      <c r="N22">
        <f t="shared" si="3"/>
        <v>-0.23033394153761005</v>
      </c>
      <c r="O22">
        <f t="shared" si="2"/>
        <v>823</v>
      </c>
      <c r="R22" s="4" t="s">
        <v>1926</v>
      </c>
      <c r="S22" s="3">
        <v>0.32770090494481252</v>
      </c>
    </row>
    <row r="23" spans="4:19" customFormat="1" hidden="1" x14ac:dyDescent="0.3">
      <c r="D23">
        <f t="shared" si="0"/>
        <v>764</v>
      </c>
      <c r="E23" t="s">
        <v>5</v>
      </c>
      <c r="F23" t="s">
        <v>341</v>
      </c>
      <c r="G23" t="s">
        <v>342</v>
      </c>
      <c r="H23" t="s">
        <v>342</v>
      </c>
      <c r="I23">
        <v>213</v>
      </c>
      <c r="J23">
        <v>273</v>
      </c>
      <c r="K23">
        <v>0.78021978021978022</v>
      </c>
      <c r="L23">
        <v>0.2978723404255319</v>
      </c>
      <c r="M23">
        <f t="shared" si="1"/>
        <v>0.37578365777831485</v>
      </c>
      <c r="N23">
        <f t="shared" si="3"/>
        <v>-7.7911317352782949E-2</v>
      </c>
      <c r="O23">
        <f t="shared" si="2"/>
        <v>633</v>
      </c>
      <c r="R23" s="4" t="s">
        <v>1927</v>
      </c>
      <c r="S23" s="3">
        <v>0.27473810458191816</v>
      </c>
    </row>
    <row r="24" spans="4:19" customFormat="1" hidden="1" x14ac:dyDescent="0.3">
      <c r="D24">
        <f t="shared" si="0"/>
        <v>799</v>
      </c>
      <c r="E24" t="s">
        <v>5</v>
      </c>
      <c r="F24" t="s">
        <v>343</v>
      </c>
      <c r="G24" t="s">
        <v>344</v>
      </c>
      <c r="H24" t="s">
        <v>344</v>
      </c>
      <c r="I24">
        <v>271</v>
      </c>
      <c r="J24">
        <v>342</v>
      </c>
      <c r="K24">
        <v>0.79239766081871343</v>
      </c>
      <c r="L24">
        <v>0.25</v>
      </c>
      <c r="M24">
        <f t="shared" si="1"/>
        <v>0.36856987432382976</v>
      </c>
      <c r="N24">
        <f t="shared" si="3"/>
        <v>-0.11856987432382976</v>
      </c>
      <c r="O24">
        <f t="shared" si="2"/>
        <v>720</v>
      </c>
      <c r="R24" s="1" t="s">
        <v>1917</v>
      </c>
      <c r="S24" s="2">
        <v>0.53998660473898286</v>
      </c>
    </row>
    <row r="25" spans="4:19" customFormat="1" hidden="1" x14ac:dyDescent="0.3">
      <c r="D25">
        <f t="shared" si="0"/>
        <v>666</v>
      </c>
      <c r="E25" t="s">
        <v>5</v>
      </c>
      <c r="F25" t="s">
        <v>345</v>
      </c>
      <c r="G25" t="s">
        <v>346</v>
      </c>
      <c r="H25" t="s">
        <v>346</v>
      </c>
      <c r="I25">
        <v>331</v>
      </c>
      <c r="J25">
        <v>454</v>
      </c>
      <c r="K25">
        <v>0.72907488986784141</v>
      </c>
      <c r="L25">
        <v>0.39705882352941174</v>
      </c>
      <c r="M25">
        <f t="shared" si="1"/>
        <v>0.40608024024231032</v>
      </c>
      <c r="N25">
        <f t="shared" si="3"/>
        <v>-9.0214167128985778E-3</v>
      </c>
      <c r="O25">
        <f t="shared" si="2"/>
        <v>442</v>
      </c>
    </row>
    <row r="26" spans="4:19" customFormat="1" hidden="1" x14ac:dyDescent="0.3">
      <c r="D26">
        <f t="shared" si="0"/>
        <v>169</v>
      </c>
      <c r="E26" t="s">
        <v>5</v>
      </c>
      <c r="F26" t="s">
        <v>347</v>
      </c>
      <c r="G26" t="s">
        <v>348</v>
      </c>
      <c r="H26" t="s">
        <v>348</v>
      </c>
      <c r="I26">
        <v>149</v>
      </c>
      <c r="J26">
        <v>613</v>
      </c>
      <c r="K26">
        <v>0.24306688417618272</v>
      </c>
      <c r="L26">
        <v>0.69565217391304346</v>
      </c>
      <c r="M26">
        <f t="shared" si="1"/>
        <v>0.69397569805398485</v>
      </c>
      <c r="N26">
        <f t="shared" si="3"/>
        <v>1.6764758590586126E-3</v>
      </c>
      <c r="O26">
        <f t="shared" si="2"/>
        <v>413</v>
      </c>
    </row>
    <row r="27" spans="4:19" customFormat="1" hidden="1" x14ac:dyDescent="0.3">
      <c r="D27">
        <f t="shared" si="0"/>
        <v>709</v>
      </c>
      <c r="E27" t="s">
        <v>5</v>
      </c>
      <c r="F27" t="s">
        <v>349</v>
      </c>
      <c r="G27" t="s">
        <v>350</v>
      </c>
      <c r="H27" t="s">
        <v>350</v>
      </c>
      <c r="I27">
        <v>433</v>
      </c>
      <c r="J27">
        <v>606</v>
      </c>
      <c r="K27">
        <v>0.71452145214521456</v>
      </c>
      <c r="L27">
        <v>0.36249999999999999</v>
      </c>
      <c r="M27">
        <f t="shared" si="1"/>
        <v>0.41470122707137824</v>
      </c>
      <c r="N27">
        <f t="shared" si="3"/>
        <v>-5.2201227071378253E-2</v>
      </c>
      <c r="O27">
        <f t="shared" si="2"/>
        <v>575</v>
      </c>
    </row>
    <row r="28" spans="4:19" customFormat="1" hidden="1" x14ac:dyDescent="0.3">
      <c r="D28">
        <f t="shared" si="0"/>
        <v>681</v>
      </c>
      <c r="E28" t="s">
        <v>5</v>
      </c>
      <c r="F28" t="s">
        <v>351</v>
      </c>
      <c r="G28" t="s">
        <v>352</v>
      </c>
      <c r="H28" t="s">
        <v>352</v>
      </c>
      <c r="I28">
        <v>340</v>
      </c>
      <c r="J28">
        <v>506</v>
      </c>
      <c r="K28">
        <v>0.67193675889328064</v>
      </c>
      <c r="L28">
        <v>0.38271604938271603</v>
      </c>
      <c r="M28">
        <f t="shared" si="1"/>
        <v>0.43992702503346653</v>
      </c>
      <c r="N28">
        <f t="shared" si="3"/>
        <v>-5.7210975650750506E-2</v>
      </c>
      <c r="O28">
        <f t="shared" si="2"/>
        <v>586</v>
      </c>
    </row>
    <row r="29" spans="4:19" customFormat="1" hidden="1" x14ac:dyDescent="0.3">
      <c r="D29">
        <f t="shared" si="0"/>
        <v>528</v>
      </c>
      <c r="E29" t="s">
        <v>5</v>
      </c>
      <c r="F29" t="s">
        <v>353</v>
      </c>
      <c r="G29" t="s">
        <v>354</v>
      </c>
      <c r="H29" t="s">
        <v>354</v>
      </c>
      <c r="I29">
        <v>339</v>
      </c>
      <c r="J29">
        <v>607</v>
      </c>
      <c r="K29">
        <v>0.55848434925864909</v>
      </c>
      <c r="L29">
        <v>0.49074074074074076</v>
      </c>
      <c r="M29">
        <f t="shared" si="1"/>
        <v>0.50713257109256193</v>
      </c>
      <c r="N29">
        <f t="shared" si="3"/>
        <v>-1.6391830351821179E-2</v>
      </c>
      <c r="O29">
        <f t="shared" si="2"/>
        <v>474</v>
      </c>
    </row>
    <row r="30" spans="4:19" customFormat="1" hidden="1" x14ac:dyDescent="0.3">
      <c r="D30">
        <f t="shared" si="0"/>
        <v>798</v>
      </c>
      <c r="E30" t="s">
        <v>5</v>
      </c>
      <c r="F30" t="s">
        <v>355</v>
      </c>
      <c r="G30" t="s">
        <v>356</v>
      </c>
      <c r="H30" t="s">
        <v>356</v>
      </c>
      <c r="I30">
        <v>360</v>
      </c>
      <c r="J30">
        <v>616</v>
      </c>
      <c r="K30">
        <v>0.58441558441558439</v>
      </c>
      <c r="L30">
        <v>0.25252525252525254</v>
      </c>
      <c r="M30">
        <f t="shared" si="1"/>
        <v>0.49177174425493891</v>
      </c>
      <c r="N30">
        <f t="shared" si="3"/>
        <v>-0.23924649172968637</v>
      </c>
      <c r="O30">
        <f t="shared" si="2"/>
        <v>825</v>
      </c>
    </row>
    <row r="31" spans="4:19" customFormat="1" hidden="1" x14ac:dyDescent="0.3">
      <c r="D31">
        <f t="shared" si="0"/>
        <v>753</v>
      </c>
      <c r="E31" t="s">
        <v>5</v>
      </c>
      <c r="F31" t="s">
        <v>357</v>
      </c>
      <c r="G31" t="s">
        <v>358</v>
      </c>
      <c r="H31" t="s">
        <v>358</v>
      </c>
      <c r="I31">
        <v>476</v>
      </c>
      <c r="J31">
        <v>659</v>
      </c>
      <c r="K31">
        <v>0.72230652503793624</v>
      </c>
      <c r="L31">
        <v>0.31067961165048541</v>
      </c>
      <c r="M31">
        <f t="shared" si="1"/>
        <v>0.41008960113456328</v>
      </c>
      <c r="N31">
        <f t="shared" si="3"/>
        <v>-9.9409989484077865E-2</v>
      </c>
      <c r="O31">
        <f t="shared" si="2"/>
        <v>682</v>
      </c>
    </row>
    <row r="32" spans="4:19" customFormat="1" hidden="1" x14ac:dyDescent="0.3">
      <c r="D32">
        <f t="shared" si="0"/>
        <v>555</v>
      </c>
      <c r="E32" t="s">
        <v>5</v>
      </c>
      <c r="F32" t="s">
        <v>359</v>
      </c>
      <c r="G32" t="s">
        <v>360</v>
      </c>
      <c r="H32" t="s">
        <v>360</v>
      </c>
      <c r="I32">
        <v>262</v>
      </c>
      <c r="J32">
        <v>418</v>
      </c>
      <c r="K32">
        <v>0.62679425837320579</v>
      </c>
      <c r="L32">
        <v>0.47368421052631576</v>
      </c>
      <c r="M32">
        <f t="shared" si="1"/>
        <v>0.46666798547401539</v>
      </c>
      <c r="N32">
        <f t="shared" si="3"/>
        <v>7.0162250523003733E-3</v>
      </c>
      <c r="O32">
        <f t="shared" si="2"/>
        <v>396</v>
      </c>
    </row>
    <row r="33" spans="4:15" customFormat="1" hidden="1" x14ac:dyDescent="0.3">
      <c r="D33">
        <f t="shared" si="0"/>
        <v>804</v>
      </c>
      <c r="E33" t="s">
        <v>5</v>
      </c>
      <c r="F33" t="s">
        <v>361</v>
      </c>
      <c r="G33" t="s">
        <v>362</v>
      </c>
      <c r="H33" t="s">
        <v>362</v>
      </c>
      <c r="I33">
        <v>272</v>
      </c>
      <c r="J33">
        <v>420</v>
      </c>
      <c r="K33">
        <v>0.64761904761904765</v>
      </c>
      <c r="L33">
        <v>0.24242424242424243</v>
      </c>
      <c r="M33">
        <f t="shared" si="1"/>
        <v>0.45433205239564767</v>
      </c>
      <c r="N33">
        <f t="shared" si="3"/>
        <v>-0.21190780997140524</v>
      </c>
      <c r="O33">
        <f t="shared" si="2"/>
        <v>815</v>
      </c>
    </row>
    <row r="34" spans="4:15" customFormat="1" hidden="1" x14ac:dyDescent="0.3">
      <c r="D34">
        <f t="shared" si="0"/>
        <v>503</v>
      </c>
      <c r="E34" t="s">
        <v>5</v>
      </c>
      <c r="F34" t="s">
        <v>363</v>
      </c>
      <c r="G34" t="s">
        <v>364</v>
      </c>
      <c r="H34" t="s">
        <v>364</v>
      </c>
      <c r="I34">
        <v>159</v>
      </c>
      <c r="J34">
        <v>285</v>
      </c>
      <c r="K34">
        <v>0.55789473684210522</v>
      </c>
      <c r="L34">
        <v>0.5</v>
      </c>
      <c r="M34">
        <f t="shared" si="1"/>
        <v>0.5074818384597749</v>
      </c>
      <c r="N34">
        <f t="shared" si="3"/>
        <v>-7.4818384597749032E-3</v>
      </c>
      <c r="O34">
        <f t="shared" si="2"/>
        <v>440</v>
      </c>
    </row>
    <row r="35" spans="4:15" customFormat="1" hidden="1" x14ac:dyDescent="0.3">
      <c r="D35">
        <f t="shared" si="0"/>
        <v>670</v>
      </c>
      <c r="E35" t="s">
        <v>5</v>
      </c>
      <c r="F35" t="s">
        <v>365</v>
      </c>
      <c r="G35" t="s">
        <v>366</v>
      </c>
      <c r="H35" t="s">
        <v>366</v>
      </c>
      <c r="I35">
        <v>229</v>
      </c>
      <c r="J35">
        <v>379</v>
      </c>
      <c r="K35">
        <v>0.60422163588390498</v>
      </c>
      <c r="L35">
        <v>0.39393939393939392</v>
      </c>
      <c r="M35">
        <f t="shared" si="1"/>
        <v>0.48003927855862005</v>
      </c>
      <c r="N35">
        <f t="shared" si="3"/>
        <v>-8.609988461922613E-2</v>
      </c>
      <c r="O35">
        <f t="shared" si="2"/>
        <v>651</v>
      </c>
    </row>
    <row r="36" spans="4:15" customFormat="1" hidden="1" x14ac:dyDescent="0.3">
      <c r="D36">
        <f t="shared" si="0"/>
        <v>567</v>
      </c>
      <c r="E36" t="s">
        <v>5</v>
      </c>
      <c r="F36" t="s">
        <v>367</v>
      </c>
      <c r="G36" t="s">
        <v>368</v>
      </c>
      <c r="H36" t="s">
        <v>368</v>
      </c>
      <c r="I36">
        <v>325</v>
      </c>
      <c r="J36">
        <v>478</v>
      </c>
      <c r="K36">
        <v>0.67991631799163177</v>
      </c>
      <c r="L36">
        <v>0.46835443037974683</v>
      </c>
      <c r="M36">
        <f t="shared" si="1"/>
        <v>0.43520019174501945</v>
      </c>
      <c r="N36">
        <f t="shared" si="3"/>
        <v>3.3154238634727384E-2</v>
      </c>
      <c r="O36">
        <f t="shared" si="2"/>
        <v>324</v>
      </c>
    </row>
    <row r="37" spans="4:15" customFormat="1" hidden="1" x14ac:dyDescent="0.3">
      <c r="D37">
        <f t="shared" si="0"/>
        <v>525</v>
      </c>
      <c r="E37" t="s">
        <v>5</v>
      </c>
      <c r="F37" t="s">
        <v>369</v>
      </c>
      <c r="G37" t="s">
        <v>370</v>
      </c>
      <c r="H37" t="s">
        <v>370</v>
      </c>
      <c r="I37">
        <v>155</v>
      </c>
      <c r="J37">
        <v>327</v>
      </c>
      <c r="K37">
        <v>0.47400611620795108</v>
      </c>
      <c r="L37">
        <v>0.49230769230769234</v>
      </c>
      <c r="M37">
        <f t="shared" si="1"/>
        <v>0.55717475001642547</v>
      </c>
      <c r="N37">
        <f t="shared" si="3"/>
        <v>-6.4867057708733133E-2</v>
      </c>
      <c r="O37">
        <f t="shared" si="2"/>
        <v>614</v>
      </c>
    </row>
    <row r="38" spans="4:15" customFormat="1" hidden="1" x14ac:dyDescent="0.3">
      <c r="D38">
        <f t="shared" si="0"/>
        <v>827</v>
      </c>
      <c r="E38" t="s">
        <v>5</v>
      </c>
      <c r="F38" t="s">
        <v>371</v>
      </c>
      <c r="G38" t="s">
        <v>372</v>
      </c>
      <c r="H38" t="s">
        <v>372</v>
      </c>
      <c r="I38">
        <v>301</v>
      </c>
      <c r="J38">
        <v>474</v>
      </c>
      <c r="K38">
        <v>0.63502109704641352</v>
      </c>
      <c r="L38">
        <v>0.19402985074626866</v>
      </c>
      <c r="M38">
        <f t="shared" si="1"/>
        <v>0.46179467174578731</v>
      </c>
      <c r="N38">
        <f t="shared" si="3"/>
        <v>-0.26776482099951865</v>
      </c>
      <c r="O38">
        <f t="shared" si="2"/>
        <v>836</v>
      </c>
    </row>
    <row r="39" spans="4:15" customFormat="1" hidden="1" x14ac:dyDescent="0.3">
      <c r="D39">
        <f t="shared" si="0"/>
        <v>707</v>
      </c>
      <c r="E39" t="s">
        <v>5</v>
      </c>
      <c r="F39" t="s">
        <v>373</v>
      </c>
      <c r="G39" t="s">
        <v>374</v>
      </c>
      <c r="H39" t="s">
        <v>374</v>
      </c>
      <c r="I39">
        <v>310</v>
      </c>
      <c r="J39">
        <v>526</v>
      </c>
      <c r="K39">
        <v>0.58935361216730042</v>
      </c>
      <c r="L39">
        <v>0.36470588235294116</v>
      </c>
      <c r="M39">
        <f t="shared" si="1"/>
        <v>0.48884661597800066</v>
      </c>
      <c r="N39">
        <f t="shared" si="3"/>
        <v>-0.12414073362505951</v>
      </c>
      <c r="O39">
        <f t="shared" si="2"/>
        <v>729</v>
      </c>
    </row>
    <row r="40" spans="4:15" customFormat="1" hidden="1" x14ac:dyDescent="0.3">
      <c r="D40">
        <f t="shared" si="0"/>
        <v>537</v>
      </c>
      <c r="E40" t="s">
        <v>5</v>
      </c>
      <c r="F40" t="s">
        <v>375</v>
      </c>
      <c r="G40" t="s">
        <v>376</v>
      </c>
      <c r="H40" t="s">
        <v>376</v>
      </c>
      <c r="I40">
        <v>218</v>
      </c>
      <c r="J40">
        <v>419</v>
      </c>
      <c r="K40">
        <v>0.52028639618138428</v>
      </c>
      <c r="L40">
        <v>0.48148148148148145</v>
      </c>
      <c r="M40">
        <f t="shared" si="1"/>
        <v>0.52975980574685066</v>
      </c>
      <c r="N40">
        <f t="shared" si="3"/>
        <v>-4.827832426536921E-2</v>
      </c>
      <c r="O40">
        <f t="shared" si="2"/>
        <v>564</v>
      </c>
    </row>
    <row r="41" spans="4:15" customFormat="1" hidden="1" x14ac:dyDescent="0.3">
      <c r="D41">
        <f t="shared" si="0"/>
        <v>820</v>
      </c>
      <c r="E41" t="s">
        <v>5</v>
      </c>
      <c r="F41" t="s">
        <v>377</v>
      </c>
      <c r="G41" t="s">
        <v>378</v>
      </c>
      <c r="H41" t="s">
        <v>378</v>
      </c>
      <c r="I41">
        <v>314</v>
      </c>
      <c r="J41">
        <v>381</v>
      </c>
      <c r="K41">
        <v>0.8241469816272966</v>
      </c>
      <c r="L41">
        <v>0.20588235294117646</v>
      </c>
      <c r="M41">
        <f t="shared" si="1"/>
        <v>0.34976260131113818</v>
      </c>
      <c r="N41">
        <f t="shared" si="3"/>
        <v>-0.14388024836996172</v>
      </c>
      <c r="O41">
        <f t="shared" si="2"/>
        <v>755</v>
      </c>
    </row>
    <row r="42" spans="4:15" customFormat="1" hidden="1" x14ac:dyDescent="0.3">
      <c r="D42">
        <f t="shared" si="0"/>
        <v>752</v>
      </c>
      <c r="E42" t="s">
        <v>5</v>
      </c>
      <c r="F42" t="s">
        <v>379</v>
      </c>
      <c r="G42" t="s">
        <v>380</v>
      </c>
      <c r="H42" t="s">
        <v>380</v>
      </c>
      <c r="I42">
        <v>260</v>
      </c>
      <c r="J42">
        <v>302</v>
      </c>
      <c r="K42">
        <v>0.86092715231788075</v>
      </c>
      <c r="L42">
        <v>0.31111111111111112</v>
      </c>
      <c r="M42">
        <f t="shared" si="1"/>
        <v>0.32797521518714245</v>
      </c>
      <c r="N42">
        <f t="shared" si="3"/>
        <v>-1.6864104076031339E-2</v>
      </c>
      <c r="O42">
        <f t="shared" si="2"/>
        <v>478</v>
      </c>
    </row>
    <row r="43" spans="4:15" customFormat="1" hidden="1" x14ac:dyDescent="0.3">
      <c r="D43">
        <f t="shared" si="0"/>
        <v>699</v>
      </c>
      <c r="E43" t="s">
        <v>5</v>
      </c>
      <c r="F43" t="s">
        <v>381</v>
      </c>
      <c r="G43" t="s">
        <v>382</v>
      </c>
      <c r="H43" t="s">
        <v>382</v>
      </c>
      <c r="I43">
        <v>197</v>
      </c>
      <c r="J43">
        <v>256</v>
      </c>
      <c r="K43">
        <v>0.76953125</v>
      </c>
      <c r="L43">
        <v>0.36842105263157893</v>
      </c>
      <c r="M43">
        <f t="shared" si="1"/>
        <v>0.38211519813345424</v>
      </c>
      <c r="N43">
        <f t="shared" si="3"/>
        <v>-1.369414550187531E-2</v>
      </c>
      <c r="O43">
        <f t="shared" si="2"/>
        <v>460</v>
      </c>
    </row>
    <row r="44" spans="4:15" customFormat="1" hidden="1" x14ac:dyDescent="0.3">
      <c r="D44">
        <f t="shared" si="0"/>
        <v>406</v>
      </c>
      <c r="E44" t="s">
        <v>5</v>
      </c>
      <c r="F44" t="s">
        <v>383</v>
      </c>
      <c r="G44" t="s">
        <v>384</v>
      </c>
      <c r="H44" t="s">
        <v>384</v>
      </c>
      <c r="I44">
        <v>274</v>
      </c>
      <c r="J44">
        <v>524</v>
      </c>
      <c r="K44">
        <v>0.52290076335877866</v>
      </c>
      <c r="L44">
        <v>0.56321839080459768</v>
      </c>
      <c r="M44">
        <f t="shared" si="1"/>
        <v>0.52821113900348571</v>
      </c>
      <c r="N44">
        <f t="shared" si="3"/>
        <v>3.5007251801111972E-2</v>
      </c>
      <c r="O44">
        <f t="shared" si="2"/>
        <v>318</v>
      </c>
    </row>
    <row r="45" spans="4:15" customFormat="1" hidden="1" x14ac:dyDescent="0.3">
      <c r="D45">
        <f t="shared" si="0"/>
        <v>523</v>
      </c>
      <c r="E45" t="s">
        <v>5</v>
      </c>
      <c r="F45" t="s">
        <v>385</v>
      </c>
      <c r="G45" t="s">
        <v>386</v>
      </c>
      <c r="H45" t="s">
        <v>386</v>
      </c>
      <c r="I45">
        <v>419</v>
      </c>
      <c r="J45">
        <v>704</v>
      </c>
      <c r="K45">
        <v>0.59517045454545459</v>
      </c>
      <c r="L45">
        <v>0.49629629629629629</v>
      </c>
      <c r="M45">
        <f t="shared" si="1"/>
        <v>0.48540090627802612</v>
      </c>
      <c r="N45">
        <f t="shared" si="3"/>
        <v>1.0895390018270168E-2</v>
      </c>
      <c r="O45">
        <f t="shared" si="2"/>
        <v>389</v>
      </c>
    </row>
    <row r="46" spans="4:15" customFormat="1" hidden="1" x14ac:dyDescent="0.3">
      <c r="D46">
        <f t="shared" si="0"/>
        <v>772</v>
      </c>
      <c r="E46" t="s">
        <v>5</v>
      </c>
      <c r="F46" t="s">
        <v>387</v>
      </c>
      <c r="G46" t="s">
        <v>388</v>
      </c>
      <c r="H46" t="s">
        <v>388</v>
      </c>
      <c r="I46">
        <v>332</v>
      </c>
      <c r="J46">
        <v>490</v>
      </c>
      <c r="K46">
        <v>0.67755102040816328</v>
      </c>
      <c r="L46">
        <v>0.28985507246376813</v>
      </c>
      <c r="M46">
        <f t="shared" si="1"/>
        <v>0.43660131769907529</v>
      </c>
      <c r="N46">
        <f t="shared" si="3"/>
        <v>-0.14674624523530716</v>
      </c>
      <c r="O46">
        <f t="shared" si="2"/>
        <v>759</v>
      </c>
    </row>
    <row r="47" spans="4:15" customFormat="1" hidden="1" x14ac:dyDescent="0.3">
      <c r="D47">
        <f t="shared" si="0"/>
        <v>702</v>
      </c>
      <c r="E47" t="s">
        <v>5</v>
      </c>
      <c r="F47" t="s">
        <v>389</v>
      </c>
      <c r="G47" t="s">
        <v>390</v>
      </c>
      <c r="H47" t="s">
        <v>390</v>
      </c>
      <c r="I47">
        <v>218</v>
      </c>
      <c r="J47">
        <v>471</v>
      </c>
      <c r="K47">
        <v>0.46284501061571126</v>
      </c>
      <c r="L47">
        <v>0.36585365853658536</v>
      </c>
      <c r="M47">
        <f t="shared" si="1"/>
        <v>0.5637862287709563</v>
      </c>
      <c r="N47">
        <f t="shared" si="3"/>
        <v>-0.19793257023437094</v>
      </c>
      <c r="O47">
        <f t="shared" si="2"/>
        <v>806</v>
      </c>
    </row>
    <row r="48" spans="4:15" customFormat="1" hidden="1" x14ac:dyDescent="0.3">
      <c r="D48">
        <f t="shared" si="0"/>
        <v>592</v>
      </c>
      <c r="E48" t="s">
        <v>6</v>
      </c>
      <c r="F48" t="s">
        <v>391</v>
      </c>
      <c r="G48" t="s">
        <v>392</v>
      </c>
      <c r="H48" t="s">
        <v>392</v>
      </c>
      <c r="I48">
        <v>295</v>
      </c>
      <c r="J48">
        <v>472</v>
      </c>
      <c r="K48">
        <v>0.625</v>
      </c>
      <c r="L48">
        <v>0.45205479452054792</v>
      </c>
      <c r="M48">
        <f t="shared" si="1"/>
        <v>0.46773084622885291</v>
      </c>
      <c r="N48">
        <f t="shared" si="3"/>
        <v>-1.5676051708304994E-2</v>
      </c>
      <c r="O48">
        <f t="shared" si="2"/>
        <v>471</v>
      </c>
    </row>
    <row r="49" spans="4:15" customFormat="1" hidden="1" x14ac:dyDescent="0.3">
      <c r="D49">
        <f t="shared" si="0"/>
        <v>29</v>
      </c>
      <c r="E49" t="s">
        <v>6</v>
      </c>
      <c r="F49" t="s">
        <v>393</v>
      </c>
      <c r="G49" t="s">
        <v>394</v>
      </c>
      <c r="H49" t="s">
        <v>394</v>
      </c>
      <c r="I49">
        <v>137</v>
      </c>
      <c r="J49">
        <v>705</v>
      </c>
      <c r="K49">
        <v>0.19432624113475178</v>
      </c>
      <c r="L49">
        <v>0.84795321637426901</v>
      </c>
      <c r="M49">
        <f t="shared" si="1"/>
        <v>0.72284808200263673</v>
      </c>
      <c r="N49">
        <f t="shared" si="3"/>
        <v>0.12510513437163229</v>
      </c>
      <c r="O49">
        <f t="shared" si="2"/>
        <v>121</v>
      </c>
    </row>
    <row r="50" spans="4:15" customFormat="1" hidden="1" x14ac:dyDescent="0.3">
      <c r="D50">
        <f t="shared" si="0"/>
        <v>368</v>
      </c>
      <c r="E50" t="s">
        <v>6</v>
      </c>
      <c r="F50" t="s">
        <v>395</v>
      </c>
      <c r="G50" t="s">
        <v>396</v>
      </c>
      <c r="H50" t="s">
        <v>396</v>
      </c>
      <c r="I50">
        <v>174</v>
      </c>
      <c r="J50">
        <v>502</v>
      </c>
      <c r="K50">
        <v>0.34661354581673309</v>
      </c>
      <c r="L50">
        <v>0.58208955223880599</v>
      </c>
      <c r="M50">
        <f t="shared" si="1"/>
        <v>0.63263799742197147</v>
      </c>
      <c r="N50">
        <f t="shared" si="3"/>
        <v>-5.054844518316548E-2</v>
      </c>
      <c r="O50">
        <f t="shared" si="2"/>
        <v>570</v>
      </c>
    </row>
    <row r="51" spans="4:15" x14ac:dyDescent="0.3">
      <c r="D51" s="5">
        <f t="shared" si="0"/>
        <v>691</v>
      </c>
      <c r="E51" s="5" t="s">
        <v>7</v>
      </c>
      <c r="F51" s="5" t="s">
        <v>397</v>
      </c>
      <c r="G51" s="5" t="s">
        <v>398</v>
      </c>
      <c r="H51" s="5" t="s">
        <v>398</v>
      </c>
      <c r="I51" s="5">
        <v>358</v>
      </c>
      <c r="J51" s="5">
        <v>452</v>
      </c>
      <c r="K51" s="5">
        <v>0.79203539823008851</v>
      </c>
      <c r="L51" s="5">
        <v>0.3728813559322034</v>
      </c>
      <c r="M51" s="5">
        <f t="shared" si="1"/>
        <v>0.36878446699016204</v>
      </c>
      <c r="N51" s="5">
        <f t="shared" si="3"/>
        <v>4.0968889420413546E-3</v>
      </c>
      <c r="O51" s="5">
        <f t="shared" si="2"/>
        <v>402</v>
      </c>
    </row>
    <row r="52" spans="4:15" customFormat="1" hidden="1" x14ac:dyDescent="0.3">
      <c r="D52">
        <f t="shared" si="0"/>
        <v>660</v>
      </c>
      <c r="E52" t="s">
        <v>7</v>
      </c>
      <c r="F52" t="s">
        <v>399</v>
      </c>
      <c r="G52" t="s">
        <v>400</v>
      </c>
      <c r="H52" t="s">
        <v>400</v>
      </c>
      <c r="I52">
        <v>205</v>
      </c>
      <c r="J52">
        <v>462</v>
      </c>
      <c r="K52">
        <v>0.44372294372294374</v>
      </c>
      <c r="L52">
        <v>0.40322580645161288</v>
      </c>
      <c r="M52">
        <f t="shared" si="1"/>
        <v>0.57511352407870364</v>
      </c>
      <c r="N52">
        <f t="shared" si="3"/>
        <v>-0.17188771762709076</v>
      </c>
      <c r="O52">
        <f t="shared" si="2"/>
        <v>778</v>
      </c>
    </row>
    <row r="53" spans="4:15" customFormat="1" hidden="1" x14ac:dyDescent="0.3">
      <c r="D53">
        <f t="shared" si="0"/>
        <v>490</v>
      </c>
      <c r="E53" t="s">
        <v>7</v>
      </c>
      <c r="F53" t="s">
        <v>401</v>
      </c>
      <c r="G53" t="s">
        <v>402</v>
      </c>
      <c r="H53" t="s">
        <v>402</v>
      </c>
      <c r="I53">
        <v>329</v>
      </c>
      <c r="J53">
        <v>802</v>
      </c>
      <c r="K53">
        <v>0.41022443890274313</v>
      </c>
      <c r="L53">
        <v>0.51</v>
      </c>
      <c r="M53">
        <f t="shared" si="1"/>
        <v>0.59495695724909625</v>
      </c>
      <c r="N53">
        <f t="shared" si="3"/>
        <v>-8.4956957249096243E-2</v>
      </c>
      <c r="O53">
        <f t="shared" si="2"/>
        <v>650</v>
      </c>
    </row>
    <row r="54" spans="4:15" customFormat="1" hidden="1" x14ac:dyDescent="0.3">
      <c r="D54">
        <f t="shared" si="0"/>
        <v>445</v>
      </c>
      <c r="E54" t="s">
        <v>7</v>
      </c>
      <c r="F54" t="s">
        <v>403</v>
      </c>
      <c r="G54" t="s">
        <v>404</v>
      </c>
      <c r="H54" t="s">
        <v>404</v>
      </c>
      <c r="I54">
        <v>260</v>
      </c>
      <c r="J54">
        <v>590</v>
      </c>
      <c r="K54">
        <v>0.44067796610169491</v>
      </c>
      <c r="L54">
        <v>0.53947368421052633</v>
      </c>
      <c r="M54">
        <f t="shared" si="1"/>
        <v>0.57691727055207331</v>
      </c>
      <c r="N54">
        <f t="shared" si="3"/>
        <v>-3.7443586341546986E-2</v>
      </c>
      <c r="O54">
        <f t="shared" si="2"/>
        <v>536</v>
      </c>
    </row>
    <row r="55" spans="4:15" customFormat="1" hidden="1" x14ac:dyDescent="0.3">
      <c r="D55">
        <f t="shared" si="0"/>
        <v>561</v>
      </c>
      <c r="E55" t="s">
        <v>7</v>
      </c>
      <c r="F55" t="s">
        <v>405</v>
      </c>
      <c r="G55" t="s">
        <v>406</v>
      </c>
      <c r="H55" t="s">
        <v>406</v>
      </c>
      <c r="I55">
        <v>136</v>
      </c>
      <c r="J55">
        <v>368</v>
      </c>
      <c r="K55">
        <v>0.36956521739130432</v>
      </c>
      <c r="L55">
        <v>0.47058823529411764</v>
      </c>
      <c r="M55">
        <f t="shared" si="1"/>
        <v>0.61904216789216626</v>
      </c>
      <c r="N55">
        <f t="shared" si="3"/>
        <v>-0.14845393259804862</v>
      </c>
      <c r="O55">
        <f t="shared" si="2"/>
        <v>761</v>
      </c>
    </row>
    <row r="56" spans="4:15" customFormat="1" hidden="1" x14ac:dyDescent="0.3">
      <c r="D56">
        <f t="shared" si="0"/>
        <v>637</v>
      </c>
      <c r="E56" t="s">
        <v>7</v>
      </c>
      <c r="F56" t="s">
        <v>407</v>
      </c>
      <c r="G56" t="s">
        <v>408</v>
      </c>
      <c r="H56" t="s">
        <v>408</v>
      </c>
      <c r="I56">
        <v>496</v>
      </c>
      <c r="J56">
        <v>704</v>
      </c>
      <c r="K56">
        <v>0.70454545454545459</v>
      </c>
      <c r="L56">
        <v>0.4175824175824176</v>
      </c>
      <c r="M56">
        <f t="shared" si="1"/>
        <v>0.4206106860977244</v>
      </c>
      <c r="N56">
        <f t="shared" si="3"/>
        <v>-3.0282685153067979E-3</v>
      </c>
      <c r="O56">
        <f t="shared" si="2"/>
        <v>431</v>
      </c>
    </row>
    <row r="57" spans="4:15" customFormat="1" hidden="1" x14ac:dyDescent="0.3">
      <c r="D57">
        <f t="shared" si="0"/>
        <v>454</v>
      </c>
      <c r="E57" t="s">
        <v>7</v>
      </c>
      <c r="F57" t="s">
        <v>409</v>
      </c>
      <c r="G57" t="s">
        <v>410</v>
      </c>
      <c r="H57" t="s">
        <v>410</v>
      </c>
      <c r="I57">
        <v>340</v>
      </c>
      <c r="J57">
        <v>530</v>
      </c>
      <c r="K57">
        <v>0.64150943396226412</v>
      </c>
      <c r="L57">
        <v>0.53333333333333333</v>
      </c>
      <c r="M57">
        <f t="shared" si="1"/>
        <v>0.45795119035258097</v>
      </c>
      <c r="N57">
        <f t="shared" si="3"/>
        <v>7.5382142980752354E-2</v>
      </c>
      <c r="O57">
        <f t="shared" si="2"/>
        <v>228</v>
      </c>
    </row>
    <row r="58" spans="4:15" customFormat="1" hidden="1" x14ac:dyDescent="0.3">
      <c r="D58">
        <f t="shared" si="0"/>
        <v>741</v>
      </c>
      <c r="E58" t="s">
        <v>7</v>
      </c>
      <c r="F58" t="s">
        <v>411</v>
      </c>
      <c r="G58" t="s">
        <v>412</v>
      </c>
      <c r="H58" t="s">
        <v>412</v>
      </c>
      <c r="I58">
        <v>483</v>
      </c>
      <c r="J58">
        <v>624</v>
      </c>
      <c r="K58">
        <v>0.77403846153846156</v>
      </c>
      <c r="L58">
        <v>0.3253012048192771</v>
      </c>
      <c r="M58">
        <f t="shared" si="1"/>
        <v>0.37944527147767254</v>
      </c>
      <c r="N58">
        <f t="shared" si="3"/>
        <v>-5.414406665839544E-2</v>
      </c>
      <c r="O58">
        <f t="shared" si="2"/>
        <v>580</v>
      </c>
    </row>
    <row r="59" spans="4:15" customFormat="1" hidden="1" x14ac:dyDescent="0.3">
      <c r="D59">
        <f t="shared" si="0"/>
        <v>237</v>
      </c>
      <c r="E59" t="s">
        <v>7</v>
      </c>
      <c r="F59" t="s">
        <v>413</v>
      </c>
      <c r="G59" t="s">
        <v>414</v>
      </c>
      <c r="H59" t="s">
        <v>414</v>
      </c>
      <c r="I59">
        <v>209</v>
      </c>
      <c r="J59">
        <v>952</v>
      </c>
      <c r="K59">
        <v>0.21953781512605042</v>
      </c>
      <c r="L59">
        <v>0.65</v>
      </c>
      <c r="M59">
        <f t="shared" si="1"/>
        <v>0.7079135592141732</v>
      </c>
      <c r="N59">
        <f t="shared" si="3"/>
        <v>-5.7913559214173183E-2</v>
      </c>
      <c r="O59">
        <f t="shared" si="2"/>
        <v>589</v>
      </c>
    </row>
    <row r="60" spans="4:15" customFormat="1" hidden="1" x14ac:dyDescent="0.3">
      <c r="D60">
        <f t="shared" si="0"/>
        <v>267</v>
      </c>
      <c r="E60" t="s">
        <v>8</v>
      </c>
      <c r="F60" t="s">
        <v>415</v>
      </c>
      <c r="G60" t="s">
        <v>416</v>
      </c>
      <c r="H60" t="s">
        <v>416</v>
      </c>
      <c r="I60">
        <v>207</v>
      </c>
      <c r="J60">
        <v>442</v>
      </c>
      <c r="K60">
        <v>0.46832579185520362</v>
      </c>
      <c r="L60">
        <v>0.63636363636363635</v>
      </c>
      <c r="M60">
        <f t="shared" si="1"/>
        <v>0.56053959084394578</v>
      </c>
      <c r="N60">
        <f t="shared" si="3"/>
        <v>7.5824045519690575E-2</v>
      </c>
      <c r="O60">
        <f t="shared" si="2"/>
        <v>227</v>
      </c>
    </row>
    <row r="61" spans="4:15" customFormat="1" hidden="1" x14ac:dyDescent="0.3">
      <c r="D61">
        <f t="shared" si="0"/>
        <v>234</v>
      </c>
      <c r="E61" t="s">
        <v>9</v>
      </c>
      <c r="F61" t="s">
        <v>417</v>
      </c>
      <c r="G61" t="s">
        <v>418</v>
      </c>
      <c r="H61" t="s">
        <v>418</v>
      </c>
      <c r="I61">
        <v>106</v>
      </c>
      <c r="J61">
        <v>319</v>
      </c>
      <c r="K61">
        <v>0.33228840125391851</v>
      </c>
      <c r="L61">
        <v>0.65217391304347827</v>
      </c>
      <c r="M61">
        <f t="shared" si="1"/>
        <v>0.64112375075078898</v>
      </c>
      <c r="N61">
        <f t="shared" si="3"/>
        <v>1.1050162292689292E-2</v>
      </c>
      <c r="O61">
        <f t="shared" si="2"/>
        <v>388</v>
      </c>
    </row>
    <row r="62" spans="4:15" customFormat="1" hidden="1" x14ac:dyDescent="0.3">
      <c r="D62">
        <f t="shared" si="0"/>
        <v>289</v>
      </c>
      <c r="E62" t="s">
        <v>9</v>
      </c>
      <c r="F62" t="s">
        <v>419</v>
      </c>
      <c r="G62" t="s">
        <v>420</v>
      </c>
      <c r="H62" t="s">
        <v>420</v>
      </c>
      <c r="I62">
        <v>126</v>
      </c>
      <c r="J62">
        <v>166</v>
      </c>
      <c r="K62">
        <v>0.75903614457831325</v>
      </c>
      <c r="L62">
        <v>0.625</v>
      </c>
      <c r="M62">
        <f t="shared" si="1"/>
        <v>0.38833215988053138</v>
      </c>
      <c r="N62">
        <f t="shared" si="3"/>
        <v>0.23666784011946862</v>
      </c>
      <c r="O62">
        <f t="shared" si="2"/>
        <v>22</v>
      </c>
    </row>
    <row r="63" spans="4:15" customFormat="1" hidden="1" x14ac:dyDescent="0.3">
      <c r="D63">
        <f t="shared" si="0"/>
        <v>451</v>
      </c>
      <c r="E63" t="s">
        <v>9</v>
      </c>
      <c r="F63" t="s">
        <v>421</v>
      </c>
      <c r="G63" t="s">
        <v>422</v>
      </c>
      <c r="H63" t="s">
        <v>422</v>
      </c>
      <c r="I63">
        <v>271</v>
      </c>
      <c r="J63">
        <v>476</v>
      </c>
      <c r="K63">
        <v>0.56932773109243695</v>
      </c>
      <c r="L63">
        <v>0.53521126760563376</v>
      </c>
      <c r="M63">
        <f t="shared" si="1"/>
        <v>0.50070930163875449</v>
      </c>
      <c r="N63">
        <f t="shared" si="3"/>
        <v>3.4501965966879267E-2</v>
      </c>
      <c r="O63">
        <f t="shared" si="2"/>
        <v>319</v>
      </c>
    </row>
    <row r="64" spans="4:15" customFormat="1" hidden="1" x14ac:dyDescent="0.3">
      <c r="D64">
        <f t="shared" si="0"/>
        <v>503</v>
      </c>
      <c r="E64" t="s">
        <v>10</v>
      </c>
      <c r="F64" t="s">
        <v>424</v>
      </c>
      <c r="G64" t="s">
        <v>414</v>
      </c>
      <c r="H64" t="s">
        <v>414</v>
      </c>
      <c r="I64">
        <v>228</v>
      </c>
      <c r="J64">
        <v>388</v>
      </c>
      <c r="K64">
        <v>0.58762886597938147</v>
      </c>
      <c r="L64">
        <v>0.5</v>
      </c>
      <c r="M64">
        <f t="shared" si="1"/>
        <v>0.48986829995761583</v>
      </c>
      <c r="N64">
        <f t="shared" si="3"/>
        <v>1.0131700042384173E-2</v>
      </c>
      <c r="O64">
        <f t="shared" si="2"/>
        <v>391</v>
      </c>
    </row>
    <row r="65" spans="4:15" customFormat="1" hidden="1" x14ac:dyDescent="0.3">
      <c r="D65">
        <f t="shared" si="0"/>
        <v>60</v>
      </c>
      <c r="E65" t="s">
        <v>11</v>
      </c>
      <c r="F65" t="s">
        <v>425</v>
      </c>
      <c r="G65" t="s">
        <v>426</v>
      </c>
      <c r="H65" t="s">
        <v>426</v>
      </c>
      <c r="I65">
        <v>165</v>
      </c>
      <c r="J65">
        <v>474</v>
      </c>
      <c r="K65">
        <v>0.34810126582278483</v>
      </c>
      <c r="L65">
        <v>0.79411764705882348</v>
      </c>
      <c r="M65">
        <f t="shared" si="1"/>
        <v>0.63175672010303452</v>
      </c>
      <c r="N65">
        <f t="shared" si="3"/>
        <v>0.16236092695578896</v>
      </c>
      <c r="O65">
        <f t="shared" si="2"/>
        <v>77</v>
      </c>
    </row>
    <row r="66" spans="4:15" customFormat="1" hidden="1" x14ac:dyDescent="0.3">
      <c r="D66">
        <f t="shared" si="0"/>
        <v>397</v>
      </c>
      <c r="E66" t="s">
        <v>11</v>
      </c>
      <c r="F66" t="s">
        <v>427</v>
      </c>
      <c r="G66" t="s">
        <v>428</v>
      </c>
      <c r="H66" t="s">
        <v>428</v>
      </c>
      <c r="I66">
        <v>164</v>
      </c>
      <c r="J66">
        <v>425</v>
      </c>
      <c r="K66">
        <v>0.38588235294117645</v>
      </c>
      <c r="L66">
        <v>0.56756756756756754</v>
      </c>
      <c r="M66">
        <f t="shared" si="1"/>
        <v>0.60937642338941844</v>
      </c>
      <c r="N66">
        <f t="shared" si="3"/>
        <v>-4.1808855821850899E-2</v>
      </c>
      <c r="O66">
        <f t="shared" si="2"/>
        <v>546</v>
      </c>
    </row>
    <row r="67" spans="4:15" customFormat="1" hidden="1" x14ac:dyDescent="0.3">
      <c r="D67">
        <f t="shared" si="0"/>
        <v>10</v>
      </c>
      <c r="E67" t="s">
        <v>12</v>
      </c>
      <c r="F67" t="s">
        <v>429</v>
      </c>
      <c r="G67" t="s">
        <v>430</v>
      </c>
      <c r="H67" t="s">
        <v>430</v>
      </c>
      <c r="I67">
        <v>24</v>
      </c>
      <c r="J67">
        <v>412</v>
      </c>
      <c r="K67">
        <v>5.8252427184466021E-2</v>
      </c>
      <c r="L67">
        <v>0.890625</v>
      </c>
      <c r="M67">
        <f t="shared" si="1"/>
        <v>0.80345381792595039</v>
      </c>
      <c r="N67">
        <f t="shared" si="3"/>
        <v>8.7171182074049613E-2</v>
      </c>
      <c r="O67">
        <f t="shared" si="2"/>
        <v>209</v>
      </c>
    </row>
    <row r="68" spans="4:15" customFormat="1" hidden="1" x14ac:dyDescent="0.3">
      <c r="D68">
        <f t="shared" si="0"/>
        <v>6</v>
      </c>
      <c r="E68" t="s">
        <v>12</v>
      </c>
      <c r="F68" t="s">
        <v>431</v>
      </c>
      <c r="G68" t="s">
        <v>432</v>
      </c>
      <c r="H68" t="s">
        <v>432</v>
      </c>
      <c r="I68">
        <v>23</v>
      </c>
      <c r="J68">
        <v>645</v>
      </c>
      <c r="K68">
        <v>3.565891472868217E-2</v>
      </c>
      <c r="L68">
        <v>0.91304347826086951</v>
      </c>
      <c r="M68">
        <f t="shared" si="1"/>
        <v>0.81683748555252522</v>
      </c>
      <c r="N68">
        <f t="shared" si="3"/>
        <v>9.620599270834429E-2</v>
      </c>
      <c r="O68">
        <f t="shared" si="2"/>
        <v>179</v>
      </c>
    </row>
    <row r="69" spans="4:15" customFormat="1" hidden="1" x14ac:dyDescent="0.3">
      <c r="D69">
        <f t="shared" si="0"/>
        <v>319</v>
      </c>
      <c r="E69" t="s">
        <v>12</v>
      </c>
      <c r="F69" t="s">
        <v>433</v>
      </c>
      <c r="G69" t="s">
        <v>434</v>
      </c>
      <c r="H69" t="s">
        <v>434</v>
      </c>
      <c r="I69">
        <v>30</v>
      </c>
      <c r="J69">
        <v>502</v>
      </c>
      <c r="K69">
        <v>5.9760956175298807E-2</v>
      </c>
      <c r="L69">
        <v>0.60784313725490191</v>
      </c>
      <c r="M69">
        <f t="shared" si="1"/>
        <v>0.80256021403598987</v>
      </c>
      <c r="N69">
        <f t="shared" si="3"/>
        <v>-0.19471707678108796</v>
      </c>
      <c r="O69">
        <f t="shared" si="2"/>
        <v>802</v>
      </c>
    </row>
    <row r="70" spans="4:15" customFormat="1" hidden="1" x14ac:dyDescent="0.3">
      <c r="D70">
        <f t="shared" ref="D70:D133" si="4">RANK(L70,Both_Math_and_ELA__Percent_Pass,0)</f>
        <v>84</v>
      </c>
      <c r="E70" t="s">
        <v>13</v>
      </c>
      <c r="F70" t="s">
        <v>435</v>
      </c>
      <c r="G70" t="s">
        <v>436</v>
      </c>
      <c r="H70" t="s">
        <v>436</v>
      </c>
      <c r="I70">
        <v>98</v>
      </c>
      <c r="J70">
        <v>373</v>
      </c>
      <c r="K70">
        <v>0.26273458445040215</v>
      </c>
      <c r="L70">
        <v>0.765625</v>
      </c>
      <c r="M70">
        <f t="shared" ref="M70:M133" si="5">int+slope*K70</f>
        <v>0.6823251871400936</v>
      </c>
      <c r="N70">
        <f t="shared" si="3"/>
        <v>8.3299812859906397E-2</v>
      </c>
      <c r="O70">
        <f t="shared" ref="O70:O133" si="6">RANK(N70,Error,0)</f>
        <v>214</v>
      </c>
    </row>
    <row r="71" spans="4:15" customFormat="1" hidden="1" x14ac:dyDescent="0.3">
      <c r="D71">
        <f t="shared" si="4"/>
        <v>200</v>
      </c>
      <c r="E71" t="s">
        <v>13</v>
      </c>
      <c r="F71" t="s">
        <v>437</v>
      </c>
      <c r="G71" t="s">
        <v>438</v>
      </c>
      <c r="H71" t="s">
        <v>438</v>
      </c>
      <c r="I71">
        <v>85</v>
      </c>
      <c r="J71">
        <v>348</v>
      </c>
      <c r="K71">
        <v>0.2442528735632184</v>
      </c>
      <c r="L71">
        <v>0.67307692307692313</v>
      </c>
      <c r="M71">
        <f t="shared" si="5"/>
        <v>0.69327315621611019</v>
      </c>
      <c r="N71">
        <f t="shared" ref="N71:N134" si="7">L71-M71</f>
        <v>-2.0196233139187059E-2</v>
      </c>
      <c r="O71">
        <f t="shared" si="6"/>
        <v>488</v>
      </c>
    </row>
    <row r="72" spans="4:15" customFormat="1" hidden="1" x14ac:dyDescent="0.3">
      <c r="D72">
        <f t="shared" si="4"/>
        <v>395</v>
      </c>
      <c r="E72" t="s">
        <v>13</v>
      </c>
      <c r="F72" t="s">
        <v>439</v>
      </c>
      <c r="G72" t="s">
        <v>440</v>
      </c>
      <c r="H72" t="s">
        <v>440</v>
      </c>
      <c r="I72">
        <v>215</v>
      </c>
      <c r="J72">
        <v>503</v>
      </c>
      <c r="K72">
        <v>0.42743538767395628</v>
      </c>
      <c r="L72">
        <v>0.56818181818181823</v>
      </c>
      <c r="M72">
        <f t="shared" si="5"/>
        <v>0.5847617466397359</v>
      </c>
      <c r="N72">
        <f t="shared" si="7"/>
        <v>-1.657992845791767E-2</v>
      </c>
      <c r="O72">
        <f t="shared" si="6"/>
        <v>477</v>
      </c>
    </row>
    <row r="73" spans="4:15" customFormat="1" hidden="1" x14ac:dyDescent="0.3">
      <c r="D73">
        <f t="shared" si="4"/>
        <v>595</v>
      </c>
      <c r="E73" t="s">
        <v>13</v>
      </c>
      <c r="F73" t="s">
        <v>441</v>
      </c>
      <c r="G73" t="s">
        <v>442</v>
      </c>
      <c r="H73" t="s">
        <v>442</v>
      </c>
      <c r="I73">
        <v>285</v>
      </c>
      <c r="J73">
        <v>446</v>
      </c>
      <c r="K73">
        <v>0.63901345291479816</v>
      </c>
      <c r="L73">
        <v>0.45070422535211269</v>
      </c>
      <c r="M73">
        <f t="shared" si="5"/>
        <v>0.45942972897320894</v>
      </c>
      <c r="N73">
        <f t="shared" si="7"/>
        <v>-8.7255036210962533E-3</v>
      </c>
      <c r="O73">
        <f t="shared" si="6"/>
        <v>441</v>
      </c>
    </row>
    <row r="74" spans="4:15" customFormat="1" hidden="1" x14ac:dyDescent="0.3">
      <c r="D74">
        <f t="shared" si="4"/>
        <v>702</v>
      </c>
      <c r="E74" t="s">
        <v>14</v>
      </c>
      <c r="F74" t="s">
        <v>443</v>
      </c>
      <c r="G74" t="s">
        <v>444</v>
      </c>
      <c r="H74" t="s">
        <v>444</v>
      </c>
      <c r="I74">
        <v>112</v>
      </c>
      <c r="J74">
        <v>219</v>
      </c>
      <c r="K74">
        <v>0.51141552511415522</v>
      </c>
      <c r="L74">
        <v>0.36585365853658536</v>
      </c>
      <c r="M74">
        <f t="shared" si="5"/>
        <v>0.53501462348067319</v>
      </c>
      <c r="N74">
        <f t="shared" si="7"/>
        <v>-0.16916096494408783</v>
      </c>
      <c r="O74">
        <f t="shared" si="6"/>
        <v>774</v>
      </c>
    </row>
    <row r="75" spans="4:15" customFormat="1" hidden="1" x14ac:dyDescent="0.3">
      <c r="D75">
        <f t="shared" si="4"/>
        <v>243</v>
      </c>
      <c r="E75" t="s">
        <v>14</v>
      </c>
      <c r="F75" t="s">
        <v>445</v>
      </c>
      <c r="G75" t="s">
        <v>446</v>
      </c>
      <c r="H75" t="s">
        <v>446</v>
      </c>
      <c r="I75">
        <v>129</v>
      </c>
      <c r="J75">
        <v>222</v>
      </c>
      <c r="K75">
        <v>0.58108108108108103</v>
      </c>
      <c r="L75">
        <v>0.64864864864864868</v>
      </c>
      <c r="M75">
        <f t="shared" si="5"/>
        <v>0.49374699641708225</v>
      </c>
      <c r="N75">
        <f t="shared" si="7"/>
        <v>0.15490165223156643</v>
      </c>
      <c r="O75">
        <f t="shared" si="6"/>
        <v>85</v>
      </c>
    </row>
    <row r="76" spans="4:15" customFormat="1" hidden="1" x14ac:dyDescent="0.3">
      <c r="D76">
        <f t="shared" si="4"/>
        <v>308</v>
      </c>
      <c r="E76" t="s">
        <v>14</v>
      </c>
      <c r="F76" t="s">
        <v>447</v>
      </c>
      <c r="G76" t="s">
        <v>448</v>
      </c>
      <c r="H76" t="s">
        <v>448</v>
      </c>
      <c r="I76">
        <v>172</v>
      </c>
      <c r="J76">
        <v>303</v>
      </c>
      <c r="K76">
        <v>0.56765676567656764</v>
      </c>
      <c r="L76">
        <v>0.61290322580645162</v>
      </c>
      <c r="M76">
        <f t="shared" si="5"/>
        <v>0.50169912762465474</v>
      </c>
      <c r="N76">
        <f t="shared" si="7"/>
        <v>0.11120409818179688</v>
      </c>
      <c r="O76">
        <f t="shared" si="6"/>
        <v>148</v>
      </c>
    </row>
    <row r="77" spans="4:15" customFormat="1" hidden="1" x14ac:dyDescent="0.3">
      <c r="D77">
        <f t="shared" si="4"/>
        <v>629</v>
      </c>
      <c r="E77" t="s">
        <v>262</v>
      </c>
      <c r="F77" t="s">
        <v>449</v>
      </c>
      <c r="G77" t="s">
        <v>450</v>
      </c>
      <c r="H77" t="s">
        <v>450</v>
      </c>
      <c r="I77">
        <v>222</v>
      </c>
      <c r="J77">
        <v>584</v>
      </c>
      <c r="K77">
        <v>0.38013698630136988</v>
      </c>
      <c r="L77">
        <v>0.42168674698795183</v>
      </c>
      <c r="M77">
        <f t="shared" si="5"/>
        <v>0.61277979316870645</v>
      </c>
      <c r="N77">
        <f t="shared" si="7"/>
        <v>-0.19109304618075462</v>
      </c>
      <c r="O77">
        <f t="shared" si="6"/>
        <v>797</v>
      </c>
    </row>
    <row r="78" spans="4:15" customFormat="1" hidden="1" x14ac:dyDescent="0.3">
      <c r="D78">
        <f t="shared" si="4"/>
        <v>355</v>
      </c>
      <c r="E78" t="s">
        <v>16</v>
      </c>
      <c r="F78" t="s">
        <v>451</v>
      </c>
      <c r="G78" t="s">
        <v>452</v>
      </c>
      <c r="H78" t="s">
        <v>452</v>
      </c>
      <c r="I78">
        <v>328</v>
      </c>
      <c r="J78">
        <v>625</v>
      </c>
      <c r="K78">
        <v>0.52480000000000004</v>
      </c>
      <c r="L78">
        <v>0.58823529411764708</v>
      </c>
      <c r="M78">
        <f t="shared" si="5"/>
        <v>0.52708609251060135</v>
      </c>
      <c r="N78">
        <f t="shared" si="7"/>
        <v>6.1149201607045733E-2</v>
      </c>
      <c r="O78">
        <f t="shared" si="6"/>
        <v>250</v>
      </c>
    </row>
    <row r="79" spans="4:15" customFormat="1" hidden="1" x14ac:dyDescent="0.3">
      <c r="D79">
        <f t="shared" si="4"/>
        <v>624</v>
      </c>
      <c r="E79" t="s">
        <v>17</v>
      </c>
      <c r="F79" t="s">
        <v>453</v>
      </c>
      <c r="G79" t="s">
        <v>454</v>
      </c>
      <c r="H79" t="s">
        <v>454</v>
      </c>
      <c r="I79">
        <v>221</v>
      </c>
      <c r="J79">
        <v>482</v>
      </c>
      <c r="K79">
        <v>0.45850622406639002</v>
      </c>
      <c r="L79">
        <v>0.42857142857142855</v>
      </c>
      <c r="M79">
        <f t="shared" si="5"/>
        <v>0.56635638589868975</v>
      </c>
      <c r="N79">
        <f t="shared" si="7"/>
        <v>-0.1377849573272612</v>
      </c>
      <c r="O79">
        <f t="shared" si="6"/>
        <v>744</v>
      </c>
    </row>
    <row r="80" spans="4:15" customFormat="1" hidden="1" x14ac:dyDescent="0.3">
      <c r="D80">
        <f t="shared" si="4"/>
        <v>478</v>
      </c>
      <c r="E80" t="s">
        <v>19</v>
      </c>
      <c r="F80" t="s">
        <v>455</v>
      </c>
      <c r="G80" t="s">
        <v>456</v>
      </c>
      <c r="H80" t="s">
        <v>456</v>
      </c>
      <c r="I80">
        <v>182</v>
      </c>
      <c r="J80">
        <v>372</v>
      </c>
      <c r="K80">
        <v>0.489247311827957</v>
      </c>
      <c r="L80">
        <v>0.51724137931034486</v>
      </c>
      <c r="M80">
        <f t="shared" si="5"/>
        <v>0.54814635760471131</v>
      </c>
      <c r="N80">
        <f t="shared" si="7"/>
        <v>-3.0904978294366447E-2</v>
      </c>
      <c r="O80">
        <f t="shared" si="6"/>
        <v>519</v>
      </c>
    </row>
    <row r="81" spans="4:15" customFormat="1" hidden="1" x14ac:dyDescent="0.3">
      <c r="D81">
        <f t="shared" si="4"/>
        <v>626</v>
      </c>
      <c r="E81" t="s">
        <v>20</v>
      </c>
      <c r="F81" t="s">
        <v>457</v>
      </c>
      <c r="G81" t="s">
        <v>458</v>
      </c>
      <c r="H81" t="s">
        <v>458</v>
      </c>
      <c r="I81">
        <v>249</v>
      </c>
      <c r="J81">
        <v>414</v>
      </c>
      <c r="K81">
        <v>0.60144927536231885</v>
      </c>
      <c r="L81">
        <v>0.4264705882352941</v>
      </c>
      <c r="M81">
        <f t="shared" si="5"/>
        <v>0.48168153546022224</v>
      </c>
      <c r="N81">
        <f t="shared" si="7"/>
        <v>-5.5210947224928142E-2</v>
      </c>
      <c r="O81">
        <f t="shared" si="6"/>
        <v>583</v>
      </c>
    </row>
    <row r="82" spans="4:15" customFormat="1" hidden="1" x14ac:dyDescent="0.3">
      <c r="D82">
        <f t="shared" si="4"/>
        <v>636</v>
      </c>
      <c r="E82" t="s">
        <v>20</v>
      </c>
      <c r="F82" t="s">
        <v>459</v>
      </c>
      <c r="G82" t="s">
        <v>460</v>
      </c>
      <c r="H82" t="s">
        <v>460</v>
      </c>
      <c r="I82">
        <v>221</v>
      </c>
      <c r="J82">
        <v>409</v>
      </c>
      <c r="K82">
        <v>0.54034229828850855</v>
      </c>
      <c r="L82">
        <v>0.41818181818181815</v>
      </c>
      <c r="M82">
        <f t="shared" si="5"/>
        <v>0.5178793365954435</v>
      </c>
      <c r="N82">
        <f t="shared" si="7"/>
        <v>-9.9697518413625341E-2</v>
      </c>
      <c r="O82">
        <f t="shared" si="6"/>
        <v>685</v>
      </c>
    </row>
    <row r="83" spans="4:15" customFormat="1" hidden="1" x14ac:dyDescent="0.3">
      <c r="D83">
        <f t="shared" si="4"/>
        <v>671</v>
      </c>
      <c r="E83" t="s">
        <v>20</v>
      </c>
      <c r="F83" t="s">
        <v>461</v>
      </c>
      <c r="G83" t="s">
        <v>462</v>
      </c>
      <c r="H83" t="s">
        <v>462</v>
      </c>
      <c r="I83">
        <v>428</v>
      </c>
      <c r="J83">
        <v>815</v>
      </c>
      <c r="K83">
        <v>0.5251533742331288</v>
      </c>
      <c r="L83">
        <v>0.39370078740157483</v>
      </c>
      <c r="M83">
        <f t="shared" si="5"/>
        <v>0.52687676501921432</v>
      </c>
      <c r="N83">
        <f t="shared" si="7"/>
        <v>-0.1331759776176395</v>
      </c>
      <c r="O83">
        <f t="shared" si="6"/>
        <v>741</v>
      </c>
    </row>
    <row r="84" spans="4:15" customFormat="1" hidden="1" x14ac:dyDescent="0.3">
      <c r="D84">
        <f t="shared" si="4"/>
        <v>695</v>
      </c>
      <c r="E84" t="s">
        <v>20</v>
      </c>
      <c r="F84" t="s">
        <v>463</v>
      </c>
      <c r="G84" t="s">
        <v>464</v>
      </c>
      <c r="H84" t="s">
        <v>464</v>
      </c>
      <c r="I84">
        <v>338</v>
      </c>
      <c r="J84">
        <v>458</v>
      </c>
      <c r="K84">
        <v>0.73799126637554591</v>
      </c>
      <c r="L84">
        <v>0.37179487179487181</v>
      </c>
      <c r="M84">
        <f t="shared" si="5"/>
        <v>0.40079846655413071</v>
      </c>
      <c r="N84">
        <f t="shared" si="7"/>
        <v>-2.9003594759258899E-2</v>
      </c>
      <c r="O84">
        <f t="shared" si="6"/>
        <v>509</v>
      </c>
    </row>
    <row r="85" spans="4:15" customFormat="1" hidden="1" x14ac:dyDescent="0.3">
      <c r="D85">
        <f t="shared" si="4"/>
        <v>461</v>
      </c>
      <c r="E85" t="s">
        <v>21</v>
      </c>
      <c r="F85" t="s">
        <v>465</v>
      </c>
      <c r="G85" t="s">
        <v>466</v>
      </c>
      <c r="H85" t="s">
        <v>466</v>
      </c>
      <c r="I85">
        <v>279</v>
      </c>
      <c r="J85">
        <v>640</v>
      </c>
      <c r="K85">
        <v>0.43593749999999998</v>
      </c>
      <c r="L85">
        <v>0.52941176470588236</v>
      </c>
      <c r="M85">
        <f t="shared" si="5"/>
        <v>0.57972536968337451</v>
      </c>
      <c r="N85">
        <f t="shared" si="7"/>
        <v>-5.0313604977492155E-2</v>
      </c>
      <c r="O85">
        <f t="shared" si="6"/>
        <v>569</v>
      </c>
    </row>
    <row r="86" spans="4:15" customFormat="1" hidden="1" x14ac:dyDescent="0.3">
      <c r="D86">
        <f t="shared" si="4"/>
        <v>619</v>
      </c>
      <c r="E86" t="s">
        <v>21</v>
      </c>
      <c r="F86" t="s">
        <v>467</v>
      </c>
      <c r="G86" t="s">
        <v>468</v>
      </c>
      <c r="H86" t="s">
        <v>468</v>
      </c>
      <c r="I86">
        <v>278</v>
      </c>
      <c r="J86">
        <v>850</v>
      </c>
      <c r="K86">
        <v>0.32705882352941179</v>
      </c>
      <c r="L86">
        <v>0.43147208121827413</v>
      </c>
      <c r="M86">
        <f t="shared" si="5"/>
        <v>0.64422158382252193</v>
      </c>
      <c r="N86">
        <f t="shared" si="7"/>
        <v>-0.2127495026042478</v>
      </c>
      <c r="O86">
        <f t="shared" si="6"/>
        <v>816</v>
      </c>
    </row>
    <row r="87" spans="4:15" customFormat="1" hidden="1" x14ac:dyDescent="0.3">
      <c r="D87">
        <f t="shared" si="4"/>
        <v>310</v>
      </c>
      <c r="E87" t="s">
        <v>21</v>
      </c>
      <c r="F87" t="s">
        <v>18</v>
      </c>
      <c r="G87" t="s">
        <v>469</v>
      </c>
      <c r="H87" t="s">
        <v>469</v>
      </c>
      <c r="I87">
        <v>106</v>
      </c>
      <c r="J87">
        <v>328</v>
      </c>
      <c r="K87">
        <v>0.32317073170731708</v>
      </c>
      <c r="L87">
        <v>0.61224489795918369</v>
      </c>
      <c r="M87">
        <f t="shared" si="5"/>
        <v>0.64652476393895386</v>
      </c>
      <c r="N87">
        <f t="shared" si="7"/>
        <v>-3.4279865979770174E-2</v>
      </c>
      <c r="O87">
        <f t="shared" si="6"/>
        <v>528</v>
      </c>
    </row>
    <row r="88" spans="4:15" customFormat="1" hidden="1" x14ac:dyDescent="0.3">
      <c r="D88">
        <f t="shared" si="4"/>
        <v>661</v>
      </c>
      <c r="E88" t="s">
        <v>263</v>
      </c>
      <c r="F88" t="s">
        <v>470</v>
      </c>
      <c r="G88" t="s">
        <v>471</v>
      </c>
      <c r="H88" t="s">
        <v>471</v>
      </c>
      <c r="I88">
        <v>374</v>
      </c>
      <c r="J88">
        <v>554</v>
      </c>
      <c r="K88">
        <v>0.67509025270758127</v>
      </c>
      <c r="L88">
        <v>0.4</v>
      </c>
      <c r="M88">
        <f t="shared" si="5"/>
        <v>0.43805899706943674</v>
      </c>
      <c r="N88">
        <f t="shared" si="7"/>
        <v>-3.8058997069436717E-2</v>
      </c>
      <c r="O88">
        <f t="shared" si="6"/>
        <v>538</v>
      </c>
    </row>
    <row r="89" spans="4:15" customFormat="1" hidden="1" x14ac:dyDescent="0.3">
      <c r="D89">
        <f t="shared" si="4"/>
        <v>560</v>
      </c>
      <c r="E89" t="s">
        <v>22</v>
      </c>
      <c r="F89" t="s">
        <v>15</v>
      </c>
      <c r="G89" t="s">
        <v>472</v>
      </c>
      <c r="H89" t="s">
        <v>472</v>
      </c>
      <c r="I89">
        <v>303</v>
      </c>
      <c r="J89">
        <v>522</v>
      </c>
      <c r="K89">
        <v>0.58045977011494254</v>
      </c>
      <c r="L89">
        <v>0.47126436781609193</v>
      </c>
      <c r="M89">
        <f t="shared" si="5"/>
        <v>0.49411504098207926</v>
      </c>
      <c r="N89">
        <f t="shared" si="7"/>
        <v>-2.2850673165987323E-2</v>
      </c>
      <c r="O89">
        <f t="shared" si="6"/>
        <v>494</v>
      </c>
    </row>
    <row r="90" spans="4:15" customFormat="1" hidden="1" x14ac:dyDescent="0.3">
      <c r="D90">
        <f t="shared" si="4"/>
        <v>283</v>
      </c>
      <c r="E90" t="s">
        <v>22</v>
      </c>
      <c r="F90" t="s">
        <v>473</v>
      </c>
      <c r="G90" t="s">
        <v>474</v>
      </c>
      <c r="H90" t="s">
        <v>474</v>
      </c>
      <c r="I90">
        <v>170</v>
      </c>
      <c r="J90">
        <v>413</v>
      </c>
      <c r="K90">
        <v>0.41162227602905571</v>
      </c>
      <c r="L90">
        <v>0.63013698630136983</v>
      </c>
      <c r="M90">
        <f t="shared" si="5"/>
        <v>0.59412892364735925</v>
      </c>
      <c r="N90">
        <f t="shared" si="7"/>
        <v>3.6008062654010575E-2</v>
      </c>
      <c r="O90">
        <f t="shared" si="6"/>
        <v>314</v>
      </c>
    </row>
    <row r="91" spans="4:15" customFormat="1" hidden="1" x14ac:dyDescent="0.3">
      <c r="D91">
        <f t="shared" si="4"/>
        <v>684</v>
      </c>
      <c r="E91" t="s">
        <v>22</v>
      </c>
      <c r="F91" t="s">
        <v>475</v>
      </c>
      <c r="G91" t="s">
        <v>476</v>
      </c>
      <c r="H91" t="s">
        <v>476</v>
      </c>
      <c r="I91">
        <v>345</v>
      </c>
      <c r="J91">
        <v>481</v>
      </c>
      <c r="K91">
        <v>0.71725571725571724</v>
      </c>
      <c r="L91">
        <v>0.38028169014084506</v>
      </c>
      <c r="M91">
        <f t="shared" si="5"/>
        <v>0.41308153666186248</v>
      </c>
      <c r="N91">
        <f t="shared" si="7"/>
        <v>-3.2799846521017417E-2</v>
      </c>
      <c r="O91">
        <f t="shared" si="6"/>
        <v>526</v>
      </c>
    </row>
    <row r="92" spans="4:15" customFormat="1" hidden="1" x14ac:dyDescent="0.3">
      <c r="D92">
        <f t="shared" si="4"/>
        <v>149</v>
      </c>
      <c r="E92" t="s">
        <v>22</v>
      </c>
      <c r="F92" t="s">
        <v>477</v>
      </c>
      <c r="G92" t="s">
        <v>478</v>
      </c>
      <c r="H92" t="s">
        <v>478</v>
      </c>
      <c r="I92">
        <v>129</v>
      </c>
      <c r="J92">
        <v>518</v>
      </c>
      <c r="K92">
        <v>0.24903474903474904</v>
      </c>
      <c r="L92">
        <v>0.70666666666666667</v>
      </c>
      <c r="M92">
        <f t="shared" si="5"/>
        <v>0.69044052751050788</v>
      </c>
      <c r="N92">
        <f t="shared" si="7"/>
        <v>1.6226139156158781E-2</v>
      </c>
      <c r="O92">
        <f t="shared" si="6"/>
        <v>375</v>
      </c>
    </row>
    <row r="93" spans="4:15" customFormat="1" hidden="1" x14ac:dyDescent="0.3">
      <c r="D93">
        <f t="shared" si="4"/>
        <v>402</v>
      </c>
      <c r="E93" t="s">
        <v>22</v>
      </c>
      <c r="F93" t="s">
        <v>479</v>
      </c>
      <c r="G93" t="s">
        <v>480</v>
      </c>
      <c r="H93" t="s">
        <v>480</v>
      </c>
      <c r="I93">
        <v>161</v>
      </c>
      <c r="J93">
        <v>311</v>
      </c>
      <c r="K93">
        <v>0.51768488745980712</v>
      </c>
      <c r="L93">
        <v>0.56521739130434778</v>
      </c>
      <c r="M93">
        <f t="shared" si="5"/>
        <v>0.53130085555596573</v>
      </c>
      <c r="N93">
        <f t="shared" si="7"/>
        <v>3.3916535748382048E-2</v>
      </c>
      <c r="O93">
        <f t="shared" si="6"/>
        <v>321</v>
      </c>
    </row>
    <row r="94" spans="4:15" customFormat="1" hidden="1" x14ac:dyDescent="0.3">
      <c r="D94">
        <f t="shared" si="4"/>
        <v>651</v>
      </c>
      <c r="E94" t="s">
        <v>22</v>
      </c>
      <c r="F94" t="s">
        <v>481</v>
      </c>
      <c r="G94" t="s">
        <v>482</v>
      </c>
      <c r="H94" t="s">
        <v>482</v>
      </c>
      <c r="I94">
        <v>253</v>
      </c>
      <c r="J94">
        <v>492</v>
      </c>
      <c r="K94">
        <v>0.51422764227642281</v>
      </c>
      <c r="L94">
        <v>0.40740740740740738</v>
      </c>
      <c r="M94">
        <f t="shared" si="5"/>
        <v>0.53334881602818285</v>
      </c>
      <c r="N94">
        <f t="shared" si="7"/>
        <v>-0.12594140862077546</v>
      </c>
      <c r="O94">
        <f t="shared" si="6"/>
        <v>732</v>
      </c>
    </row>
    <row r="95" spans="4:15" customFormat="1" hidden="1" x14ac:dyDescent="0.3">
      <c r="D95">
        <f t="shared" si="4"/>
        <v>454</v>
      </c>
      <c r="E95" t="s">
        <v>22</v>
      </c>
      <c r="F95" t="s">
        <v>483</v>
      </c>
      <c r="G95" t="s">
        <v>484</v>
      </c>
      <c r="H95" t="s">
        <v>484</v>
      </c>
      <c r="I95">
        <v>286</v>
      </c>
      <c r="J95">
        <v>507</v>
      </c>
      <c r="K95">
        <v>0.5641025641025641</v>
      </c>
      <c r="L95">
        <v>0.53333333333333333</v>
      </c>
      <c r="M95">
        <f t="shared" si="5"/>
        <v>0.50380452193363623</v>
      </c>
      <c r="N95">
        <f t="shared" si="7"/>
        <v>2.9528811399697097E-2</v>
      </c>
      <c r="O95">
        <f t="shared" si="6"/>
        <v>327</v>
      </c>
    </row>
    <row r="96" spans="4:15" customFormat="1" hidden="1" x14ac:dyDescent="0.3">
      <c r="D96">
        <f t="shared" si="4"/>
        <v>630</v>
      </c>
      <c r="E96" t="s">
        <v>22</v>
      </c>
      <c r="F96" t="s">
        <v>485</v>
      </c>
      <c r="G96" t="s">
        <v>486</v>
      </c>
      <c r="H96" t="s">
        <v>486</v>
      </c>
      <c r="I96">
        <v>267</v>
      </c>
      <c r="J96">
        <v>385</v>
      </c>
      <c r="K96">
        <v>0.69350649350649352</v>
      </c>
      <c r="L96">
        <v>0.42105263157894735</v>
      </c>
      <c r="M96">
        <f t="shared" si="5"/>
        <v>0.42714981036081978</v>
      </c>
      <c r="N96">
        <f t="shared" si="7"/>
        <v>-6.0971787818724366E-3</v>
      </c>
      <c r="O96">
        <f t="shared" si="6"/>
        <v>437</v>
      </c>
    </row>
    <row r="97" spans="4:15" customFormat="1" hidden="1" x14ac:dyDescent="0.3">
      <c r="D97">
        <f t="shared" si="4"/>
        <v>503</v>
      </c>
      <c r="E97" t="s">
        <v>22</v>
      </c>
      <c r="F97" t="s">
        <v>487</v>
      </c>
      <c r="G97" t="s">
        <v>488</v>
      </c>
      <c r="H97" t="s">
        <v>488</v>
      </c>
      <c r="I97">
        <v>141</v>
      </c>
      <c r="J97">
        <v>231</v>
      </c>
      <c r="K97">
        <v>0.61038961038961037</v>
      </c>
      <c r="L97">
        <v>0.5</v>
      </c>
      <c r="M97">
        <f t="shared" si="5"/>
        <v>0.4763855695182439</v>
      </c>
      <c r="N97">
        <f t="shared" si="7"/>
        <v>2.3614430481756099E-2</v>
      </c>
      <c r="O97">
        <f t="shared" si="6"/>
        <v>347</v>
      </c>
    </row>
    <row r="98" spans="4:15" customFormat="1" hidden="1" x14ac:dyDescent="0.3">
      <c r="D98">
        <f t="shared" si="4"/>
        <v>542</v>
      </c>
      <c r="E98" t="s">
        <v>22</v>
      </c>
      <c r="F98" t="s">
        <v>489</v>
      </c>
      <c r="G98" t="s">
        <v>490</v>
      </c>
      <c r="H98" t="s">
        <v>490</v>
      </c>
      <c r="I98">
        <v>273</v>
      </c>
      <c r="J98">
        <v>496</v>
      </c>
      <c r="K98">
        <v>0.55040322580645162</v>
      </c>
      <c r="L98">
        <v>0.48</v>
      </c>
      <c r="M98">
        <f t="shared" si="5"/>
        <v>0.51191956782647807</v>
      </c>
      <c r="N98">
        <f t="shared" si="7"/>
        <v>-3.191956782647809E-2</v>
      </c>
      <c r="O98">
        <f t="shared" si="6"/>
        <v>524</v>
      </c>
    </row>
    <row r="99" spans="4:15" customFormat="1" hidden="1" x14ac:dyDescent="0.3">
      <c r="D99">
        <f t="shared" si="4"/>
        <v>534</v>
      </c>
      <c r="E99" t="s">
        <v>22</v>
      </c>
      <c r="F99" t="s">
        <v>491</v>
      </c>
      <c r="G99" t="s">
        <v>492</v>
      </c>
      <c r="H99" t="s">
        <v>492</v>
      </c>
      <c r="I99">
        <v>159</v>
      </c>
      <c r="J99">
        <v>202</v>
      </c>
      <c r="K99">
        <v>0.78712871287128716</v>
      </c>
      <c r="L99">
        <v>0.48648648648648651</v>
      </c>
      <c r="M99">
        <f t="shared" si="5"/>
        <v>0.37169102904503931</v>
      </c>
      <c r="N99">
        <f t="shared" si="7"/>
        <v>0.1147954574414472</v>
      </c>
      <c r="O99">
        <f t="shared" si="6"/>
        <v>139</v>
      </c>
    </row>
    <row r="100" spans="4:15" customFormat="1" hidden="1" x14ac:dyDescent="0.3">
      <c r="D100">
        <f t="shared" si="4"/>
        <v>628</v>
      </c>
      <c r="E100" t="s">
        <v>22</v>
      </c>
      <c r="F100" t="s">
        <v>493</v>
      </c>
      <c r="G100" t="s">
        <v>494</v>
      </c>
      <c r="H100" t="s">
        <v>494</v>
      </c>
      <c r="I100">
        <v>495</v>
      </c>
      <c r="J100">
        <v>583</v>
      </c>
      <c r="K100">
        <v>0.84905660377358494</v>
      </c>
      <c r="L100">
        <v>0.42268041237113402</v>
      </c>
      <c r="M100">
        <f t="shared" si="5"/>
        <v>0.33500694505087636</v>
      </c>
      <c r="N100">
        <f t="shared" si="7"/>
        <v>8.7673467320257659E-2</v>
      </c>
      <c r="O100">
        <f t="shared" si="6"/>
        <v>208</v>
      </c>
    </row>
    <row r="101" spans="4:15" customFormat="1" hidden="1" x14ac:dyDescent="0.3">
      <c r="D101">
        <f t="shared" si="4"/>
        <v>35</v>
      </c>
      <c r="E101" t="s">
        <v>23</v>
      </c>
      <c r="F101" t="s">
        <v>495</v>
      </c>
      <c r="G101" t="s">
        <v>496</v>
      </c>
      <c r="H101" t="s">
        <v>496</v>
      </c>
      <c r="I101">
        <v>164</v>
      </c>
      <c r="J101">
        <v>356</v>
      </c>
      <c r="K101">
        <v>0.4606741573033708</v>
      </c>
      <c r="L101">
        <v>0.82926829268292679</v>
      </c>
      <c r="M101">
        <f t="shared" si="5"/>
        <v>0.56507217221402528</v>
      </c>
      <c r="N101">
        <f t="shared" si="7"/>
        <v>0.26419612046890151</v>
      </c>
      <c r="O101">
        <f t="shared" si="6"/>
        <v>15</v>
      </c>
    </row>
    <row r="102" spans="4:15" customFormat="1" hidden="1" x14ac:dyDescent="0.3">
      <c r="D102">
        <f t="shared" si="4"/>
        <v>179</v>
      </c>
      <c r="E102" t="s">
        <v>23</v>
      </c>
      <c r="F102" t="s">
        <v>497</v>
      </c>
      <c r="G102" t="s">
        <v>498</v>
      </c>
      <c r="H102" t="s">
        <v>498</v>
      </c>
      <c r="I102">
        <v>105</v>
      </c>
      <c r="J102">
        <v>295</v>
      </c>
      <c r="K102">
        <v>0.3559322033898305</v>
      </c>
      <c r="L102">
        <v>0.6875</v>
      </c>
      <c r="M102">
        <f t="shared" si="5"/>
        <v>0.62711792541332401</v>
      </c>
      <c r="N102">
        <f t="shared" si="7"/>
        <v>6.0382074586675993E-2</v>
      </c>
      <c r="O102">
        <f t="shared" si="6"/>
        <v>254</v>
      </c>
    </row>
    <row r="103" spans="4:15" customFormat="1" hidden="1" x14ac:dyDescent="0.3">
      <c r="D103">
        <f t="shared" si="4"/>
        <v>33</v>
      </c>
      <c r="E103" t="s">
        <v>23</v>
      </c>
      <c r="F103" t="s">
        <v>499</v>
      </c>
      <c r="G103" t="s">
        <v>500</v>
      </c>
      <c r="H103" t="s">
        <v>500</v>
      </c>
      <c r="I103">
        <v>140</v>
      </c>
      <c r="J103">
        <v>298</v>
      </c>
      <c r="K103">
        <v>0.46979865771812079</v>
      </c>
      <c r="L103">
        <v>0.83333333333333337</v>
      </c>
      <c r="M103">
        <f t="shared" si="5"/>
        <v>0.55966711264001934</v>
      </c>
      <c r="N103">
        <f t="shared" si="7"/>
        <v>0.27366622069331403</v>
      </c>
      <c r="O103">
        <f t="shared" si="6"/>
        <v>14</v>
      </c>
    </row>
    <row r="104" spans="4:15" customFormat="1" hidden="1" x14ac:dyDescent="0.3">
      <c r="D104">
        <f t="shared" si="4"/>
        <v>60</v>
      </c>
      <c r="E104" t="s">
        <v>23</v>
      </c>
      <c r="F104" t="s">
        <v>501</v>
      </c>
      <c r="G104" t="s">
        <v>444</v>
      </c>
      <c r="H104" t="s">
        <v>444</v>
      </c>
      <c r="I104">
        <v>149</v>
      </c>
      <c r="J104">
        <v>244</v>
      </c>
      <c r="K104">
        <v>0.61065573770491799</v>
      </c>
      <c r="L104">
        <v>0.79411764705882348</v>
      </c>
      <c r="M104">
        <f t="shared" si="5"/>
        <v>0.47622792428528599</v>
      </c>
      <c r="N104">
        <f t="shared" si="7"/>
        <v>0.3178897227735375</v>
      </c>
      <c r="O104">
        <f t="shared" si="6"/>
        <v>8</v>
      </c>
    </row>
    <row r="105" spans="4:15" customFormat="1" hidden="1" x14ac:dyDescent="0.3">
      <c r="D105">
        <f t="shared" si="4"/>
        <v>304</v>
      </c>
      <c r="E105" t="s">
        <v>23</v>
      </c>
      <c r="F105" t="s">
        <v>502</v>
      </c>
      <c r="G105" t="s">
        <v>503</v>
      </c>
      <c r="H105" t="s">
        <v>503</v>
      </c>
      <c r="I105">
        <v>179</v>
      </c>
      <c r="J105">
        <v>243</v>
      </c>
      <c r="K105">
        <v>0.73662551440329216</v>
      </c>
      <c r="L105">
        <v>0.61538461538461542</v>
      </c>
      <c r="M105">
        <f t="shared" si="5"/>
        <v>0.40160749394607587</v>
      </c>
      <c r="N105">
        <f t="shared" si="7"/>
        <v>0.21377712143853955</v>
      </c>
      <c r="O105">
        <f t="shared" si="6"/>
        <v>36</v>
      </c>
    </row>
    <row r="106" spans="4:15" customFormat="1" hidden="1" x14ac:dyDescent="0.3">
      <c r="D106">
        <f t="shared" si="4"/>
        <v>643</v>
      </c>
      <c r="E106" t="s">
        <v>23</v>
      </c>
      <c r="F106" t="s">
        <v>504</v>
      </c>
      <c r="G106" t="s">
        <v>350</v>
      </c>
      <c r="H106" t="s">
        <v>350</v>
      </c>
      <c r="I106">
        <v>230</v>
      </c>
      <c r="J106">
        <v>292</v>
      </c>
      <c r="K106">
        <v>0.78767123287671237</v>
      </c>
      <c r="L106">
        <v>0.41304347826086957</v>
      </c>
      <c r="M106">
        <f t="shared" si="5"/>
        <v>0.37136965770237673</v>
      </c>
      <c r="N106">
        <f t="shared" si="7"/>
        <v>4.1673820558492836E-2</v>
      </c>
      <c r="O106">
        <f t="shared" si="6"/>
        <v>293</v>
      </c>
    </row>
    <row r="107" spans="4:15" customFormat="1" hidden="1" x14ac:dyDescent="0.3">
      <c r="D107">
        <f t="shared" si="4"/>
        <v>237</v>
      </c>
      <c r="E107" t="s">
        <v>23</v>
      </c>
      <c r="F107" t="s">
        <v>505</v>
      </c>
      <c r="G107" t="s">
        <v>506</v>
      </c>
      <c r="H107" t="s">
        <v>506</v>
      </c>
      <c r="I107">
        <v>193</v>
      </c>
      <c r="J107">
        <v>271</v>
      </c>
      <c r="K107">
        <v>0.71217712177121772</v>
      </c>
      <c r="L107">
        <v>0.65</v>
      </c>
      <c r="M107">
        <f t="shared" si="5"/>
        <v>0.41608993272721023</v>
      </c>
      <c r="N107">
        <f t="shared" si="7"/>
        <v>0.23391006727278979</v>
      </c>
      <c r="O107">
        <f t="shared" si="6"/>
        <v>24</v>
      </c>
    </row>
    <row r="108" spans="4:15" customFormat="1" hidden="1" x14ac:dyDescent="0.3">
      <c r="D108">
        <f t="shared" si="4"/>
        <v>565</v>
      </c>
      <c r="E108" t="s">
        <v>264</v>
      </c>
      <c r="F108" t="s">
        <v>507</v>
      </c>
      <c r="G108" t="s">
        <v>508</v>
      </c>
      <c r="H108" t="s">
        <v>508</v>
      </c>
      <c r="I108">
        <v>255</v>
      </c>
      <c r="J108">
        <v>494</v>
      </c>
      <c r="K108">
        <v>0.51619433198380571</v>
      </c>
      <c r="L108">
        <v>0.46913580246913578</v>
      </c>
      <c r="M108">
        <f t="shared" si="5"/>
        <v>0.53218381251579272</v>
      </c>
      <c r="N108">
        <f t="shared" si="7"/>
        <v>-6.3048010046656944E-2</v>
      </c>
      <c r="O108">
        <f t="shared" si="6"/>
        <v>607</v>
      </c>
    </row>
    <row r="109" spans="4:15" customFormat="1" hidden="1" x14ac:dyDescent="0.3">
      <c r="D109">
        <f t="shared" si="4"/>
        <v>436</v>
      </c>
      <c r="E109" t="s">
        <v>265</v>
      </c>
      <c r="F109" t="s">
        <v>509</v>
      </c>
      <c r="G109" t="s">
        <v>510</v>
      </c>
      <c r="H109" t="s">
        <v>510</v>
      </c>
      <c r="I109">
        <v>303</v>
      </c>
      <c r="J109">
        <v>685</v>
      </c>
      <c r="K109">
        <v>0.44233576642335765</v>
      </c>
      <c r="L109">
        <v>0.54736842105263162</v>
      </c>
      <c r="M109">
        <f t="shared" si="5"/>
        <v>0.57593524314310862</v>
      </c>
      <c r="N109">
        <f t="shared" si="7"/>
        <v>-2.8566822090477006E-2</v>
      </c>
      <c r="O109">
        <f t="shared" si="6"/>
        <v>508</v>
      </c>
    </row>
    <row r="110" spans="4:15" customFormat="1" hidden="1" x14ac:dyDescent="0.3">
      <c r="D110">
        <f t="shared" si="4"/>
        <v>727</v>
      </c>
      <c r="E110" t="s">
        <v>24</v>
      </c>
      <c r="F110" t="s">
        <v>511</v>
      </c>
      <c r="G110" t="s">
        <v>512</v>
      </c>
      <c r="H110" t="s">
        <v>512</v>
      </c>
      <c r="I110">
        <v>535</v>
      </c>
      <c r="J110">
        <v>639</v>
      </c>
      <c r="K110">
        <v>0.83724569640062596</v>
      </c>
      <c r="L110">
        <v>0.34020618556701032</v>
      </c>
      <c r="M110">
        <f t="shared" si="5"/>
        <v>0.34200334540948807</v>
      </c>
      <c r="N110">
        <f t="shared" si="7"/>
        <v>-1.7971598424777468E-3</v>
      </c>
      <c r="O110">
        <f t="shared" si="6"/>
        <v>425</v>
      </c>
    </row>
    <row r="111" spans="4:15" customFormat="1" hidden="1" x14ac:dyDescent="0.3">
      <c r="D111">
        <f t="shared" si="4"/>
        <v>422</v>
      </c>
      <c r="E111" t="s">
        <v>25</v>
      </c>
      <c r="F111" t="s">
        <v>513</v>
      </c>
      <c r="G111" t="s">
        <v>514</v>
      </c>
      <c r="H111" t="s">
        <v>514</v>
      </c>
      <c r="I111">
        <v>145</v>
      </c>
      <c r="J111">
        <v>447</v>
      </c>
      <c r="K111">
        <v>0.32438478747203581</v>
      </c>
      <c r="L111">
        <v>0.55681818181818177</v>
      </c>
      <c r="M111">
        <f t="shared" si="5"/>
        <v>0.6458055964847158</v>
      </c>
      <c r="N111">
        <f t="shared" si="7"/>
        <v>-8.8987414666534037E-2</v>
      </c>
      <c r="O111">
        <f t="shared" si="6"/>
        <v>656</v>
      </c>
    </row>
    <row r="112" spans="4:15" customFormat="1" hidden="1" x14ac:dyDescent="0.3">
      <c r="D112">
        <f t="shared" si="4"/>
        <v>775</v>
      </c>
      <c r="E112" t="s">
        <v>266</v>
      </c>
      <c r="F112" t="s">
        <v>515</v>
      </c>
      <c r="G112" t="s">
        <v>516</v>
      </c>
      <c r="H112" t="s">
        <v>516</v>
      </c>
      <c r="I112">
        <v>120</v>
      </c>
      <c r="J112">
        <v>199</v>
      </c>
      <c r="K112">
        <v>0.60301507537688437</v>
      </c>
      <c r="L112">
        <v>0.2857142857142857</v>
      </c>
      <c r="M112">
        <f t="shared" si="5"/>
        <v>0.48075400606408947</v>
      </c>
      <c r="N112">
        <f t="shared" si="7"/>
        <v>-0.19503972034980377</v>
      </c>
      <c r="O112">
        <f t="shared" si="6"/>
        <v>804</v>
      </c>
    </row>
    <row r="113" spans="4:15" customFormat="1" hidden="1" x14ac:dyDescent="0.3">
      <c r="D113">
        <f t="shared" si="4"/>
        <v>345</v>
      </c>
      <c r="E113" t="s">
        <v>266</v>
      </c>
      <c r="F113" t="s">
        <v>517</v>
      </c>
      <c r="G113" t="s">
        <v>518</v>
      </c>
      <c r="H113" t="s">
        <v>518</v>
      </c>
      <c r="I113">
        <v>181</v>
      </c>
      <c r="J113">
        <v>246</v>
      </c>
      <c r="K113">
        <v>0.73577235772357719</v>
      </c>
      <c r="L113">
        <v>0.59523809523809523</v>
      </c>
      <c r="M113">
        <f t="shared" si="5"/>
        <v>0.40211287642952298</v>
      </c>
      <c r="N113">
        <f t="shared" si="7"/>
        <v>0.19312521880857225</v>
      </c>
      <c r="O113">
        <f t="shared" si="6"/>
        <v>46</v>
      </c>
    </row>
    <row r="114" spans="4:15" customFormat="1" hidden="1" x14ac:dyDescent="0.3">
      <c r="D114">
        <f t="shared" si="4"/>
        <v>503</v>
      </c>
      <c r="E114" t="s">
        <v>266</v>
      </c>
      <c r="F114" t="s">
        <v>519</v>
      </c>
      <c r="G114" t="s">
        <v>520</v>
      </c>
      <c r="H114" t="s">
        <v>520</v>
      </c>
      <c r="I114">
        <v>197</v>
      </c>
      <c r="J114">
        <v>310</v>
      </c>
      <c r="K114">
        <v>0.63548387096774195</v>
      </c>
      <c r="L114">
        <v>0.5</v>
      </c>
      <c r="M114">
        <f t="shared" si="5"/>
        <v>0.4615205394097272</v>
      </c>
      <c r="N114">
        <f t="shared" si="7"/>
        <v>3.8479460590272796E-2</v>
      </c>
      <c r="O114">
        <f t="shared" si="6"/>
        <v>305</v>
      </c>
    </row>
    <row r="115" spans="4:15" customFormat="1" hidden="1" x14ac:dyDescent="0.3">
      <c r="D115">
        <f t="shared" si="4"/>
        <v>198</v>
      </c>
      <c r="E115" t="s">
        <v>267</v>
      </c>
      <c r="F115" t="s">
        <v>521</v>
      </c>
      <c r="G115" t="s">
        <v>522</v>
      </c>
      <c r="H115" t="s">
        <v>522</v>
      </c>
      <c r="I115">
        <v>80</v>
      </c>
      <c r="J115">
        <v>286</v>
      </c>
      <c r="K115">
        <v>0.27972027972027974</v>
      </c>
      <c r="L115">
        <v>0.67567567567567566</v>
      </c>
      <c r="M115">
        <f t="shared" si="5"/>
        <v>0.67226340943539986</v>
      </c>
      <c r="N115">
        <f t="shared" si="7"/>
        <v>3.4122662402757964E-3</v>
      </c>
      <c r="O115">
        <f t="shared" si="6"/>
        <v>407</v>
      </c>
    </row>
    <row r="116" spans="4:15" customFormat="1" hidden="1" x14ac:dyDescent="0.3">
      <c r="D116">
        <f t="shared" si="4"/>
        <v>180</v>
      </c>
      <c r="E116" t="s">
        <v>26</v>
      </c>
      <c r="F116" t="s">
        <v>523</v>
      </c>
      <c r="G116" t="s">
        <v>524</v>
      </c>
      <c r="H116" t="s">
        <v>524</v>
      </c>
      <c r="I116">
        <v>298</v>
      </c>
      <c r="J116">
        <v>692</v>
      </c>
      <c r="K116">
        <v>0.430635838150289</v>
      </c>
      <c r="L116">
        <v>0.68627450980392157</v>
      </c>
      <c r="M116">
        <f t="shared" si="5"/>
        <v>0.58286590306453356</v>
      </c>
      <c r="N116">
        <f t="shared" si="7"/>
        <v>0.10340860673938801</v>
      </c>
      <c r="O116">
        <f t="shared" si="6"/>
        <v>161</v>
      </c>
    </row>
    <row r="117" spans="4:15" customFormat="1" hidden="1" x14ac:dyDescent="0.3">
      <c r="D117">
        <f t="shared" si="4"/>
        <v>536</v>
      </c>
      <c r="E117" t="s">
        <v>268</v>
      </c>
      <c r="F117" t="s">
        <v>525</v>
      </c>
      <c r="G117" t="s">
        <v>526</v>
      </c>
      <c r="H117" t="s">
        <v>526</v>
      </c>
      <c r="I117">
        <v>406</v>
      </c>
      <c r="J117">
        <v>445</v>
      </c>
      <c r="K117">
        <v>0.91235955056179774</v>
      </c>
      <c r="L117">
        <v>0.48214285714285715</v>
      </c>
      <c r="M117">
        <f t="shared" si="5"/>
        <v>0.29750832232657709</v>
      </c>
      <c r="N117">
        <f t="shared" si="7"/>
        <v>0.18463453481628006</v>
      </c>
      <c r="O117">
        <f t="shared" si="6"/>
        <v>52</v>
      </c>
    </row>
    <row r="118" spans="4:15" customFormat="1" hidden="1" x14ac:dyDescent="0.3">
      <c r="D118">
        <f t="shared" si="4"/>
        <v>252</v>
      </c>
      <c r="E118" t="s">
        <v>268</v>
      </c>
      <c r="F118" t="s">
        <v>527</v>
      </c>
      <c r="G118" t="s">
        <v>528</v>
      </c>
      <c r="H118" t="s">
        <v>528</v>
      </c>
      <c r="I118">
        <v>51</v>
      </c>
      <c r="J118">
        <v>164</v>
      </c>
      <c r="K118">
        <v>0.31097560975609756</v>
      </c>
      <c r="L118">
        <v>0.6428571428571429</v>
      </c>
      <c r="M118">
        <f t="shared" si="5"/>
        <v>0.65374876061410947</v>
      </c>
      <c r="N118">
        <f t="shared" si="7"/>
        <v>-1.0891617756966565E-2</v>
      </c>
      <c r="O118">
        <f t="shared" si="6"/>
        <v>448</v>
      </c>
    </row>
    <row r="119" spans="4:15" customFormat="1" hidden="1" x14ac:dyDescent="0.3">
      <c r="D119">
        <f t="shared" si="4"/>
        <v>549</v>
      </c>
      <c r="E119" t="s">
        <v>268</v>
      </c>
      <c r="F119" t="s">
        <v>529</v>
      </c>
      <c r="G119" t="s">
        <v>530</v>
      </c>
      <c r="H119" t="s">
        <v>530</v>
      </c>
      <c r="I119">
        <v>209</v>
      </c>
      <c r="J119">
        <v>407</v>
      </c>
      <c r="K119">
        <v>0.51351351351351349</v>
      </c>
      <c r="L119">
        <v>0.47887323943661969</v>
      </c>
      <c r="M119">
        <f t="shared" si="5"/>
        <v>0.53377184286051182</v>
      </c>
      <c r="N119">
        <f t="shared" si="7"/>
        <v>-5.4898603423892134E-2</v>
      </c>
      <c r="O119">
        <f t="shared" si="6"/>
        <v>582</v>
      </c>
    </row>
    <row r="120" spans="4:15" customFormat="1" hidden="1" x14ac:dyDescent="0.3">
      <c r="D120">
        <f t="shared" si="4"/>
        <v>525</v>
      </c>
      <c r="E120" t="s">
        <v>268</v>
      </c>
      <c r="F120" t="s">
        <v>531</v>
      </c>
      <c r="G120" t="s">
        <v>532</v>
      </c>
      <c r="H120" t="s">
        <v>532</v>
      </c>
      <c r="I120">
        <v>336</v>
      </c>
      <c r="J120">
        <v>420</v>
      </c>
      <c r="K120">
        <v>0.8</v>
      </c>
      <c r="L120">
        <v>0.49230769230769234</v>
      </c>
      <c r="M120">
        <f t="shared" si="5"/>
        <v>0.36406649394037016</v>
      </c>
      <c r="N120">
        <f t="shared" si="7"/>
        <v>0.12824119836732217</v>
      </c>
      <c r="O120">
        <f t="shared" si="6"/>
        <v>117</v>
      </c>
    </row>
    <row r="121" spans="4:15" customFormat="1" hidden="1" x14ac:dyDescent="0.3">
      <c r="D121">
        <f t="shared" si="4"/>
        <v>366</v>
      </c>
      <c r="E121" t="s">
        <v>28</v>
      </c>
      <c r="F121" t="s">
        <v>533</v>
      </c>
      <c r="G121" t="s">
        <v>534</v>
      </c>
      <c r="H121" t="s">
        <v>534</v>
      </c>
      <c r="I121">
        <v>154</v>
      </c>
      <c r="J121">
        <v>643</v>
      </c>
      <c r="K121">
        <v>0.23950233281493002</v>
      </c>
      <c r="L121">
        <v>0.58252427184466016</v>
      </c>
      <c r="M121">
        <f t="shared" si="5"/>
        <v>0.69608722324291794</v>
      </c>
      <c r="N121">
        <f t="shared" si="7"/>
        <v>-0.11356295139825778</v>
      </c>
      <c r="O121">
        <f t="shared" si="6"/>
        <v>709</v>
      </c>
    </row>
    <row r="122" spans="4:15" customFormat="1" hidden="1" x14ac:dyDescent="0.3">
      <c r="D122">
        <f t="shared" si="4"/>
        <v>376</v>
      </c>
      <c r="E122" t="s">
        <v>28</v>
      </c>
      <c r="F122" t="s">
        <v>535</v>
      </c>
      <c r="G122" t="s">
        <v>536</v>
      </c>
      <c r="H122" t="s">
        <v>536</v>
      </c>
      <c r="I122">
        <v>98</v>
      </c>
      <c r="J122">
        <v>530</v>
      </c>
      <c r="K122">
        <v>0.18490566037735848</v>
      </c>
      <c r="L122">
        <v>0.57894736842105265</v>
      </c>
      <c r="M122">
        <f t="shared" si="5"/>
        <v>0.72842853001633112</v>
      </c>
      <c r="N122">
        <f t="shared" si="7"/>
        <v>-0.14948116159527847</v>
      </c>
      <c r="O122">
        <f t="shared" si="6"/>
        <v>764</v>
      </c>
    </row>
    <row r="123" spans="4:15" customFormat="1" hidden="1" x14ac:dyDescent="0.3">
      <c r="D123">
        <f t="shared" si="4"/>
        <v>469</v>
      </c>
      <c r="E123" t="s">
        <v>28</v>
      </c>
      <c r="F123" t="s">
        <v>537</v>
      </c>
      <c r="G123" t="s">
        <v>538</v>
      </c>
      <c r="H123" t="s">
        <v>538</v>
      </c>
      <c r="I123">
        <v>161</v>
      </c>
      <c r="J123">
        <v>398</v>
      </c>
      <c r="K123">
        <v>0.40452261306532661</v>
      </c>
      <c r="L123">
        <v>0.52307692307692311</v>
      </c>
      <c r="M123">
        <f t="shared" si="5"/>
        <v>0.59833453486222499</v>
      </c>
      <c r="N123">
        <f t="shared" si="7"/>
        <v>-7.5257611785301881E-2</v>
      </c>
      <c r="O123">
        <f t="shared" si="6"/>
        <v>631</v>
      </c>
    </row>
    <row r="124" spans="4:15" customFormat="1" hidden="1" x14ac:dyDescent="0.3">
      <c r="D124">
        <f t="shared" si="4"/>
        <v>416</v>
      </c>
      <c r="E124" t="s">
        <v>269</v>
      </c>
      <c r="F124" t="s">
        <v>539</v>
      </c>
      <c r="G124" t="s">
        <v>540</v>
      </c>
      <c r="H124" t="s">
        <v>540</v>
      </c>
      <c r="I124">
        <v>114</v>
      </c>
      <c r="J124">
        <v>231</v>
      </c>
      <c r="K124">
        <v>0.4935064935064935</v>
      </c>
      <c r="L124">
        <v>0.55813953488372092</v>
      </c>
      <c r="M124">
        <f t="shared" si="5"/>
        <v>0.54562335583337152</v>
      </c>
      <c r="N124">
        <f t="shared" si="7"/>
        <v>1.2516179050349407E-2</v>
      </c>
      <c r="O124">
        <f t="shared" si="6"/>
        <v>385</v>
      </c>
    </row>
    <row r="125" spans="4:15" customFormat="1" hidden="1" x14ac:dyDescent="0.3">
      <c r="D125">
        <f t="shared" si="4"/>
        <v>463</v>
      </c>
      <c r="E125" t="s">
        <v>269</v>
      </c>
      <c r="F125" t="s">
        <v>541</v>
      </c>
      <c r="G125" t="s">
        <v>542</v>
      </c>
      <c r="H125" t="s">
        <v>542</v>
      </c>
      <c r="I125">
        <v>96</v>
      </c>
      <c r="J125">
        <v>268</v>
      </c>
      <c r="K125">
        <v>0.35820895522388058</v>
      </c>
      <c r="L125">
        <v>0.52777777777777779</v>
      </c>
      <c r="M125">
        <f t="shared" si="5"/>
        <v>0.62576925110361881</v>
      </c>
      <c r="N125">
        <f t="shared" si="7"/>
        <v>-9.7991473325841016E-2</v>
      </c>
      <c r="O125">
        <f t="shared" si="6"/>
        <v>680</v>
      </c>
    </row>
    <row r="126" spans="4:15" customFormat="1" hidden="1" x14ac:dyDescent="0.3">
      <c r="D126">
        <f t="shared" si="4"/>
        <v>555</v>
      </c>
      <c r="E126" t="s">
        <v>269</v>
      </c>
      <c r="F126" t="s">
        <v>543</v>
      </c>
      <c r="G126" t="s">
        <v>544</v>
      </c>
      <c r="H126" t="s">
        <v>544</v>
      </c>
      <c r="I126">
        <v>102</v>
      </c>
      <c r="J126">
        <v>165</v>
      </c>
      <c r="K126">
        <v>0.61818181818181817</v>
      </c>
      <c r="L126">
        <v>0.47368421052631576</v>
      </c>
      <c r="M126">
        <f t="shared" si="5"/>
        <v>0.47176971709723536</v>
      </c>
      <c r="N126">
        <f t="shared" si="7"/>
        <v>1.9144934290803994E-3</v>
      </c>
      <c r="O126">
        <f t="shared" si="6"/>
        <v>412</v>
      </c>
    </row>
    <row r="127" spans="4:15" customFormat="1" hidden="1" x14ac:dyDescent="0.3">
      <c r="D127">
        <f t="shared" si="4"/>
        <v>205</v>
      </c>
      <c r="E127" t="s">
        <v>269</v>
      </c>
      <c r="F127" t="s">
        <v>545</v>
      </c>
      <c r="G127" t="s">
        <v>546</v>
      </c>
      <c r="H127" t="s">
        <v>546</v>
      </c>
      <c r="I127">
        <v>301</v>
      </c>
      <c r="J127">
        <v>572</v>
      </c>
      <c r="K127">
        <v>0.52622377622377625</v>
      </c>
      <c r="L127">
        <v>0.66666666666666663</v>
      </c>
      <c r="M127">
        <f t="shared" si="5"/>
        <v>0.5262426934246498</v>
      </c>
      <c r="N127">
        <f t="shared" si="7"/>
        <v>0.14042397324201683</v>
      </c>
      <c r="O127">
        <f t="shared" si="6"/>
        <v>104</v>
      </c>
    </row>
    <row r="128" spans="4:15" customFormat="1" hidden="1" x14ac:dyDescent="0.3">
      <c r="D128">
        <f t="shared" si="4"/>
        <v>405</v>
      </c>
      <c r="E128" t="s">
        <v>270</v>
      </c>
      <c r="F128" t="s">
        <v>547</v>
      </c>
      <c r="G128" t="s">
        <v>438</v>
      </c>
      <c r="H128" t="s">
        <v>438</v>
      </c>
      <c r="I128">
        <v>209</v>
      </c>
      <c r="J128">
        <v>447</v>
      </c>
      <c r="K128">
        <v>0.46756152125279643</v>
      </c>
      <c r="L128">
        <v>0.56493506493506496</v>
      </c>
      <c r="M128">
        <f t="shared" si="5"/>
        <v>0.56099232008378386</v>
      </c>
      <c r="N128">
        <f t="shared" si="7"/>
        <v>3.9427448512810992E-3</v>
      </c>
      <c r="O128">
        <f t="shared" si="6"/>
        <v>406</v>
      </c>
    </row>
    <row r="129" spans="4:15" customFormat="1" hidden="1" x14ac:dyDescent="0.3">
      <c r="D129">
        <f t="shared" si="4"/>
        <v>420</v>
      </c>
      <c r="E129" t="s">
        <v>271</v>
      </c>
      <c r="F129" t="s">
        <v>548</v>
      </c>
      <c r="G129" t="s">
        <v>549</v>
      </c>
      <c r="H129" t="s">
        <v>549</v>
      </c>
      <c r="I129">
        <v>250</v>
      </c>
      <c r="J129">
        <v>448</v>
      </c>
      <c r="K129">
        <v>0.5580357142857143</v>
      </c>
      <c r="L129">
        <v>0.55737704918032782</v>
      </c>
      <c r="M129">
        <f t="shared" si="5"/>
        <v>0.50739832797189477</v>
      </c>
      <c r="N129">
        <f t="shared" si="7"/>
        <v>4.9978721208433052E-2</v>
      </c>
      <c r="O129">
        <f t="shared" si="6"/>
        <v>269</v>
      </c>
    </row>
    <row r="130" spans="4:15" customFormat="1" hidden="1" x14ac:dyDescent="0.3">
      <c r="D130">
        <f t="shared" si="4"/>
        <v>75</v>
      </c>
      <c r="E130" t="s">
        <v>271</v>
      </c>
      <c r="F130" t="s">
        <v>550</v>
      </c>
      <c r="G130" t="s">
        <v>551</v>
      </c>
      <c r="H130" t="s">
        <v>551</v>
      </c>
      <c r="I130">
        <v>242</v>
      </c>
      <c r="J130">
        <v>551</v>
      </c>
      <c r="K130">
        <v>0.43920145190562615</v>
      </c>
      <c r="L130">
        <v>0.77777777777777779</v>
      </c>
      <c r="M130">
        <f t="shared" si="5"/>
        <v>0.5777919099108173</v>
      </c>
      <c r="N130">
        <f t="shared" si="7"/>
        <v>0.19998586786696049</v>
      </c>
      <c r="O130">
        <f t="shared" si="6"/>
        <v>42</v>
      </c>
    </row>
    <row r="131" spans="4:15" customFormat="1" hidden="1" x14ac:dyDescent="0.3">
      <c r="D131">
        <f t="shared" si="4"/>
        <v>612</v>
      </c>
      <c r="E131" t="s">
        <v>29</v>
      </c>
      <c r="F131" t="s">
        <v>552</v>
      </c>
      <c r="G131" t="s">
        <v>553</v>
      </c>
      <c r="H131" t="s">
        <v>553</v>
      </c>
      <c r="I131">
        <v>527</v>
      </c>
      <c r="J131">
        <v>987</v>
      </c>
      <c r="K131">
        <v>0.53394123606889565</v>
      </c>
      <c r="L131">
        <v>0.43448275862068964</v>
      </c>
      <c r="M131">
        <f t="shared" si="5"/>
        <v>0.52167111927518317</v>
      </c>
      <c r="N131">
        <f t="shared" si="7"/>
        <v>-8.7188360654493535E-2</v>
      </c>
      <c r="O131">
        <f t="shared" si="6"/>
        <v>654</v>
      </c>
    </row>
    <row r="132" spans="4:15" customFormat="1" hidden="1" x14ac:dyDescent="0.3">
      <c r="D132">
        <f t="shared" si="4"/>
        <v>816</v>
      </c>
      <c r="E132" t="s">
        <v>30</v>
      </c>
      <c r="F132" t="s">
        <v>554</v>
      </c>
      <c r="G132" t="s">
        <v>555</v>
      </c>
      <c r="H132" t="s">
        <v>555</v>
      </c>
      <c r="I132">
        <v>240</v>
      </c>
      <c r="J132">
        <v>425</v>
      </c>
      <c r="K132">
        <v>0.56470588235294117</v>
      </c>
      <c r="L132">
        <v>0.21153846153846154</v>
      </c>
      <c r="M132">
        <f t="shared" si="5"/>
        <v>0.50344713567278399</v>
      </c>
      <c r="N132">
        <f t="shared" si="7"/>
        <v>-0.29190867413432242</v>
      </c>
      <c r="O132">
        <f t="shared" si="6"/>
        <v>842</v>
      </c>
    </row>
    <row r="133" spans="4:15" customFormat="1" hidden="1" x14ac:dyDescent="0.3">
      <c r="D133">
        <f t="shared" si="4"/>
        <v>712</v>
      </c>
      <c r="E133" t="s">
        <v>30</v>
      </c>
      <c r="F133" t="s">
        <v>556</v>
      </c>
      <c r="G133" t="s">
        <v>557</v>
      </c>
      <c r="H133" t="s">
        <v>557</v>
      </c>
      <c r="I133">
        <v>121</v>
      </c>
      <c r="J133">
        <v>304</v>
      </c>
      <c r="K133">
        <v>0.39802631578947367</v>
      </c>
      <c r="L133">
        <v>0.35897435897435898</v>
      </c>
      <c r="M133">
        <f t="shared" si="5"/>
        <v>0.60218273171579484</v>
      </c>
      <c r="N133">
        <f t="shared" si="7"/>
        <v>-0.24320837274143586</v>
      </c>
      <c r="O133">
        <f t="shared" si="6"/>
        <v>828</v>
      </c>
    </row>
    <row r="134" spans="4:15" customFormat="1" hidden="1" x14ac:dyDescent="0.3">
      <c r="D134">
        <f t="shared" ref="D134:D197" si="8">RANK(L134,Both_Math_and_ELA__Percent_Pass,0)</f>
        <v>502</v>
      </c>
      <c r="E134" t="s">
        <v>272</v>
      </c>
      <c r="F134" t="s">
        <v>558</v>
      </c>
      <c r="G134" t="s">
        <v>559</v>
      </c>
      <c r="H134" t="s">
        <v>559</v>
      </c>
      <c r="I134">
        <v>394</v>
      </c>
      <c r="J134">
        <v>768</v>
      </c>
      <c r="K134">
        <v>0.51302083333333337</v>
      </c>
      <c r="L134">
        <v>0.50359712230215825</v>
      </c>
      <c r="M134">
        <f t="shared" ref="M134:M197" si="9">int+slope*K134</f>
        <v>0.53406369069916182</v>
      </c>
      <c r="N134">
        <f t="shared" si="7"/>
        <v>-3.0466568397003568E-2</v>
      </c>
      <c r="O134">
        <f t="shared" ref="O134:O197" si="10">RANK(N134,Error,0)</f>
        <v>517</v>
      </c>
    </row>
    <row r="135" spans="4:15" customFormat="1" hidden="1" x14ac:dyDescent="0.3">
      <c r="D135">
        <f t="shared" si="8"/>
        <v>441</v>
      </c>
      <c r="E135" t="s">
        <v>31</v>
      </c>
      <c r="F135" t="s">
        <v>560</v>
      </c>
      <c r="G135" t="s">
        <v>561</v>
      </c>
      <c r="H135" t="s">
        <v>561</v>
      </c>
      <c r="I135">
        <v>236</v>
      </c>
      <c r="J135">
        <v>605</v>
      </c>
      <c r="K135">
        <v>0.39008264462809916</v>
      </c>
      <c r="L135">
        <v>0.54255319148936165</v>
      </c>
      <c r="M135">
        <f t="shared" si="9"/>
        <v>0.60688830614857536</v>
      </c>
      <c r="N135">
        <f t="shared" ref="N135:N198" si="11">L135-M135</f>
        <v>-6.433511465921371E-2</v>
      </c>
      <c r="O135">
        <f t="shared" si="10"/>
        <v>612</v>
      </c>
    </row>
    <row r="136" spans="4:15" customFormat="1" hidden="1" x14ac:dyDescent="0.3">
      <c r="D136">
        <f t="shared" si="8"/>
        <v>575</v>
      </c>
      <c r="E136" t="s">
        <v>31</v>
      </c>
      <c r="F136" t="s">
        <v>562</v>
      </c>
      <c r="G136" t="s">
        <v>563</v>
      </c>
      <c r="H136" t="s">
        <v>563</v>
      </c>
      <c r="I136">
        <v>221</v>
      </c>
      <c r="J136">
        <v>502</v>
      </c>
      <c r="K136">
        <v>0.44023904382470119</v>
      </c>
      <c r="L136">
        <v>0.46341463414634149</v>
      </c>
      <c r="M136">
        <f t="shared" si="9"/>
        <v>0.57717727394378493</v>
      </c>
      <c r="N136">
        <f t="shared" si="11"/>
        <v>-0.11376263979744344</v>
      </c>
      <c r="O136">
        <f t="shared" si="10"/>
        <v>711</v>
      </c>
    </row>
    <row r="137" spans="4:15" customFormat="1" hidden="1" x14ac:dyDescent="0.3">
      <c r="D137">
        <f t="shared" si="8"/>
        <v>343</v>
      </c>
      <c r="E137" t="s">
        <v>31</v>
      </c>
      <c r="F137" t="s">
        <v>564</v>
      </c>
      <c r="G137" t="s">
        <v>565</v>
      </c>
      <c r="H137" t="s">
        <v>565</v>
      </c>
      <c r="I137">
        <v>135</v>
      </c>
      <c r="J137">
        <v>287</v>
      </c>
      <c r="K137">
        <v>0.47038327526132406</v>
      </c>
      <c r="L137">
        <v>0.5957446808510638</v>
      </c>
      <c r="M137">
        <f t="shared" si="9"/>
        <v>0.55932080407457563</v>
      </c>
      <c r="N137">
        <f t="shared" si="11"/>
        <v>3.6423876776488173E-2</v>
      </c>
      <c r="O137">
        <f t="shared" si="10"/>
        <v>312</v>
      </c>
    </row>
    <row r="138" spans="4:15" customFormat="1" hidden="1" x14ac:dyDescent="0.3">
      <c r="D138">
        <f t="shared" si="8"/>
        <v>62</v>
      </c>
      <c r="E138" t="s">
        <v>32</v>
      </c>
      <c r="F138" t="s">
        <v>566</v>
      </c>
      <c r="G138" t="s">
        <v>567</v>
      </c>
      <c r="H138" t="s">
        <v>567</v>
      </c>
      <c r="I138">
        <v>202</v>
      </c>
      <c r="J138">
        <v>574</v>
      </c>
      <c r="K138">
        <v>0.3519163763066202</v>
      </c>
      <c r="L138">
        <v>0.79245283018867929</v>
      </c>
      <c r="M138">
        <f t="shared" si="9"/>
        <v>0.62949677177608709</v>
      </c>
      <c r="N138">
        <f t="shared" si="11"/>
        <v>0.1629560584125922</v>
      </c>
      <c r="O138">
        <f t="shared" si="10"/>
        <v>75</v>
      </c>
    </row>
    <row r="139" spans="4:15" customFormat="1" hidden="1" x14ac:dyDescent="0.3">
      <c r="D139">
        <f t="shared" si="8"/>
        <v>188</v>
      </c>
      <c r="E139" t="s">
        <v>32</v>
      </c>
      <c r="F139" t="s">
        <v>568</v>
      </c>
      <c r="G139" t="s">
        <v>569</v>
      </c>
      <c r="H139" t="s">
        <v>569</v>
      </c>
      <c r="I139">
        <v>144</v>
      </c>
      <c r="J139">
        <v>270</v>
      </c>
      <c r="K139">
        <v>0.53333333333333333</v>
      </c>
      <c r="L139">
        <v>0.68085106382978722</v>
      </c>
      <c r="M139">
        <f t="shared" si="9"/>
        <v>0.52203122123710588</v>
      </c>
      <c r="N139">
        <f t="shared" si="11"/>
        <v>0.15881984259268134</v>
      </c>
      <c r="O139">
        <f t="shared" si="10"/>
        <v>80</v>
      </c>
    </row>
    <row r="140" spans="4:15" customFormat="1" hidden="1" x14ac:dyDescent="0.3">
      <c r="D140">
        <f t="shared" si="8"/>
        <v>668</v>
      </c>
      <c r="E140" t="s">
        <v>32</v>
      </c>
      <c r="F140" t="s">
        <v>570</v>
      </c>
      <c r="G140" t="s">
        <v>571</v>
      </c>
      <c r="H140" t="s">
        <v>571</v>
      </c>
      <c r="I140">
        <v>178</v>
      </c>
      <c r="J140">
        <v>294</v>
      </c>
      <c r="K140">
        <v>0.60544217687074831</v>
      </c>
      <c r="L140">
        <v>0.39583333333333331</v>
      </c>
      <c r="M140">
        <f t="shared" si="9"/>
        <v>0.47931626946809053</v>
      </c>
      <c r="N140">
        <f t="shared" si="11"/>
        <v>-8.3482936134757213E-2</v>
      </c>
      <c r="O140">
        <f t="shared" si="10"/>
        <v>646</v>
      </c>
    </row>
    <row r="141" spans="4:15" customFormat="1" hidden="1" x14ac:dyDescent="0.3">
      <c r="D141">
        <f t="shared" si="8"/>
        <v>250</v>
      </c>
      <c r="E141" t="s">
        <v>33</v>
      </c>
      <c r="F141" t="s">
        <v>572</v>
      </c>
      <c r="G141" t="s">
        <v>573</v>
      </c>
      <c r="H141" t="s">
        <v>573</v>
      </c>
      <c r="I141">
        <v>184</v>
      </c>
      <c r="J141">
        <v>356</v>
      </c>
      <c r="K141">
        <v>0.5168539325842697</v>
      </c>
      <c r="L141">
        <v>0.64516129032258063</v>
      </c>
      <c r="M141">
        <f t="shared" si="9"/>
        <v>0.53179308640712875</v>
      </c>
      <c r="N141">
        <f t="shared" si="11"/>
        <v>0.11336820391545188</v>
      </c>
      <c r="O141">
        <f t="shared" si="10"/>
        <v>142</v>
      </c>
    </row>
    <row r="142" spans="4:15" customFormat="1" hidden="1" x14ac:dyDescent="0.3">
      <c r="D142">
        <f t="shared" si="8"/>
        <v>246</v>
      </c>
      <c r="E142" t="s">
        <v>273</v>
      </c>
      <c r="F142" t="s">
        <v>574</v>
      </c>
      <c r="G142" t="s">
        <v>575</v>
      </c>
      <c r="H142" t="s">
        <v>575</v>
      </c>
      <c r="I142">
        <v>270</v>
      </c>
      <c r="J142">
        <v>513</v>
      </c>
      <c r="K142">
        <v>0.52631578947368418</v>
      </c>
      <c r="L142">
        <v>0.6470588235294118</v>
      </c>
      <c r="M142">
        <f t="shared" si="9"/>
        <v>0.5261881877449146</v>
      </c>
      <c r="N142">
        <f t="shared" si="11"/>
        <v>0.12087063578449719</v>
      </c>
      <c r="O142">
        <f t="shared" si="10"/>
        <v>131</v>
      </c>
    </row>
    <row r="143" spans="4:15" customFormat="1" hidden="1" x14ac:dyDescent="0.3">
      <c r="D143">
        <f t="shared" si="8"/>
        <v>594</v>
      </c>
      <c r="E143" t="s">
        <v>34</v>
      </c>
      <c r="F143" t="s">
        <v>576</v>
      </c>
      <c r="G143" t="s">
        <v>577</v>
      </c>
      <c r="H143" t="s">
        <v>577</v>
      </c>
      <c r="I143">
        <v>212</v>
      </c>
      <c r="J143">
        <v>426</v>
      </c>
      <c r="K143">
        <v>0.49765258215962443</v>
      </c>
      <c r="L143">
        <v>0.45161290322580644</v>
      </c>
      <c r="M143">
        <f t="shared" si="9"/>
        <v>0.54316734672047184</v>
      </c>
      <c r="N143">
        <f t="shared" si="11"/>
        <v>-9.1554443494665405E-2</v>
      </c>
      <c r="O143">
        <f t="shared" si="10"/>
        <v>663</v>
      </c>
    </row>
    <row r="144" spans="4:15" customFormat="1" hidden="1" x14ac:dyDescent="0.3">
      <c r="D144">
        <f t="shared" si="8"/>
        <v>337</v>
      </c>
      <c r="E144" t="s">
        <v>35</v>
      </c>
      <c r="F144" t="s">
        <v>578</v>
      </c>
      <c r="G144" t="s">
        <v>579</v>
      </c>
      <c r="H144" t="s">
        <v>579</v>
      </c>
      <c r="I144">
        <v>215</v>
      </c>
      <c r="J144">
        <v>579</v>
      </c>
      <c r="K144">
        <v>0.37132987910189985</v>
      </c>
      <c r="L144">
        <v>0.59900990099009899</v>
      </c>
      <c r="M144">
        <f t="shared" si="9"/>
        <v>0.61799683924509674</v>
      </c>
      <c r="N144">
        <f t="shared" si="11"/>
        <v>-1.8986938254997754E-2</v>
      </c>
      <c r="O144">
        <f t="shared" si="10"/>
        <v>483</v>
      </c>
    </row>
    <row r="145" spans="4:15" customFormat="1" hidden="1" x14ac:dyDescent="0.3">
      <c r="D145">
        <f t="shared" si="8"/>
        <v>542</v>
      </c>
      <c r="E145" t="s">
        <v>36</v>
      </c>
      <c r="F145" t="s">
        <v>27</v>
      </c>
      <c r="G145" t="s">
        <v>580</v>
      </c>
      <c r="H145" t="s">
        <v>580</v>
      </c>
      <c r="I145">
        <v>263</v>
      </c>
      <c r="J145">
        <v>505</v>
      </c>
      <c r="K145">
        <v>0.52079207920792081</v>
      </c>
      <c r="L145">
        <v>0.48</v>
      </c>
      <c r="M145">
        <f t="shared" si="9"/>
        <v>0.5294602554416552</v>
      </c>
      <c r="N145">
        <f t="shared" si="11"/>
        <v>-4.9460255441655221E-2</v>
      </c>
      <c r="O145">
        <f t="shared" si="10"/>
        <v>565</v>
      </c>
    </row>
    <row r="146" spans="4:15" customFormat="1" hidden="1" x14ac:dyDescent="0.3">
      <c r="D146">
        <f t="shared" si="8"/>
        <v>430</v>
      </c>
      <c r="E146" t="s">
        <v>37</v>
      </c>
      <c r="F146" t="s">
        <v>581</v>
      </c>
      <c r="G146" t="s">
        <v>582</v>
      </c>
      <c r="H146" t="s">
        <v>582</v>
      </c>
      <c r="I146">
        <v>119</v>
      </c>
      <c r="J146">
        <v>260</v>
      </c>
      <c r="K146">
        <v>0.45769230769230768</v>
      </c>
      <c r="L146">
        <v>0.55172413793103448</v>
      </c>
      <c r="M146">
        <f t="shared" si="9"/>
        <v>0.56683852369146837</v>
      </c>
      <c r="N146">
        <f t="shared" si="11"/>
        <v>-1.511438576043389E-2</v>
      </c>
      <c r="O146">
        <f t="shared" si="10"/>
        <v>470</v>
      </c>
    </row>
    <row r="147" spans="4:15" customFormat="1" hidden="1" x14ac:dyDescent="0.3">
      <c r="D147">
        <f t="shared" si="8"/>
        <v>841</v>
      </c>
      <c r="E147" t="s">
        <v>37</v>
      </c>
      <c r="F147" t="s">
        <v>583</v>
      </c>
      <c r="G147" t="s">
        <v>584</v>
      </c>
      <c r="H147" t="s">
        <v>584</v>
      </c>
      <c r="I147">
        <v>316</v>
      </c>
      <c r="J147">
        <v>343</v>
      </c>
      <c r="K147">
        <v>0.92128279883381925</v>
      </c>
      <c r="L147">
        <v>0.12962962962962962</v>
      </c>
      <c r="M147">
        <f t="shared" si="9"/>
        <v>0.29222247802698598</v>
      </c>
      <c r="N147">
        <f t="shared" si="11"/>
        <v>-0.16259284839735635</v>
      </c>
      <c r="O147">
        <f t="shared" si="10"/>
        <v>770</v>
      </c>
    </row>
    <row r="148" spans="4:15" customFormat="1" hidden="1" x14ac:dyDescent="0.3">
      <c r="D148">
        <f t="shared" si="8"/>
        <v>773</v>
      </c>
      <c r="E148" t="s">
        <v>37</v>
      </c>
      <c r="F148" t="s">
        <v>585</v>
      </c>
      <c r="G148" t="s">
        <v>586</v>
      </c>
      <c r="H148" t="s">
        <v>586</v>
      </c>
      <c r="I148">
        <v>382</v>
      </c>
      <c r="J148">
        <v>421</v>
      </c>
      <c r="K148">
        <v>0.90736342042755347</v>
      </c>
      <c r="L148">
        <v>0.28749999999999998</v>
      </c>
      <c r="M148">
        <f t="shared" si="9"/>
        <v>0.3004678685798079</v>
      </c>
      <c r="N148">
        <f t="shared" si="11"/>
        <v>-1.2967868579807917E-2</v>
      </c>
      <c r="O148">
        <f t="shared" si="10"/>
        <v>457</v>
      </c>
    </row>
    <row r="149" spans="4:15" x14ac:dyDescent="0.3">
      <c r="D149" s="5">
        <f t="shared" si="8"/>
        <v>698</v>
      </c>
      <c r="E149" s="5" t="s">
        <v>37</v>
      </c>
      <c r="F149" s="5" t="s">
        <v>587</v>
      </c>
      <c r="G149" s="5" t="s">
        <v>588</v>
      </c>
      <c r="H149" s="5" t="s">
        <v>588</v>
      </c>
      <c r="I149" s="5">
        <v>313</v>
      </c>
      <c r="J149" s="5">
        <v>336</v>
      </c>
      <c r="K149" s="5">
        <v>0.93154761904761907</v>
      </c>
      <c r="L149" s="5">
        <v>0.36956521739130432</v>
      </c>
      <c r="M149" s="5">
        <f t="shared" si="9"/>
        <v>0.28614192980515007</v>
      </c>
      <c r="N149" s="5">
        <f t="shared" si="11"/>
        <v>8.3423287586154249E-2</v>
      </c>
      <c r="O149" s="5">
        <f t="shared" si="10"/>
        <v>213</v>
      </c>
    </row>
    <row r="150" spans="4:15" customFormat="1" hidden="1" x14ac:dyDescent="0.3">
      <c r="D150">
        <f t="shared" si="8"/>
        <v>573</v>
      </c>
      <c r="E150" t="s">
        <v>37</v>
      </c>
      <c r="F150" t="s">
        <v>589</v>
      </c>
      <c r="G150" t="s">
        <v>590</v>
      </c>
      <c r="H150" t="s">
        <v>590</v>
      </c>
      <c r="I150">
        <v>116</v>
      </c>
      <c r="J150">
        <v>219</v>
      </c>
      <c r="K150">
        <v>0.52968036529680362</v>
      </c>
      <c r="L150">
        <v>0.4642857142857143</v>
      </c>
      <c r="M150">
        <f t="shared" si="9"/>
        <v>0.52419512161103365</v>
      </c>
      <c r="N150">
        <f t="shared" si="11"/>
        <v>-5.9909407325319353E-2</v>
      </c>
      <c r="O150">
        <f t="shared" si="10"/>
        <v>599</v>
      </c>
    </row>
    <row r="151" spans="4:15" customFormat="1" hidden="1" x14ac:dyDescent="0.3">
      <c r="D151">
        <f t="shared" si="8"/>
        <v>426</v>
      </c>
      <c r="E151" t="s">
        <v>37</v>
      </c>
      <c r="F151" t="s">
        <v>591</v>
      </c>
      <c r="G151" t="s">
        <v>592</v>
      </c>
      <c r="H151" t="s">
        <v>592</v>
      </c>
      <c r="I151">
        <v>214</v>
      </c>
      <c r="J151">
        <v>282</v>
      </c>
      <c r="K151">
        <v>0.75886524822695034</v>
      </c>
      <c r="L151">
        <v>0.55319148936170215</v>
      </c>
      <c r="M151">
        <f t="shared" si="9"/>
        <v>0.38843339336380278</v>
      </c>
      <c r="N151">
        <f t="shared" si="11"/>
        <v>0.16475809599789937</v>
      </c>
      <c r="O151">
        <f t="shared" si="10"/>
        <v>72</v>
      </c>
    </row>
    <row r="152" spans="4:15" customFormat="1" hidden="1" x14ac:dyDescent="0.3">
      <c r="D152">
        <f t="shared" si="8"/>
        <v>815</v>
      </c>
      <c r="E152" t="s">
        <v>37</v>
      </c>
      <c r="F152" t="s">
        <v>593</v>
      </c>
      <c r="G152" t="s">
        <v>594</v>
      </c>
      <c r="H152" t="s">
        <v>594</v>
      </c>
      <c r="I152">
        <v>311</v>
      </c>
      <c r="J152">
        <v>352</v>
      </c>
      <c r="K152">
        <v>0.88352272727272729</v>
      </c>
      <c r="L152">
        <v>0.21666666666666667</v>
      </c>
      <c r="M152">
        <f t="shared" si="9"/>
        <v>0.3145903258026852</v>
      </c>
      <c r="N152">
        <f t="shared" si="11"/>
        <v>-9.7923659136018526E-2</v>
      </c>
      <c r="O152">
        <f t="shared" si="10"/>
        <v>679</v>
      </c>
    </row>
    <row r="153" spans="4:15" customFormat="1" hidden="1" x14ac:dyDescent="0.3">
      <c r="D153">
        <f t="shared" si="8"/>
        <v>564</v>
      </c>
      <c r="E153" t="s">
        <v>37</v>
      </c>
      <c r="F153" t="s">
        <v>595</v>
      </c>
      <c r="G153" t="s">
        <v>596</v>
      </c>
      <c r="H153" t="s">
        <v>596</v>
      </c>
      <c r="I153">
        <v>157</v>
      </c>
      <c r="J153">
        <v>248</v>
      </c>
      <c r="K153">
        <v>0.63306451612903225</v>
      </c>
      <c r="L153">
        <v>0.46938775510204084</v>
      </c>
      <c r="M153">
        <f t="shared" si="9"/>
        <v>0.4629536871372178</v>
      </c>
      <c r="N153">
        <f t="shared" si="11"/>
        <v>6.4340679648230426E-3</v>
      </c>
      <c r="O153">
        <f t="shared" si="10"/>
        <v>398</v>
      </c>
    </row>
    <row r="154" spans="4:15" customFormat="1" hidden="1" x14ac:dyDescent="0.3">
      <c r="D154">
        <f t="shared" si="8"/>
        <v>56</v>
      </c>
      <c r="E154" t="s">
        <v>38</v>
      </c>
      <c r="F154" t="s">
        <v>597</v>
      </c>
      <c r="G154" t="s">
        <v>598</v>
      </c>
      <c r="H154" t="s">
        <v>598</v>
      </c>
      <c r="I154">
        <v>8</v>
      </c>
      <c r="J154">
        <v>89</v>
      </c>
      <c r="K154">
        <v>8.98876404494382E-2</v>
      </c>
      <c r="L154">
        <v>0.8</v>
      </c>
      <c r="M154">
        <f t="shared" si="9"/>
        <v>0.78471413853954264</v>
      </c>
      <c r="N154">
        <f t="shared" si="11"/>
        <v>1.5285861460457406E-2</v>
      </c>
      <c r="O154">
        <f t="shared" si="10"/>
        <v>378</v>
      </c>
    </row>
    <row r="155" spans="4:15" customFormat="1" hidden="1" x14ac:dyDescent="0.3">
      <c r="D155">
        <f t="shared" si="8"/>
        <v>182</v>
      </c>
      <c r="E155" t="s">
        <v>38</v>
      </c>
      <c r="F155" t="s">
        <v>599</v>
      </c>
      <c r="G155" t="s">
        <v>600</v>
      </c>
      <c r="H155" t="s">
        <v>600</v>
      </c>
      <c r="I155">
        <v>76</v>
      </c>
      <c r="J155">
        <v>297</v>
      </c>
      <c r="K155">
        <v>0.25589225589225589</v>
      </c>
      <c r="L155">
        <v>0.68571428571428572</v>
      </c>
      <c r="M155">
        <f t="shared" si="9"/>
        <v>0.68637836175795197</v>
      </c>
      <c r="N155">
        <f t="shared" si="11"/>
        <v>-6.6407604366625073E-4</v>
      </c>
      <c r="O155">
        <f t="shared" si="10"/>
        <v>419</v>
      </c>
    </row>
    <row r="156" spans="4:15" customFormat="1" hidden="1" x14ac:dyDescent="0.3">
      <c r="D156">
        <f t="shared" si="8"/>
        <v>41</v>
      </c>
      <c r="E156" t="s">
        <v>39</v>
      </c>
      <c r="F156" t="s">
        <v>601</v>
      </c>
      <c r="G156" t="s">
        <v>602</v>
      </c>
      <c r="H156" t="s">
        <v>602</v>
      </c>
      <c r="I156">
        <v>71</v>
      </c>
      <c r="J156">
        <v>221</v>
      </c>
      <c r="K156">
        <v>0.32126696832579188</v>
      </c>
      <c r="L156">
        <v>0.82499999999999996</v>
      </c>
      <c r="M156">
        <f t="shared" si="9"/>
        <v>0.64765249192670438</v>
      </c>
      <c r="N156">
        <f t="shared" si="11"/>
        <v>0.17734750807329558</v>
      </c>
      <c r="O156">
        <f t="shared" si="10"/>
        <v>58</v>
      </c>
    </row>
    <row r="157" spans="4:15" customFormat="1" hidden="1" x14ac:dyDescent="0.3">
      <c r="D157">
        <f t="shared" si="8"/>
        <v>15</v>
      </c>
      <c r="E157" t="s">
        <v>39</v>
      </c>
      <c r="F157" t="s">
        <v>603</v>
      </c>
      <c r="G157" t="s">
        <v>604</v>
      </c>
      <c r="H157" t="s">
        <v>604</v>
      </c>
      <c r="I157">
        <v>63</v>
      </c>
      <c r="J157">
        <v>292</v>
      </c>
      <c r="K157">
        <v>0.21575342465753425</v>
      </c>
      <c r="L157">
        <v>0.875</v>
      </c>
      <c r="M157">
        <f t="shared" si="9"/>
        <v>0.71015530999546139</v>
      </c>
      <c r="N157">
        <f t="shared" si="11"/>
        <v>0.16484469000453861</v>
      </c>
      <c r="O157">
        <f t="shared" si="10"/>
        <v>71</v>
      </c>
    </row>
    <row r="158" spans="4:15" customFormat="1" hidden="1" x14ac:dyDescent="0.3">
      <c r="D158">
        <f t="shared" si="8"/>
        <v>2</v>
      </c>
      <c r="E158" t="s">
        <v>40</v>
      </c>
      <c r="F158" t="s">
        <v>605</v>
      </c>
      <c r="G158" t="s">
        <v>606</v>
      </c>
      <c r="H158" t="s">
        <v>606</v>
      </c>
      <c r="I158">
        <v>57</v>
      </c>
      <c r="J158">
        <v>186</v>
      </c>
      <c r="K158">
        <v>0.30645161290322581</v>
      </c>
      <c r="L158">
        <v>0.9642857142857143</v>
      </c>
      <c r="M158">
        <f t="shared" si="9"/>
        <v>0.65642863034844134</v>
      </c>
      <c r="N158">
        <f t="shared" si="11"/>
        <v>0.30785708393727296</v>
      </c>
      <c r="O158">
        <f t="shared" si="10"/>
        <v>9</v>
      </c>
    </row>
    <row r="159" spans="4:15" customFormat="1" hidden="1" x14ac:dyDescent="0.3">
      <c r="D159">
        <f t="shared" si="8"/>
        <v>551</v>
      </c>
      <c r="E159" t="s">
        <v>40</v>
      </c>
      <c r="F159" t="s">
        <v>607</v>
      </c>
      <c r="G159" t="s">
        <v>608</v>
      </c>
      <c r="H159" t="s">
        <v>608</v>
      </c>
      <c r="I159">
        <v>387</v>
      </c>
      <c r="J159">
        <v>636</v>
      </c>
      <c r="K159">
        <v>0.60849056603773588</v>
      </c>
      <c r="L159">
        <v>0.47572815533980584</v>
      </c>
      <c r="M159">
        <f t="shared" si="9"/>
        <v>0.47751050210512486</v>
      </c>
      <c r="N159">
        <f t="shared" si="11"/>
        <v>-1.7823467653190206E-3</v>
      </c>
      <c r="O159">
        <f t="shared" si="10"/>
        <v>424</v>
      </c>
    </row>
    <row r="160" spans="4:15" customFormat="1" hidden="1" x14ac:dyDescent="0.3">
      <c r="D160">
        <f t="shared" si="8"/>
        <v>16</v>
      </c>
      <c r="E160" t="s">
        <v>274</v>
      </c>
      <c r="F160" t="s">
        <v>609</v>
      </c>
      <c r="G160" t="s">
        <v>610</v>
      </c>
      <c r="H160" t="s">
        <v>610</v>
      </c>
      <c r="I160">
        <v>57</v>
      </c>
      <c r="J160">
        <v>553</v>
      </c>
      <c r="K160">
        <v>0.10307414104882459</v>
      </c>
      <c r="L160">
        <v>0.86956521739130432</v>
      </c>
      <c r="M160">
        <f t="shared" si="9"/>
        <v>0.77690288114761641</v>
      </c>
      <c r="N160">
        <f t="shared" si="11"/>
        <v>9.2662336243687915E-2</v>
      </c>
      <c r="O160">
        <f t="shared" si="10"/>
        <v>194</v>
      </c>
    </row>
    <row r="161" spans="4:15" customFormat="1" hidden="1" x14ac:dyDescent="0.3">
      <c r="D161">
        <f t="shared" si="8"/>
        <v>263</v>
      </c>
      <c r="E161" t="s">
        <v>41</v>
      </c>
      <c r="F161" t="s">
        <v>611</v>
      </c>
      <c r="G161" t="s">
        <v>612</v>
      </c>
      <c r="H161" t="s">
        <v>612</v>
      </c>
      <c r="I161">
        <v>95</v>
      </c>
      <c r="J161">
        <v>445</v>
      </c>
      <c r="K161">
        <v>0.21348314606741572</v>
      </c>
      <c r="L161">
        <v>0.63934426229508201</v>
      </c>
      <c r="M161">
        <f t="shared" si="9"/>
        <v>0.71150014976437026</v>
      </c>
      <c r="N161">
        <f t="shared" si="11"/>
        <v>-7.2155887469288249E-2</v>
      </c>
      <c r="O161">
        <f t="shared" si="10"/>
        <v>625</v>
      </c>
    </row>
    <row r="162" spans="4:15" customFormat="1" hidden="1" x14ac:dyDescent="0.3">
      <c r="D162">
        <f t="shared" si="8"/>
        <v>114</v>
      </c>
      <c r="E162" t="s">
        <v>41</v>
      </c>
      <c r="F162" t="s">
        <v>613</v>
      </c>
      <c r="G162" t="s">
        <v>614</v>
      </c>
      <c r="H162" t="s">
        <v>614</v>
      </c>
      <c r="I162">
        <v>87</v>
      </c>
      <c r="J162">
        <v>405</v>
      </c>
      <c r="K162">
        <v>0.21481481481481482</v>
      </c>
      <c r="L162">
        <v>0.7384615384615385</v>
      </c>
      <c r="M162">
        <f t="shared" si="9"/>
        <v>0.71071131217487338</v>
      </c>
      <c r="N162">
        <f t="shared" si="11"/>
        <v>2.7750226286665125E-2</v>
      </c>
      <c r="O162">
        <f t="shared" si="10"/>
        <v>334</v>
      </c>
    </row>
    <row r="163" spans="4:15" customFormat="1" hidden="1" x14ac:dyDescent="0.3">
      <c r="D163">
        <f t="shared" si="8"/>
        <v>524</v>
      </c>
      <c r="E163" t="s">
        <v>41</v>
      </c>
      <c r="F163" t="s">
        <v>615</v>
      </c>
      <c r="G163" t="s">
        <v>616</v>
      </c>
      <c r="H163" t="s">
        <v>616</v>
      </c>
      <c r="I163">
        <v>88</v>
      </c>
      <c r="J163">
        <v>467</v>
      </c>
      <c r="K163">
        <v>0.18843683083511778</v>
      </c>
      <c r="L163">
        <v>0.4925373134328358</v>
      </c>
      <c r="M163">
        <f t="shared" si="9"/>
        <v>0.72633677859733781</v>
      </c>
      <c r="N163">
        <f t="shared" si="11"/>
        <v>-0.23379946516450201</v>
      </c>
      <c r="O163">
        <f t="shared" si="10"/>
        <v>824</v>
      </c>
    </row>
    <row r="164" spans="4:15" customFormat="1" hidden="1" x14ac:dyDescent="0.3">
      <c r="D164">
        <f t="shared" si="8"/>
        <v>361</v>
      </c>
      <c r="E164" t="s">
        <v>42</v>
      </c>
      <c r="F164" t="s">
        <v>617</v>
      </c>
      <c r="G164" t="s">
        <v>618</v>
      </c>
      <c r="H164" t="s">
        <v>618</v>
      </c>
      <c r="I164">
        <v>302</v>
      </c>
      <c r="J164">
        <v>565</v>
      </c>
      <c r="K164">
        <v>0.53451327433628315</v>
      </c>
      <c r="L164">
        <v>0.5855855855855856</v>
      </c>
      <c r="M164">
        <f t="shared" si="9"/>
        <v>0.52133226226676621</v>
      </c>
      <c r="N164">
        <f t="shared" si="11"/>
        <v>6.4253323318819389E-2</v>
      </c>
      <c r="O164">
        <f t="shared" si="10"/>
        <v>246</v>
      </c>
    </row>
    <row r="165" spans="4:15" customFormat="1" hidden="1" x14ac:dyDescent="0.3">
      <c r="D165">
        <f t="shared" si="8"/>
        <v>291</v>
      </c>
      <c r="E165" t="s">
        <v>42</v>
      </c>
      <c r="F165" t="s">
        <v>619</v>
      </c>
      <c r="G165" t="s">
        <v>620</v>
      </c>
      <c r="H165" t="s">
        <v>620</v>
      </c>
      <c r="I165">
        <v>206</v>
      </c>
      <c r="J165">
        <v>445</v>
      </c>
      <c r="K165">
        <v>0.46292134831460674</v>
      </c>
      <c r="L165">
        <v>0.62376237623762376</v>
      </c>
      <c r="M165">
        <f t="shared" si="9"/>
        <v>0.56374100878174949</v>
      </c>
      <c r="N165">
        <f t="shared" si="11"/>
        <v>6.0021367455874275E-2</v>
      </c>
      <c r="O165">
        <f t="shared" si="10"/>
        <v>255</v>
      </c>
    </row>
    <row r="166" spans="4:15" customFormat="1" hidden="1" x14ac:dyDescent="0.3">
      <c r="D166">
        <f t="shared" si="8"/>
        <v>679</v>
      </c>
      <c r="E166" t="s">
        <v>42</v>
      </c>
      <c r="F166" t="s">
        <v>621</v>
      </c>
      <c r="G166" t="s">
        <v>622</v>
      </c>
      <c r="H166" t="s">
        <v>622</v>
      </c>
      <c r="I166">
        <v>281</v>
      </c>
      <c r="J166">
        <v>434</v>
      </c>
      <c r="K166">
        <v>0.64746543778801846</v>
      </c>
      <c r="L166">
        <v>0.38554216867469882</v>
      </c>
      <c r="M166">
        <f t="shared" si="9"/>
        <v>0.45442304590215499</v>
      </c>
      <c r="N166">
        <f t="shared" si="11"/>
        <v>-6.8880877227456172E-2</v>
      </c>
      <c r="O166">
        <f t="shared" si="10"/>
        <v>621</v>
      </c>
    </row>
    <row r="167" spans="4:15" customFormat="1" hidden="1" x14ac:dyDescent="0.3">
      <c r="D167">
        <f t="shared" si="8"/>
        <v>158</v>
      </c>
      <c r="E167" t="s">
        <v>43</v>
      </c>
      <c r="F167" t="s">
        <v>623</v>
      </c>
      <c r="G167" t="s">
        <v>624</v>
      </c>
      <c r="H167" t="s">
        <v>624</v>
      </c>
      <c r="I167">
        <v>168</v>
      </c>
      <c r="J167">
        <v>412</v>
      </c>
      <c r="K167">
        <v>0.40776699029126212</v>
      </c>
      <c r="L167">
        <v>0.7010309278350515</v>
      </c>
      <c r="M167">
        <f t="shared" si="9"/>
        <v>0.59641267049819002</v>
      </c>
      <c r="N167">
        <f t="shared" si="11"/>
        <v>0.10461825733686148</v>
      </c>
      <c r="O167">
        <f t="shared" si="10"/>
        <v>157</v>
      </c>
    </row>
    <row r="168" spans="4:15" customFormat="1" hidden="1" x14ac:dyDescent="0.3">
      <c r="D168">
        <f t="shared" si="8"/>
        <v>586</v>
      </c>
      <c r="E168" t="s">
        <v>43</v>
      </c>
      <c r="F168" t="s">
        <v>625</v>
      </c>
      <c r="G168" t="s">
        <v>626</v>
      </c>
      <c r="H168" t="s">
        <v>626</v>
      </c>
      <c r="I168">
        <v>128</v>
      </c>
      <c r="J168">
        <v>301</v>
      </c>
      <c r="K168">
        <v>0.42524916943521596</v>
      </c>
      <c r="L168">
        <v>0.45569620253164556</v>
      </c>
      <c r="M168">
        <f t="shared" si="9"/>
        <v>0.58605679176933756</v>
      </c>
      <c r="N168">
        <f t="shared" si="11"/>
        <v>-0.130360589237692</v>
      </c>
      <c r="O168">
        <f t="shared" si="10"/>
        <v>738</v>
      </c>
    </row>
    <row r="169" spans="4:15" customFormat="1" hidden="1" x14ac:dyDescent="0.3">
      <c r="D169">
        <f t="shared" si="8"/>
        <v>265</v>
      </c>
      <c r="E169" t="s">
        <v>43</v>
      </c>
      <c r="F169" t="s">
        <v>627</v>
      </c>
      <c r="G169" t="s">
        <v>628</v>
      </c>
      <c r="H169" t="s">
        <v>628</v>
      </c>
      <c r="I169">
        <v>70</v>
      </c>
      <c r="J169">
        <v>291</v>
      </c>
      <c r="K169">
        <v>0.24054982817869416</v>
      </c>
      <c r="L169">
        <v>0.6376811594202898</v>
      </c>
      <c r="M169">
        <f t="shared" si="9"/>
        <v>0.69546672079486194</v>
      </c>
      <c r="N169">
        <f t="shared" si="11"/>
        <v>-5.7785561374572136E-2</v>
      </c>
      <c r="O169">
        <f t="shared" si="10"/>
        <v>588</v>
      </c>
    </row>
    <row r="170" spans="4:15" customFormat="1" hidden="1" x14ac:dyDescent="0.3">
      <c r="D170">
        <f t="shared" si="8"/>
        <v>411</v>
      </c>
      <c r="E170" t="s">
        <v>44</v>
      </c>
      <c r="F170" t="s">
        <v>629</v>
      </c>
      <c r="G170" t="s">
        <v>630</v>
      </c>
      <c r="H170" t="s">
        <v>630</v>
      </c>
      <c r="I170">
        <v>141</v>
      </c>
      <c r="J170">
        <v>522</v>
      </c>
      <c r="K170">
        <v>0.27011494252873564</v>
      </c>
      <c r="L170">
        <v>0.56043956043956045</v>
      </c>
      <c r="M170">
        <f t="shared" si="9"/>
        <v>0.67795330119810782</v>
      </c>
      <c r="N170">
        <f t="shared" si="11"/>
        <v>-0.11751374075854737</v>
      </c>
      <c r="O170">
        <f t="shared" si="10"/>
        <v>719</v>
      </c>
    </row>
    <row r="171" spans="4:15" customFormat="1" hidden="1" x14ac:dyDescent="0.3">
      <c r="D171">
        <f t="shared" si="8"/>
        <v>265</v>
      </c>
      <c r="E171" t="s">
        <v>44</v>
      </c>
      <c r="F171" t="s">
        <v>631</v>
      </c>
      <c r="G171" t="s">
        <v>632</v>
      </c>
      <c r="H171" t="s">
        <v>632</v>
      </c>
      <c r="I171">
        <v>162</v>
      </c>
      <c r="J171">
        <v>401</v>
      </c>
      <c r="K171">
        <v>0.40399002493765584</v>
      </c>
      <c r="L171">
        <v>0.6376811594202898</v>
      </c>
      <c r="M171">
        <f t="shared" si="9"/>
        <v>0.59865002288103364</v>
      </c>
      <c r="N171">
        <f t="shared" si="11"/>
        <v>3.9031136539256162E-2</v>
      </c>
      <c r="O171">
        <f t="shared" si="10"/>
        <v>302</v>
      </c>
    </row>
    <row r="172" spans="4:15" customFormat="1" hidden="1" x14ac:dyDescent="0.3">
      <c r="D172">
        <f t="shared" si="8"/>
        <v>259</v>
      </c>
      <c r="E172" t="s">
        <v>44</v>
      </c>
      <c r="F172" t="s">
        <v>633</v>
      </c>
      <c r="G172" t="s">
        <v>634</v>
      </c>
      <c r="H172" t="s">
        <v>634</v>
      </c>
      <c r="I172">
        <v>166</v>
      </c>
      <c r="J172">
        <v>470</v>
      </c>
      <c r="K172">
        <v>0.35319148936170214</v>
      </c>
      <c r="L172">
        <v>0.64102564102564108</v>
      </c>
      <c r="M172">
        <f t="shared" si="9"/>
        <v>0.62874143595351761</v>
      </c>
      <c r="N172">
        <f t="shared" si="11"/>
        <v>1.2284205072123466E-2</v>
      </c>
      <c r="O172">
        <f t="shared" si="10"/>
        <v>387</v>
      </c>
    </row>
    <row r="173" spans="4:15" customFormat="1" hidden="1" x14ac:dyDescent="0.3">
      <c r="D173">
        <f t="shared" si="8"/>
        <v>587</v>
      </c>
      <c r="E173" t="s">
        <v>45</v>
      </c>
      <c r="F173" t="s">
        <v>635</v>
      </c>
      <c r="G173" t="s">
        <v>636</v>
      </c>
      <c r="H173" t="s">
        <v>636</v>
      </c>
      <c r="I173">
        <v>366</v>
      </c>
      <c r="J173">
        <v>661</v>
      </c>
      <c r="K173">
        <v>0.55370650529500753</v>
      </c>
      <c r="L173">
        <v>0.45535714285714285</v>
      </c>
      <c r="M173">
        <f t="shared" si="9"/>
        <v>0.50996281166299817</v>
      </c>
      <c r="N173">
        <f t="shared" si="11"/>
        <v>-5.4605668805855323E-2</v>
      </c>
      <c r="O173">
        <f t="shared" si="10"/>
        <v>581</v>
      </c>
    </row>
    <row r="174" spans="4:15" customFormat="1" hidden="1" x14ac:dyDescent="0.3">
      <c r="D174">
        <f t="shared" si="8"/>
        <v>603</v>
      </c>
      <c r="E174" t="s">
        <v>45</v>
      </c>
      <c r="F174" t="s">
        <v>637</v>
      </c>
      <c r="G174" t="s">
        <v>638</v>
      </c>
      <c r="H174" t="s">
        <v>638</v>
      </c>
      <c r="I174">
        <v>358</v>
      </c>
      <c r="J174">
        <v>537</v>
      </c>
      <c r="K174">
        <v>0.66666666666666663</v>
      </c>
      <c r="L174">
        <v>0.44117647058823528</v>
      </c>
      <c r="M174">
        <f t="shared" si="9"/>
        <v>0.44304885758873802</v>
      </c>
      <c r="N174">
        <f t="shared" si="11"/>
        <v>-1.8723870005027399E-3</v>
      </c>
      <c r="O174">
        <f t="shared" si="10"/>
        <v>427</v>
      </c>
    </row>
    <row r="175" spans="4:15" customFormat="1" hidden="1" x14ac:dyDescent="0.3">
      <c r="D175">
        <f t="shared" si="8"/>
        <v>640</v>
      </c>
      <c r="E175" t="s">
        <v>45</v>
      </c>
      <c r="F175" t="s">
        <v>639</v>
      </c>
      <c r="G175" t="s">
        <v>640</v>
      </c>
      <c r="H175" t="s">
        <v>640</v>
      </c>
      <c r="I175">
        <v>110</v>
      </c>
      <c r="J175">
        <v>435</v>
      </c>
      <c r="K175">
        <v>0.25287356321839083</v>
      </c>
      <c r="L175">
        <v>0.41538461538461541</v>
      </c>
      <c r="M175">
        <f t="shared" si="9"/>
        <v>0.68816653787677606</v>
      </c>
      <c r="N175">
        <f t="shared" si="11"/>
        <v>-0.27278192249216066</v>
      </c>
      <c r="O175">
        <f t="shared" si="10"/>
        <v>837</v>
      </c>
    </row>
    <row r="176" spans="4:15" customFormat="1" hidden="1" x14ac:dyDescent="0.3">
      <c r="D176">
        <f t="shared" si="8"/>
        <v>674</v>
      </c>
      <c r="E176" t="s">
        <v>45</v>
      </c>
      <c r="F176" t="s">
        <v>641</v>
      </c>
      <c r="G176" t="s">
        <v>642</v>
      </c>
      <c r="H176" t="s">
        <v>642</v>
      </c>
      <c r="I176">
        <v>295</v>
      </c>
      <c r="J176">
        <v>572</v>
      </c>
      <c r="K176">
        <v>0.51573426573426573</v>
      </c>
      <c r="L176">
        <v>0.3902439024390244</v>
      </c>
      <c r="M176">
        <f t="shared" si="9"/>
        <v>0.53245634091446903</v>
      </c>
      <c r="N176">
        <f t="shared" si="11"/>
        <v>-0.14221243847544462</v>
      </c>
      <c r="O176">
        <f t="shared" si="10"/>
        <v>752</v>
      </c>
    </row>
    <row r="177" spans="4:15" customFormat="1" hidden="1" x14ac:dyDescent="0.3">
      <c r="D177">
        <f t="shared" si="8"/>
        <v>771</v>
      </c>
      <c r="E177" t="s">
        <v>45</v>
      </c>
      <c r="F177" t="s">
        <v>643</v>
      </c>
      <c r="G177" t="s">
        <v>644</v>
      </c>
      <c r="H177" t="s">
        <v>644</v>
      </c>
      <c r="I177">
        <v>297</v>
      </c>
      <c r="J177">
        <v>499</v>
      </c>
      <c r="K177">
        <v>0.59519038076152309</v>
      </c>
      <c r="L177">
        <v>0.29090909090909089</v>
      </c>
      <c r="M177">
        <f t="shared" si="9"/>
        <v>0.48538910263069868</v>
      </c>
      <c r="N177">
        <f t="shared" si="11"/>
        <v>-0.19448001172160778</v>
      </c>
      <c r="O177">
        <f t="shared" si="10"/>
        <v>800</v>
      </c>
    </row>
    <row r="178" spans="4:15" customFormat="1" hidden="1" x14ac:dyDescent="0.3">
      <c r="D178">
        <f t="shared" si="8"/>
        <v>799</v>
      </c>
      <c r="E178" t="s">
        <v>45</v>
      </c>
      <c r="F178" t="s">
        <v>645</v>
      </c>
      <c r="G178" t="s">
        <v>646</v>
      </c>
      <c r="H178" t="s">
        <v>646</v>
      </c>
      <c r="I178">
        <v>326</v>
      </c>
      <c r="J178">
        <v>419</v>
      </c>
      <c r="K178">
        <v>0.77804295942720769</v>
      </c>
      <c r="L178">
        <v>0.25</v>
      </c>
      <c r="M178">
        <f t="shared" si="9"/>
        <v>0.37707313616408705</v>
      </c>
      <c r="N178">
        <f t="shared" si="11"/>
        <v>-0.12707313616408705</v>
      </c>
      <c r="O178">
        <f t="shared" si="10"/>
        <v>736</v>
      </c>
    </row>
    <row r="179" spans="4:15" customFormat="1" hidden="1" x14ac:dyDescent="0.3">
      <c r="D179">
        <f t="shared" si="8"/>
        <v>847</v>
      </c>
      <c r="E179" t="s">
        <v>45</v>
      </c>
      <c r="F179" t="s">
        <v>647</v>
      </c>
      <c r="G179" t="s">
        <v>648</v>
      </c>
      <c r="H179" t="s">
        <v>648</v>
      </c>
      <c r="I179">
        <v>321</v>
      </c>
      <c r="J179">
        <v>558</v>
      </c>
      <c r="K179">
        <v>0.57526881720430112</v>
      </c>
      <c r="L179">
        <v>2.9411764705882353E-2</v>
      </c>
      <c r="M179">
        <f t="shared" si="9"/>
        <v>0.49718999396060298</v>
      </c>
      <c r="N179">
        <f t="shared" si="11"/>
        <v>-0.46777822925472062</v>
      </c>
      <c r="O179">
        <f t="shared" si="10"/>
        <v>849</v>
      </c>
    </row>
    <row r="180" spans="4:15" customFormat="1" hidden="1" x14ac:dyDescent="0.3">
      <c r="D180">
        <f t="shared" si="8"/>
        <v>807</v>
      </c>
      <c r="E180" t="s">
        <v>45</v>
      </c>
      <c r="F180" t="s">
        <v>649</v>
      </c>
      <c r="G180" t="s">
        <v>650</v>
      </c>
      <c r="H180" t="s">
        <v>650</v>
      </c>
      <c r="I180">
        <v>447</v>
      </c>
      <c r="J180">
        <v>576</v>
      </c>
      <c r="K180">
        <v>0.77604166666666663</v>
      </c>
      <c r="L180">
        <v>0.23853211009174313</v>
      </c>
      <c r="M180">
        <f t="shared" si="9"/>
        <v>0.37825863740843629</v>
      </c>
      <c r="N180">
        <f t="shared" si="11"/>
        <v>-0.13972652731669316</v>
      </c>
      <c r="O180">
        <f t="shared" si="10"/>
        <v>747</v>
      </c>
    </row>
    <row r="181" spans="4:15" customFormat="1" hidden="1" x14ac:dyDescent="0.3">
      <c r="D181">
        <f t="shared" si="8"/>
        <v>814</v>
      </c>
      <c r="E181" t="s">
        <v>45</v>
      </c>
      <c r="F181" t="s">
        <v>651</v>
      </c>
      <c r="G181" t="s">
        <v>652</v>
      </c>
      <c r="H181" t="s">
        <v>652</v>
      </c>
      <c r="I181">
        <v>410</v>
      </c>
      <c r="J181">
        <v>509</v>
      </c>
      <c r="K181">
        <v>0.80550098231827116</v>
      </c>
      <c r="L181">
        <v>0.21739130434782608</v>
      </c>
      <c r="M181">
        <f t="shared" si="9"/>
        <v>0.36080788954623316</v>
      </c>
      <c r="N181">
        <f t="shared" si="11"/>
        <v>-0.14341658519840708</v>
      </c>
      <c r="O181">
        <f t="shared" si="10"/>
        <v>754</v>
      </c>
    </row>
    <row r="182" spans="4:15" customFormat="1" hidden="1" x14ac:dyDescent="0.3">
      <c r="D182">
        <f t="shared" si="8"/>
        <v>606</v>
      </c>
      <c r="E182" t="s">
        <v>45</v>
      </c>
      <c r="F182" t="s">
        <v>653</v>
      </c>
      <c r="G182" t="s">
        <v>654</v>
      </c>
      <c r="H182" t="s">
        <v>654</v>
      </c>
      <c r="I182">
        <v>373</v>
      </c>
      <c r="J182">
        <v>701</v>
      </c>
      <c r="K182">
        <v>0.5320970042796006</v>
      </c>
      <c r="L182">
        <v>0.43965517241379309</v>
      </c>
      <c r="M182">
        <f t="shared" si="9"/>
        <v>0.52276358266893808</v>
      </c>
      <c r="N182">
        <f t="shared" si="11"/>
        <v>-8.3108410255144982E-2</v>
      </c>
      <c r="O182">
        <f t="shared" si="10"/>
        <v>645</v>
      </c>
    </row>
    <row r="183" spans="4:15" x14ac:dyDescent="0.3">
      <c r="D183" s="5">
        <f t="shared" si="8"/>
        <v>746</v>
      </c>
      <c r="E183" s="5" t="s">
        <v>45</v>
      </c>
      <c r="F183" s="5" t="s">
        <v>655</v>
      </c>
      <c r="G183" s="5" t="s">
        <v>656</v>
      </c>
      <c r="H183" s="5" t="s">
        <v>656</v>
      </c>
      <c r="I183" s="5">
        <v>376</v>
      </c>
      <c r="J183" s="5">
        <v>421</v>
      </c>
      <c r="K183" s="5">
        <v>0.89311163895486934</v>
      </c>
      <c r="L183" s="5">
        <v>0.31818181818181818</v>
      </c>
      <c r="M183" s="5">
        <f t="shared" si="9"/>
        <v>0.3089101639816525</v>
      </c>
      <c r="N183" s="5">
        <f t="shared" si="11"/>
        <v>9.2716542001656799E-3</v>
      </c>
      <c r="O183" s="5">
        <f t="shared" si="10"/>
        <v>393</v>
      </c>
    </row>
    <row r="184" spans="4:15" customFormat="1" hidden="1" x14ac:dyDescent="0.3">
      <c r="D184">
        <f t="shared" si="8"/>
        <v>672</v>
      </c>
      <c r="E184" t="s">
        <v>45</v>
      </c>
      <c r="F184" t="s">
        <v>657</v>
      </c>
      <c r="G184" t="s">
        <v>658</v>
      </c>
      <c r="H184" t="s">
        <v>658</v>
      </c>
      <c r="I184">
        <v>245</v>
      </c>
      <c r="J184">
        <v>401</v>
      </c>
      <c r="K184">
        <v>0.61097256857855364</v>
      </c>
      <c r="L184">
        <v>0.39344262295081966</v>
      </c>
      <c r="M184">
        <f t="shared" si="9"/>
        <v>0.47604024390071203</v>
      </c>
      <c r="N184">
        <f t="shared" si="11"/>
        <v>-8.259762094989237E-2</v>
      </c>
      <c r="O184">
        <f t="shared" si="10"/>
        <v>644</v>
      </c>
    </row>
    <row r="185" spans="4:15" customFormat="1" hidden="1" x14ac:dyDescent="0.3">
      <c r="D185">
        <f t="shared" si="8"/>
        <v>845</v>
      </c>
      <c r="E185" t="s">
        <v>45</v>
      </c>
      <c r="F185" t="s">
        <v>659</v>
      </c>
      <c r="G185" t="s">
        <v>660</v>
      </c>
      <c r="H185" t="s">
        <v>660</v>
      </c>
      <c r="I185">
        <v>413</v>
      </c>
      <c r="J185">
        <v>618</v>
      </c>
      <c r="K185">
        <v>0.66828478964401294</v>
      </c>
      <c r="L185">
        <v>6.741573033707865E-2</v>
      </c>
      <c r="M185">
        <f t="shared" si="9"/>
        <v>0.4420903337580539</v>
      </c>
      <c r="N185">
        <f t="shared" si="11"/>
        <v>-0.37467460342097525</v>
      </c>
      <c r="O185">
        <f t="shared" si="10"/>
        <v>847</v>
      </c>
    </row>
    <row r="186" spans="4:15" customFormat="1" hidden="1" x14ac:dyDescent="0.3">
      <c r="D186">
        <f t="shared" si="8"/>
        <v>789</v>
      </c>
      <c r="E186" t="s">
        <v>45</v>
      </c>
      <c r="F186" t="s">
        <v>661</v>
      </c>
      <c r="G186" t="s">
        <v>662</v>
      </c>
      <c r="H186" t="s">
        <v>662</v>
      </c>
      <c r="I186">
        <v>389</v>
      </c>
      <c r="J186">
        <v>601</v>
      </c>
      <c r="K186">
        <v>0.64725457570715472</v>
      </c>
      <c r="L186">
        <v>0.27142857142857141</v>
      </c>
      <c r="M186">
        <f t="shared" si="9"/>
        <v>0.45454795379378321</v>
      </c>
      <c r="N186">
        <f t="shared" si="11"/>
        <v>-0.1831193823652118</v>
      </c>
      <c r="O186">
        <f t="shared" si="10"/>
        <v>788</v>
      </c>
    </row>
    <row r="187" spans="4:15" customFormat="1" hidden="1" x14ac:dyDescent="0.3">
      <c r="D187">
        <f t="shared" si="8"/>
        <v>727</v>
      </c>
      <c r="E187" t="s">
        <v>46</v>
      </c>
      <c r="F187" t="s">
        <v>663</v>
      </c>
      <c r="G187" t="s">
        <v>664</v>
      </c>
      <c r="H187" t="s">
        <v>664</v>
      </c>
      <c r="I187">
        <v>417</v>
      </c>
      <c r="J187">
        <v>626</v>
      </c>
      <c r="K187">
        <v>0.66613418530351443</v>
      </c>
      <c r="L187">
        <v>0.34020618556701032</v>
      </c>
      <c r="M187">
        <f t="shared" si="9"/>
        <v>0.44336428236369152</v>
      </c>
      <c r="N187">
        <f t="shared" si="11"/>
        <v>-0.1031580967966812</v>
      </c>
      <c r="O187">
        <f t="shared" si="10"/>
        <v>693</v>
      </c>
    </row>
    <row r="188" spans="4:15" customFormat="1" hidden="1" x14ac:dyDescent="0.3">
      <c r="D188">
        <f t="shared" si="8"/>
        <v>677</v>
      </c>
      <c r="E188" t="s">
        <v>46</v>
      </c>
      <c r="F188" t="s">
        <v>665</v>
      </c>
      <c r="G188" t="s">
        <v>666</v>
      </c>
      <c r="H188" t="s">
        <v>666</v>
      </c>
      <c r="I188">
        <v>338</v>
      </c>
      <c r="J188">
        <v>483</v>
      </c>
      <c r="K188">
        <v>0.69979296066252583</v>
      </c>
      <c r="L188">
        <v>0.38636363636363635</v>
      </c>
      <c r="M188">
        <f t="shared" si="9"/>
        <v>0.42342591009846031</v>
      </c>
      <c r="N188">
        <f t="shared" si="11"/>
        <v>-3.7062273734823958E-2</v>
      </c>
      <c r="O188">
        <f t="shared" si="10"/>
        <v>534</v>
      </c>
    </row>
    <row r="189" spans="4:15" customFormat="1" hidden="1" x14ac:dyDescent="0.3">
      <c r="D189">
        <f t="shared" si="8"/>
        <v>791</v>
      </c>
      <c r="E189" t="s">
        <v>46</v>
      </c>
      <c r="F189" t="s">
        <v>667</v>
      </c>
      <c r="G189" t="s">
        <v>668</v>
      </c>
      <c r="H189" t="s">
        <v>668</v>
      </c>
      <c r="I189">
        <v>277</v>
      </c>
      <c r="J189">
        <v>348</v>
      </c>
      <c r="K189">
        <v>0.79597701149425293</v>
      </c>
      <c r="L189">
        <v>0.26666666666666666</v>
      </c>
      <c r="M189">
        <f t="shared" si="9"/>
        <v>0.36644958249872606</v>
      </c>
      <c r="N189">
        <f t="shared" si="11"/>
        <v>-9.9782915832059393E-2</v>
      </c>
      <c r="O189">
        <f t="shared" si="10"/>
        <v>686</v>
      </c>
    </row>
    <row r="190" spans="4:15" customFormat="1" hidden="1" x14ac:dyDescent="0.3">
      <c r="D190">
        <f t="shared" si="8"/>
        <v>766</v>
      </c>
      <c r="E190" t="s">
        <v>46</v>
      </c>
      <c r="F190" t="s">
        <v>669</v>
      </c>
      <c r="G190" t="s">
        <v>670</v>
      </c>
      <c r="H190" t="s">
        <v>670</v>
      </c>
      <c r="I190">
        <v>343</v>
      </c>
      <c r="J190">
        <v>505</v>
      </c>
      <c r="K190">
        <v>0.67920792079207926</v>
      </c>
      <c r="L190">
        <v>0.29629629629629628</v>
      </c>
      <c r="M190">
        <f t="shared" si="9"/>
        <v>0.43561982338418853</v>
      </c>
      <c r="N190">
        <f t="shared" si="11"/>
        <v>-0.13932352708789225</v>
      </c>
      <c r="O190">
        <f t="shared" si="10"/>
        <v>746</v>
      </c>
    </row>
    <row r="191" spans="4:15" customFormat="1" hidden="1" x14ac:dyDescent="0.3">
      <c r="D191">
        <f t="shared" si="8"/>
        <v>407</v>
      </c>
      <c r="E191" t="s">
        <v>46</v>
      </c>
      <c r="F191" t="s">
        <v>671</v>
      </c>
      <c r="G191" t="s">
        <v>402</v>
      </c>
      <c r="H191" t="s">
        <v>402</v>
      </c>
      <c r="I191">
        <v>244</v>
      </c>
      <c r="J191">
        <v>382</v>
      </c>
      <c r="K191">
        <v>0.63874345549738221</v>
      </c>
      <c r="L191">
        <v>0.5625</v>
      </c>
      <c r="M191">
        <f t="shared" si="9"/>
        <v>0.45958966672975743</v>
      </c>
      <c r="N191">
        <f t="shared" si="11"/>
        <v>0.10291033327024257</v>
      </c>
      <c r="O191">
        <f t="shared" si="10"/>
        <v>164</v>
      </c>
    </row>
    <row r="192" spans="4:15" customFormat="1" hidden="1" x14ac:dyDescent="0.3">
      <c r="D192">
        <f t="shared" si="8"/>
        <v>381</v>
      </c>
      <c r="E192" t="s">
        <v>46</v>
      </c>
      <c r="F192" t="s">
        <v>672</v>
      </c>
      <c r="G192" t="s">
        <v>673</v>
      </c>
      <c r="H192" t="s">
        <v>673</v>
      </c>
      <c r="I192">
        <v>305</v>
      </c>
      <c r="J192">
        <v>513</v>
      </c>
      <c r="K192">
        <v>0.59454191033138404</v>
      </c>
      <c r="L192">
        <v>0.5757575757575758</v>
      </c>
      <c r="M192">
        <f t="shared" si="9"/>
        <v>0.4857732355856621</v>
      </c>
      <c r="N192">
        <f t="shared" si="11"/>
        <v>8.9984340171913701E-2</v>
      </c>
      <c r="O192">
        <f t="shared" si="10"/>
        <v>200</v>
      </c>
    </row>
    <row r="193" spans="4:15" customFormat="1" hidden="1" x14ac:dyDescent="0.3">
      <c r="D193">
        <f t="shared" si="8"/>
        <v>715</v>
      </c>
      <c r="E193" t="s">
        <v>46</v>
      </c>
      <c r="F193" t="s">
        <v>674</v>
      </c>
      <c r="G193" t="s">
        <v>675</v>
      </c>
      <c r="H193" t="s">
        <v>675</v>
      </c>
      <c r="I193">
        <v>273</v>
      </c>
      <c r="J193">
        <v>368</v>
      </c>
      <c r="K193">
        <v>0.74184782608695654</v>
      </c>
      <c r="L193">
        <v>0.35714285714285715</v>
      </c>
      <c r="M193">
        <f t="shared" si="9"/>
        <v>0.39851396504244363</v>
      </c>
      <c r="N193">
        <f t="shared" si="11"/>
        <v>-4.1371107899586479E-2</v>
      </c>
      <c r="O193">
        <f t="shared" si="10"/>
        <v>544</v>
      </c>
    </row>
    <row r="194" spans="4:15" customFormat="1" hidden="1" x14ac:dyDescent="0.3">
      <c r="D194">
        <f t="shared" si="8"/>
        <v>822</v>
      </c>
      <c r="E194" t="s">
        <v>275</v>
      </c>
      <c r="F194" t="s">
        <v>676</v>
      </c>
      <c r="G194" t="s">
        <v>677</v>
      </c>
      <c r="H194" t="s">
        <v>677</v>
      </c>
      <c r="I194">
        <v>150</v>
      </c>
      <c r="J194">
        <v>269</v>
      </c>
      <c r="K194">
        <v>0.55762081784386619</v>
      </c>
      <c r="L194">
        <v>0.2</v>
      </c>
      <c r="M194">
        <f t="shared" si="9"/>
        <v>0.50764409923424325</v>
      </c>
      <c r="N194">
        <f t="shared" si="11"/>
        <v>-0.30764409923424324</v>
      </c>
      <c r="O194">
        <f t="shared" si="10"/>
        <v>845</v>
      </c>
    </row>
    <row r="195" spans="4:15" customFormat="1" hidden="1" x14ac:dyDescent="0.3">
      <c r="D195">
        <f t="shared" si="8"/>
        <v>532</v>
      </c>
      <c r="E195" t="s">
        <v>275</v>
      </c>
      <c r="F195" t="s">
        <v>678</v>
      </c>
      <c r="G195" t="s">
        <v>679</v>
      </c>
      <c r="H195" t="s">
        <v>679</v>
      </c>
      <c r="I195">
        <v>188</v>
      </c>
      <c r="J195">
        <v>305</v>
      </c>
      <c r="K195">
        <v>0.61639344262295082</v>
      </c>
      <c r="L195">
        <v>0.48837209302325579</v>
      </c>
      <c r="M195">
        <f t="shared" si="9"/>
        <v>0.47282909306271276</v>
      </c>
      <c r="N195">
        <f t="shared" si="11"/>
        <v>1.5542999960543036E-2</v>
      </c>
      <c r="O195">
        <f t="shared" si="10"/>
        <v>377</v>
      </c>
    </row>
    <row r="196" spans="4:15" customFormat="1" hidden="1" x14ac:dyDescent="0.3">
      <c r="D196">
        <f t="shared" si="8"/>
        <v>444</v>
      </c>
      <c r="E196" t="s">
        <v>275</v>
      </c>
      <c r="F196" t="s">
        <v>680</v>
      </c>
      <c r="G196" t="s">
        <v>681</v>
      </c>
      <c r="H196" t="s">
        <v>681</v>
      </c>
      <c r="I196">
        <v>218</v>
      </c>
      <c r="J196">
        <v>325</v>
      </c>
      <c r="K196">
        <v>0.67076923076923078</v>
      </c>
      <c r="L196">
        <v>0.54054054054054057</v>
      </c>
      <c r="M196">
        <f t="shared" si="9"/>
        <v>0.44061863101494203</v>
      </c>
      <c r="N196">
        <f t="shared" si="11"/>
        <v>9.992190952559854E-2</v>
      </c>
      <c r="O196">
        <f t="shared" si="10"/>
        <v>170</v>
      </c>
    </row>
    <row r="197" spans="4:15" customFormat="1" hidden="1" x14ac:dyDescent="0.3">
      <c r="D197">
        <f t="shared" si="8"/>
        <v>714</v>
      </c>
      <c r="E197" t="s">
        <v>275</v>
      </c>
      <c r="F197" t="s">
        <v>682</v>
      </c>
      <c r="G197" t="s">
        <v>683</v>
      </c>
      <c r="H197" t="s">
        <v>683</v>
      </c>
      <c r="I197">
        <v>265</v>
      </c>
      <c r="J197">
        <v>338</v>
      </c>
      <c r="K197">
        <v>0.78402366863905326</v>
      </c>
      <c r="L197">
        <v>0.35849056603773582</v>
      </c>
      <c r="M197">
        <f t="shared" si="9"/>
        <v>0.37353035704024856</v>
      </c>
      <c r="N197">
        <f t="shared" si="11"/>
        <v>-1.5039791002512737E-2</v>
      </c>
      <c r="O197">
        <f t="shared" si="10"/>
        <v>469</v>
      </c>
    </row>
    <row r="198" spans="4:15" customFormat="1" hidden="1" x14ac:dyDescent="0.3">
      <c r="D198">
        <f t="shared" ref="D198:D261" si="12">RANK(L198,Both_Math_and_ELA__Percent_Pass,0)</f>
        <v>582</v>
      </c>
      <c r="E198" t="s">
        <v>275</v>
      </c>
      <c r="F198" t="s">
        <v>684</v>
      </c>
      <c r="G198" t="s">
        <v>368</v>
      </c>
      <c r="H198" t="s">
        <v>368</v>
      </c>
      <c r="I198">
        <v>275</v>
      </c>
      <c r="J198">
        <v>348</v>
      </c>
      <c r="K198">
        <v>0.79022988505747127</v>
      </c>
      <c r="L198">
        <v>0.45833333333333331</v>
      </c>
      <c r="M198">
        <f t="shared" ref="M198:M261" si="13">int+slope*K198</f>
        <v>0.36985399472494884</v>
      </c>
      <c r="N198">
        <f t="shared" si="11"/>
        <v>8.8479338608384472E-2</v>
      </c>
      <c r="O198">
        <f t="shared" ref="O198:O261" si="14">RANK(N198,Error,0)</f>
        <v>205</v>
      </c>
    </row>
    <row r="199" spans="4:15" customFormat="1" hidden="1" x14ac:dyDescent="0.3">
      <c r="D199">
        <f t="shared" si="12"/>
        <v>482</v>
      </c>
      <c r="E199" t="s">
        <v>275</v>
      </c>
      <c r="F199" t="s">
        <v>685</v>
      </c>
      <c r="G199" t="s">
        <v>686</v>
      </c>
      <c r="H199" t="s">
        <v>686</v>
      </c>
      <c r="I199">
        <v>196</v>
      </c>
      <c r="J199">
        <v>315</v>
      </c>
      <c r="K199">
        <v>0.62222222222222223</v>
      </c>
      <c r="L199">
        <v>0.51282051282051277</v>
      </c>
      <c r="M199">
        <f t="shared" si="13"/>
        <v>0.46937631213819392</v>
      </c>
      <c r="N199">
        <f t="shared" ref="N199:N262" si="15">L199-M199</f>
        <v>4.3444200682318856E-2</v>
      </c>
      <c r="O199">
        <f t="shared" si="14"/>
        <v>289</v>
      </c>
    </row>
    <row r="200" spans="4:15" customFormat="1" hidden="1" x14ac:dyDescent="0.3">
      <c r="D200">
        <f t="shared" si="12"/>
        <v>133</v>
      </c>
      <c r="E200" t="s">
        <v>47</v>
      </c>
      <c r="F200" t="s">
        <v>687</v>
      </c>
      <c r="G200" t="s">
        <v>688</v>
      </c>
      <c r="H200" t="s">
        <v>688</v>
      </c>
      <c r="I200">
        <v>137</v>
      </c>
      <c r="J200">
        <v>588</v>
      </c>
      <c r="K200">
        <v>0.23299319727891157</v>
      </c>
      <c r="L200">
        <v>0.72093023255813948</v>
      </c>
      <c r="M200">
        <f t="shared" si="13"/>
        <v>0.6999430250674854</v>
      </c>
      <c r="N200">
        <f t="shared" si="15"/>
        <v>2.0987207490654081E-2</v>
      </c>
      <c r="O200">
        <f t="shared" si="14"/>
        <v>357</v>
      </c>
    </row>
    <row r="201" spans="4:15" customFormat="1" hidden="1" x14ac:dyDescent="0.3">
      <c r="D201">
        <f t="shared" si="12"/>
        <v>651</v>
      </c>
      <c r="E201" t="s">
        <v>47</v>
      </c>
      <c r="F201" t="s">
        <v>689</v>
      </c>
      <c r="G201" t="s">
        <v>690</v>
      </c>
      <c r="H201" t="s">
        <v>690</v>
      </c>
      <c r="I201">
        <v>219</v>
      </c>
      <c r="J201">
        <v>308</v>
      </c>
      <c r="K201">
        <v>0.71103896103896103</v>
      </c>
      <c r="L201">
        <v>0.40740740740740738</v>
      </c>
      <c r="M201">
        <f t="shared" si="13"/>
        <v>0.41676414241355064</v>
      </c>
      <c r="N201">
        <f t="shared" si="15"/>
        <v>-9.3567350061432575E-3</v>
      </c>
      <c r="O201">
        <f t="shared" si="14"/>
        <v>444</v>
      </c>
    </row>
    <row r="202" spans="4:15" customFormat="1" hidden="1" x14ac:dyDescent="0.3">
      <c r="D202">
        <f t="shared" si="12"/>
        <v>128</v>
      </c>
      <c r="E202" t="s">
        <v>47</v>
      </c>
      <c r="F202" t="s">
        <v>691</v>
      </c>
      <c r="G202" t="s">
        <v>692</v>
      </c>
      <c r="H202" t="s">
        <v>692</v>
      </c>
      <c r="I202">
        <v>287</v>
      </c>
      <c r="J202">
        <v>353</v>
      </c>
      <c r="K202">
        <v>0.81303116147308785</v>
      </c>
      <c r="L202">
        <v>0.72602739726027399</v>
      </c>
      <c r="M202">
        <f t="shared" si="13"/>
        <v>0.35634725443366</v>
      </c>
      <c r="N202">
        <f t="shared" si="15"/>
        <v>0.36968014282661399</v>
      </c>
      <c r="O202">
        <f t="shared" si="14"/>
        <v>4</v>
      </c>
    </row>
    <row r="203" spans="4:15" customFormat="1" hidden="1" x14ac:dyDescent="0.3">
      <c r="D203">
        <f t="shared" si="12"/>
        <v>175</v>
      </c>
      <c r="E203" t="s">
        <v>47</v>
      </c>
      <c r="F203" t="s">
        <v>693</v>
      </c>
      <c r="G203" t="s">
        <v>694</v>
      </c>
      <c r="H203" t="s">
        <v>694</v>
      </c>
      <c r="I203">
        <v>77</v>
      </c>
      <c r="J203">
        <v>392</v>
      </c>
      <c r="K203">
        <v>0.19642857142857142</v>
      </c>
      <c r="L203">
        <v>0.69047619047619047</v>
      </c>
      <c r="M203">
        <f t="shared" si="13"/>
        <v>0.72160272938432091</v>
      </c>
      <c r="N203">
        <f t="shared" si="15"/>
        <v>-3.1126538908130441E-2</v>
      </c>
      <c r="O203">
        <f t="shared" si="14"/>
        <v>521</v>
      </c>
    </row>
    <row r="204" spans="4:15" customFormat="1" hidden="1" x14ac:dyDescent="0.3">
      <c r="D204">
        <f t="shared" si="12"/>
        <v>356</v>
      </c>
      <c r="E204" t="s">
        <v>47</v>
      </c>
      <c r="F204" t="s">
        <v>695</v>
      </c>
      <c r="G204" t="s">
        <v>696</v>
      </c>
      <c r="H204" t="s">
        <v>696</v>
      </c>
      <c r="I204">
        <v>178</v>
      </c>
      <c r="J204">
        <v>583</v>
      </c>
      <c r="K204">
        <v>0.30531732418524871</v>
      </c>
      <c r="L204">
        <v>0.58695652173913049</v>
      </c>
      <c r="M204">
        <f t="shared" si="13"/>
        <v>0.6571005463784827</v>
      </c>
      <c r="N204">
        <f t="shared" si="15"/>
        <v>-7.0144024639352209E-2</v>
      </c>
      <c r="O204">
        <f t="shared" si="14"/>
        <v>623</v>
      </c>
    </row>
    <row r="205" spans="4:15" customFormat="1" hidden="1" x14ac:dyDescent="0.3">
      <c r="D205">
        <f t="shared" si="12"/>
        <v>775</v>
      </c>
      <c r="E205" t="s">
        <v>47</v>
      </c>
      <c r="F205" t="s">
        <v>697</v>
      </c>
      <c r="G205" t="s">
        <v>698</v>
      </c>
      <c r="H205" t="s">
        <v>698</v>
      </c>
      <c r="I205">
        <v>234</v>
      </c>
      <c r="J205">
        <v>282</v>
      </c>
      <c r="K205">
        <v>0.82978723404255317</v>
      </c>
      <c r="L205">
        <v>0.2857142857142857</v>
      </c>
      <c r="M205">
        <f t="shared" si="13"/>
        <v>0.34642149780616033</v>
      </c>
      <c r="N205">
        <f t="shared" si="15"/>
        <v>-6.0707212091874629E-2</v>
      </c>
      <c r="O205">
        <f t="shared" si="14"/>
        <v>601</v>
      </c>
    </row>
    <row r="206" spans="4:15" customFormat="1" hidden="1" x14ac:dyDescent="0.3">
      <c r="D206">
        <f t="shared" si="12"/>
        <v>80</v>
      </c>
      <c r="E206" t="s">
        <v>47</v>
      </c>
      <c r="F206" t="s">
        <v>699</v>
      </c>
      <c r="G206" t="s">
        <v>700</v>
      </c>
      <c r="H206" t="s">
        <v>700</v>
      </c>
      <c r="I206">
        <v>85</v>
      </c>
      <c r="J206">
        <v>687</v>
      </c>
      <c r="K206">
        <v>0.12372634643377002</v>
      </c>
      <c r="L206">
        <v>0.76923076923076927</v>
      </c>
      <c r="M206">
        <f t="shared" si="13"/>
        <v>0.76466918117870741</v>
      </c>
      <c r="N206">
        <f t="shared" si="15"/>
        <v>4.5615880520618601E-3</v>
      </c>
      <c r="O206">
        <f t="shared" si="14"/>
        <v>401</v>
      </c>
    </row>
    <row r="207" spans="4:15" customFormat="1" hidden="1" x14ac:dyDescent="0.3">
      <c r="D207">
        <f t="shared" si="12"/>
        <v>224</v>
      </c>
      <c r="E207" t="s">
        <v>47</v>
      </c>
      <c r="F207" t="s">
        <v>701</v>
      </c>
      <c r="G207" t="s">
        <v>702</v>
      </c>
      <c r="H207" t="s">
        <v>702</v>
      </c>
      <c r="I207">
        <v>401</v>
      </c>
      <c r="J207">
        <v>755</v>
      </c>
      <c r="K207">
        <v>0.53112582781456952</v>
      </c>
      <c r="L207">
        <v>0.65753424657534243</v>
      </c>
      <c r="M207">
        <f t="shared" si="13"/>
        <v>0.52333887626439668</v>
      </c>
      <c r="N207">
        <f t="shared" si="15"/>
        <v>0.13419537031094575</v>
      </c>
      <c r="O207">
        <f t="shared" si="14"/>
        <v>110</v>
      </c>
    </row>
    <row r="208" spans="4:15" customFormat="1" hidden="1" x14ac:dyDescent="0.3">
      <c r="D208">
        <f t="shared" si="12"/>
        <v>786</v>
      </c>
      <c r="E208" t="s">
        <v>47</v>
      </c>
      <c r="F208" t="s">
        <v>703</v>
      </c>
      <c r="G208" t="s">
        <v>704</v>
      </c>
      <c r="H208" t="s">
        <v>704</v>
      </c>
      <c r="I208">
        <v>202</v>
      </c>
      <c r="J208">
        <v>250</v>
      </c>
      <c r="K208">
        <v>0.80800000000000005</v>
      </c>
      <c r="L208">
        <v>0.27692307692307694</v>
      </c>
      <c r="M208">
        <f t="shared" si="13"/>
        <v>0.35932755212146805</v>
      </c>
      <c r="N208">
        <f t="shared" si="15"/>
        <v>-8.2404475198391114E-2</v>
      </c>
      <c r="O208">
        <f t="shared" si="14"/>
        <v>642</v>
      </c>
    </row>
    <row r="209" spans="4:15" customFormat="1" hidden="1" x14ac:dyDescent="0.3">
      <c r="D209">
        <f t="shared" si="12"/>
        <v>770</v>
      </c>
      <c r="E209" t="s">
        <v>257</v>
      </c>
      <c r="F209" t="s">
        <v>705</v>
      </c>
      <c r="G209" t="s">
        <v>706</v>
      </c>
      <c r="H209" t="s">
        <v>706</v>
      </c>
      <c r="I209">
        <v>233</v>
      </c>
      <c r="J209">
        <v>418</v>
      </c>
      <c r="K209">
        <v>0.5574162679425837</v>
      </c>
      <c r="L209">
        <v>0.29166666666666669</v>
      </c>
      <c r="M209">
        <f t="shared" si="13"/>
        <v>0.50776526799439825</v>
      </c>
      <c r="N209">
        <f t="shared" si="15"/>
        <v>-0.21609860132773157</v>
      </c>
      <c r="O209">
        <f t="shared" si="14"/>
        <v>818</v>
      </c>
    </row>
    <row r="210" spans="4:15" customFormat="1" hidden="1" x14ac:dyDescent="0.3">
      <c r="D210">
        <f t="shared" si="12"/>
        <v>498</v>
      </c>
      <c r="E210" t="s">
        <v>276</v>
      </c>
      <c r="F210" t="s">
        <v>707</v>
      </c>
      <c r="G210" t="s">
        <v>322</v>
      </c>
      <c r="H210" t="s">
        <v>322</v>
      </c>
      <c r="I210">
        <v>173</v>
      </c>
      <c r="J210">
        <v>421</v>
      </c>
      <c r="K210">
        <v>0.41092636579572445</v>
      </c>
      <c r="L210">
        <v>0.50666666666666671</v>
      </c>
      <c r="M210">
        <f t="shared" si="13"/>
        <v>0.59454115841072619</v>
      </c>
      <c r="N210">
        <f t="shared" si="15"/>
        <v>-8.787449174405948E-2</v>
      </c>
      <c r="O210">
        <f t="shared" si="14"/>
        <v>655</v>
      </c>
    </row>
    <row r="211" spans="4:15" customFormat="1" hidden="1" x14ac:dyDescent="0.3">
      <c r="D211">
        <f t="shared" si="12"/>
        <v>340</v>
      </c>
      <c r="E211" t="s">
        <v>48</v>
      </c>
      <c r="F211" t="s">
        <v>708</v>
      </c>
      <c r="G211" t="s">
        <v>709</v>
      </c>
      <c r="H211" t="s">
        <v>709</v>
      </c>
      <c r="I211">
        <v>298</v>
      </c>
      <c r="J211">
        <v>546</v>
      </c>
      <c r="K211">
        <v>0.54578754578754574</v>
      </c>
      <c r="L211">
        <v>0.59722222222222221</v>
      </c>
      <c r="M211">
        <f t="shared" si="13"/>
        <v>0.514653747709511</v>
      </c>
      <c r="N211">
        <f t="shared" si="15"/>
        <v>8.256847451271121E-2</v>
      </c>
      <c r="O211">
        <f t="shared" si="14"/>
        <v>216</v>
      </c>
    </row>
    <row r="212" spans="4:15" customFormat="1" hidden="1" x14ac:dyDescent="0.3">
      <c r="D212">
        <f t="shared" si="12"/>
        <v>503</v>
      </c>
      <c r="E212" t="s">
        <v>277</v>
      </c>
      <c r="F212" t="s">
        <v>710</v>
      </c>
      <c r="G212" t="s">
        <v>711</v>
      </c>
      <c r="H212" t="s">
        <v>711</v>
      </c>
      <c r="I212">
        <v>245</v>
      </c>
      <c r="J212">
        <v>444</v>
      </c>
      <c r="K212">
        <v>0.55180180180180183</v>
      </c>
      <c r="L212">
        <v>0.5</v>
      </c>
      <c r="M212">
        <f t="shared" si="13"/>
        <v>0.51109109654256835</v>
      </c>
      <c r="N212">
        <f t="shared" si="15"/>
        <v>-1.1091096542568346E-2</v>
      </c>
      <c r="O212">
        <f t="shared" si="14"/>
        <v>450</v>
      </c>
    </row>
    <row r="213" spans="4:15" customFormat="1" hidden="1" x14ac:dyDescent="0.3">
      <c r="D213">
        <f t="shared" si="12"/>
        <v>844</v>
      </c>
      <c r="E213" t="s">
        <v>278</v>
      </c>
      <c r="F213" t="s">
        <v>712</v>
      </c>
      <c r="G213" t="s">
        <v>713</v>
      </c>
      <c r="H213" t="s">
        <v>713</v>
      </c>
      <c r="I213">
        <v>241</v>
      </c>
      <c r="J213">
        <v>438</v>
      </c>
      <c r="K213">
        <v>0.55022831050228316</v>
      </c>
      <c r="L213">
        <v>9.0909090909090912E-2</v>
      </c>
      <c r="M213">
        <f t="shared" si="13"/>
        <v>0.51202318200768926</v>
      </c>
      <c r="N213">
        <f t="shared" si="15"/>
        <v>-0.42111409109859832</v>
      </c>
      <c r="O213">
        <f t="shared" si="14"/>
        <v>848</v>
      </c>
    </row>
    <row r="214" spans="4:15" customFormat="1" hidden="1" x14ac:dyDescent="0.3">
      <c r="D214">
        <f t="shared" si="12"/>
        <v>568</v>
      </c>
      <c r="E214" t="s">
        <v>51</v>
      </c>
      <c r="F214" t="s">
        <v>714</v>
      </c>
      <c r="G214" t="s">
        <v>715</v>
      </c>
      <c r="H214" t="s">
        <v>715</v>
      </c>
      <c r="I214">
        <v>161</v>
      </c>
      <c r="J214">
        <v>351</v>
      </c>
      <c r="K214">
        <v>0.45868945868945871</v>
      </c>
      <c r="L214">
        <v>0.46666666666666667</v>
      </c>
      <c r="M214">
        <f t="shared" si="13"/>
        <v>0.56624784362144842</v>
      </c>
      <c r="N214">
        <f t="shared" si="15"/>
        <v>-9.9581176954781747E-2</v>
      </c>
      <c r="O214">
        <f t="shared" si="14"/>
        <v>684</v>
      </c>
    </row>
    <row r="215" spans="4:15" customFormat="1" hidden="1" x14ac:dyDescent="0.3">
      <c r="D215">
        <f t="shared" si="12"/>
        <v>98</v>
      </c>
      <c r="E215" t="s">
        <v>53</v>
      </c>
      <c r="F215" t="s">
        <v>716</v>
      </c>
      <c r="G215" t="s">
        <v>717</v>
      </c>
      <c r="H215" t="s">
        <v>717</v>
      </c>
      <c r="I215">
        <v>39</v>
      </c>
      <c r="J215">
        <v>113</v>
      </c>
      <c r="K215">
        <v>0.34513274336283184</v>
      </c>
      <c r="L215">
        <v>0.75</v>
      </c>
      <c r="M215">
        <f t="shared" si="13"/>
        <v>0.63351517700626214</v>
      </c>
      <c r="N215">
        <f t="shared" si="15"/>
        <v>0.11648482299373786</v>
      </c>
      <c r="O215">
        <f t="shared" si="14"/>
        <v>137</v>
      </c>
    </row>
    <row r="216" spans="4:15" customFormat="1" hidden="1" x14ac:dyDescent="0.3">
      <c r="D216">
        <f t="shared" si="12"/>
        <v>503</v>
      </c>
      <c r="E216" t="s">
        <v>53</v>
      </c>
      <c r="F216" t="s">
        <v>718</v>
      </c>
      <c r="G216" t="s">
        <v>719</v>
      </c>
      <c r="H216" t="s">
        <v>719</v>
      </c>
      <c r="I216">
        <v>42</v>
      </c>
      <c r="J216">
        <v>89</v>
      </c>
      <c r="K216">
        <v>0.47191011235955055</v>
      </c>
      <c r="L216">
        <v>0.5</v>
      </c>
      <c r="M216">
        <f t="shared" si="13"/>
        <v>0.55841635505264597</v>
      </c>
      <c r="N216">
        <f t="shared" si="15"/>
        <v>-5.8416355052645974E-2</v>
      </c>
      <c r="O216">
        <f t="shared" si="14"/>
        <v>593</v>
      </c>
    </row>
    <row r="217" spans="4:15" customFormat="1" hidden="1" x14ac:dyDescent="0.3">
      <c r="D217">
        <f t="shared" si="12"/>
        <v>533</v>
      </c>
      <c r="E217" t="s">
        <v>53</v>
      </c>
      <c r="F217" t="s">
        <v>720</v>
      </c>
      <c r="G217" t="s">
        <v>721</v>
      </c>
      <c r="H217" t="s">
        <v>721</v>
      </c>
      <c r="I217">
        <v>160</v>
      </c>
      <c r="J217">
        <v>279</v>
      </c>
      <c r="K217">
        <v>0.57347670250896055</v>
      </c>
      <c r="L217">
        <v>0.48717948717948717</v>
      </c>
      <c r="M217">
        <f t="shared" si="13"/>
        <v>0.49825158486985527</v>
      </c>
      <c r="N217">
        <f t="shared" si="15"/>
        <v>-1.1072097690368099E-2</v>
      </c>
      <c r="O217">
        <f t="shared" si="14"/>
        <v>449</v>
      </c>
    </row>
    <row r="218" spans="4:15" customFormat="1" hidden="1" x14ac:dyDescent="0.3">
      <c r="D218">
        <f t="shared" si="12"/>
        <v>186</v>
      </c>
      <c r="E218" t="s">
        <v>56</v>
      </c>
      <c r="F218" t="s">
        <v>722</v>
      </c>
      <c r="G218" t="s">
        <v>723</v>
      </c>
      <c r="H218" t="s">
        <v>723</v>
      </c>
      <c r="I218">
        <v>153</v>
      </c>
      <c r="J218">
        <v>453</v>
      </c>
      <c r="K218">
        <v>0.33774834437086093</v>
      </c>
      <c r="L218">
        <v>0.68181818181818177</v>
      </c>
      <c r="M218">
        <f t="shared" si="13"/>
        <v>0.63788945665507579</v>
      </c>
      <c r="N218">
        <f t="shared" si="15"/>
        <v>4.3928725163105975E-2</v>
      </c>
      <c r="O218">
        <f t="shared" si="14"/>
        <v>287</v>
      </c>
    </row>
    <row r="219" spans="4:15" customFormat="1" hidden="1" x14ac:dyDescent="0.3">
      <c r="D219">
        <f t="shared" si="12"/>
        <v>440</v>
      </c>
      <c r="E219" t="s">
        <v>56</v>
      </c>
      <c r="F219" t="s">
        <v>724</v>
      </c>
      <c r="G219" t="s">
        <v>725</v>
      </c>
      <c r="H219" t="s">
        <v>725</v>
      </c>
      <c r="I219">
        <v>197</v>
      </c>
      <c r="J219">
        <v>372</v>
      </c>
      <c r="K219">
        <v>0.52956989247311825</v>
      </c>
      <c r="L219">
        <v>0.54347826086956519</v>
      </c>
      <c r="M219">
        <f t="shared" si="13"/>
        <v>0.52426056214653549</v>
      </c>
      <c r="N219">
        <f t="shared" si="15"/>
        <v>1.9217698723029697E-2</v>
      </c>
      <c r="O219">
        <f t="shared" si="14"/>
        <v>366</v>
      </c>
    </row>
    <row r="220" spans="4:15" customFormat="1" hidden="1" x14ac:dyDescent="0.3">
      <c r="D220">
        <f t="shared" si="12"/>
        <v>667</v>
      </c>
      <c r="E220" t="s">
        <v>279</v>
      </c>
      <c r="F220" t="s">
        <v>726</v>
      </c>
      <c r="G220" t="s">
        <v>727</v>
      </c>
      <c r="H220" t="s">
        <v>727</v>
      </c>
      <c r="I220">
        <v>198</v>
      </c>
      <c r="J220">
        <v>372</v>
      </c>
      <c r="K220">
        <v>0.532258064516129</v>
      </c>
      <c r="L220">
        <v>0.39622641509433965</v>
      </c>
      <c r="M220">
        <f t="shared" si="13"/>
        <v>0.52266817578265723</v>
      </c>
      <c r="N220">
        <f t="shared" si="15"/>
        <v>-0.12644176068831758</v>
      </c>
      <c r="O220">
        <f t="shared" si="14"/>
        <v>733</v>
      </c>
    </row>
    <row r="221" spans="4:15" customFormat="1" hidden="1" x14ac:dyDescent="0.3">
      <c r="D221">
        <f t="shared" si="12"/>
        <v>482</v>
      </c>
      <c r="E221" t="s">
        <v>57</v>
      </c>
      <c r="F221" t="s">
        <v>728</v>
      </c>
      <c r="G221" t="s">
        <v>729</v>
      </c>
      <c r="H221" t="s">
        <v>729</v>
      </c>
      <c r="I221">
        <v>443</v>
      </c>
      <c r="J221">
        <v>687</v>
      </c>
      <c r="K221">
        <v>0.64483260553129551</v>
      </c>
      <c r="L221">
        <v>0.51282051282051277</v>
      </c>
      <c r="M221">
        <f t="shared" si="13"/>
        <v>0.45598265076259731</v>
      </c>
      <c r="N221">
        <f t="shared" si="15"/>
        <v>5.6837862057915467E-2</v>
      </c>
      <c r="O221">
        <f t="shared" si="14"/>
        <v>258</v>
      </c>
    </row>
    <row r="222" spans="4:15" customFormat="1" hidden="1" x14ac:dyDescent="0.3">
      <c r="D222">
        <f t="shared" si="12"/>
        <v>817</v>
      </c>
      <c r="E222" t="s">
        <v>59</v>
      </c>
      <c r="F222" t="s">
        <v>730</v>
      </c>
      <c r="G222" t="s">
        <v>731</v>
      </c>
      <c r="H222" t="s">
        <v>731</v>
      </c>
      <c r="I222">
        <v>326</v>
      </c>
      <c r="J222">
        <v>353</v>
      </c>
      <c r="K222">
        <v>0.92351274787535409</v>
      </c>
      <c r="L222">
        <v>0.20987654320987653</v>
      </c>
      <c r="M222">
        <f t="shared" si="13"/>
        <v>0.29090152818111725</v>
      </c>
      <c r="N222">
        <f t="shared" si="15"/>
        <v>-8.1024984971240721E-2</v>
      </c>
      <c r="O222">
        <f t="shared" si="14"/>
        <v>640</v>
      </c>
    </row>
    <row r="223" spans="4:15" customFormat="1" hidden="1" x14ac:dyDescent="0.3">
      <c r="D223">
        <f t="shared" si="12"/>
        <v>631</v>
      </c>
      <c r="E223" t="s">
        <v>59</v>
      </c>
      <c r="F223" t="s">
        <v>732</v>
      </c>
      <c r="G223" t="s">
        <v>658</v>
      </c>
      <c r="H223" t="s">
        <v>658</v>
      </c>
      <c r="I223">
        <v>239</v>
      </c>
      <c r="J223">
        <v>356</v>
      </c>
      <c r="K223">
        <v>0.6713483146067416</v>
      </c>
      <c r="L223">
        <v>0.42028985507246375</v>
      </c>
      <c r="M223">
        <f t="shared" si="13"/>
        <v>0.44027560043816327</v>
      </c>
      <c r="N223">
        <f t="shared" si="15"/>
        <v>-1.9985745365699525E-2</v>
      </c>
      <c r="O223">
        <f t="shared" si="14"/>
        <v>487</v>
      </c>
    </row>
    <row r="224" spans="4:15" customFormat="1" hidden="1" x14ac:dyDescent="0.3">
      <c r="D224">
        <f t="shared" si="12"/>
        <v>398</v>
      </c>
      <c r="E224" t="s">
        <v>60</v>
      </c>
      <c r="F224" t="s">
        <v>733</v>
      </c>
      <c r="G224" t="s">
        <v>734</v>
      </c>
      <c r="H224" t="s">
        <v>734</v>
      </c>
      <c r="I224">
        <v>206</v>
      </c>
      <c r="J224">
        <v>457</v>
      </c>
      <c r="K224">
        <v>0.45076586433260396</v>
      </c>
      <c r="L224">
        <v>0.56716417910447758</v>
      </c>
      <c r="M224">
        <f t="shared" si="13"/>
        <v>0.57094152520316288</v>
      </c>
      <c r="N224">
        <f t="shared" si="15"/>
        <v>-3.7773460986852969E-3</v>
      </c>
      <c r="O224">
        <f t="shared" si="14"/>
        <v>433</v>
      </c>
    </row>
    <row r="225" spans="4:15" customFormat="1" hidden="1" x14ac:dyDescent="0.3">
      <c r="D225">
        <f t="shared" si="12"/>
        <v>202</v>
      </c>
      <c r="E225" t="s">
        <v>61</v>
      </c>
      <c r="F225" t="s">
        <v>735</v>
      </c>
      <c r="G225" t="s">
        <v>736</v>
      </c>
      <c r="H225" t="s">
        <v>736</v>
      </c>
      <c r="I225">
        <v>237</v>
      </c>
      <c r="J225">
        <v>484</v>
      </c>
      <c r="K225">
        <v>0.48966942148760328</v>
      </c>
      <c r="L225">
        <v>0.67105263157894735</v>
      </c>
      <c r="M225">
        <f t="shared" si="13"/>
        <v>0.54789631346492873</v>
      </c>
      <c r="N225">
        <f t="shared" si="15"/>
        <v>0.12315631811401861</v>
      </c>
      <c r="O225">
        <f t="shared" si="14"/>
        <v>125</v>
      </c>
    </row>
    <row r="226" spans="4:15" customFormat="1" hidden="1" x14ac:dyDescent="0.3">
      <c r="D226">
        <f t="shared" si="12"/>
        <v>129</v>
      </c>
      <c r="E226" t="s">
        <v>280</v>
      </c>
      <c r="F226" t="s">
        <v>737</v>
      </c>
      <c r="G226" t="s">
        <v>738</v>
      </c>
      <c r="H226" t="s">
        <v>738</v>
      </c>
      <c r="I226">
        <v>347</v>
      </c>
      <c r="J226">
        <v>704</v>
      </c>
      <c r="K226">
        <v>0.49289772727272729</v>
      </c>
      <c r="L226">
        <v>0.72448979591836737</v>
      </c>
      <c r="M226">
        <f t="shared" si="13"/>
        <v>0.54598396930376281</v>
      </c>
      <c r="N226">
        <f t="shared" si="15"/>
        <v>0.17850582661460457</v>
      </c>
      <c r="O226">
        <f t="shared" si="14"/>
        <v>55</v>
      </c>
    </row>
    <row r="227" spans="4:15" customFormat="1" hidden="1" x14ac:dyDescent="0.3">
      <c r="D227">
        <f t="shared" si="12"/>
        <v>267</v>
      </c>
      <c r="E227" t="s">
        <v>62</v>
      </c>
      <c r="F227" t="s">
        <v>739</v>
      </c>
      <c r="G227" t="s">
        <v>740</v>
      </c>
      <c r="H227" t="s">
        <v>740</v>
      </c>
      <c r="I227">
        <v>257</v>
      </c>
      <c r="J227">
        <v>444</v>
      </c>
      <c r="K227">
        <v>0.5788288288288288</v>
      </c>
      <c r="L227">
        <v>0.63636363636363635</v>
      </c>
      <c r="M227">
        <f t="shared" si="13"/>
        <v>0.49508115796519653</v>
      </c>
      <c r="N227">
        <f t="shared" si="15"/>
        <v>0.14128247839843983</v>
      </c>
      <c r="O227">
        <f t="shared" si="14"/>
        <v>102</v>
      </c>
    </row>
    <row r="228" spans="4:15" customFormat="1" hidden="1" x14ac:dyDescent="0.3">
      <c r="D228">
        <f t="shared" si="12"/>
        <v>228</v>
      </c>
      <c r="E228" t="s">
        <v>281</v>
      </c>
      <c r="F228" t="s">
        <v>741</v>
      </c>
      <c r="G228" t="s">
        <v>742</v>
      </c>
      <c r="H228" t="s">
        <v>742</v>
      </c>
      <c r="I228">
        <v>169</v>
      </c>
      <c r="J228">
        <v>297</v>
      </c>
      <c r="K228">
        <v>0.56902356902356899</v>
      </c>
      <c r="L228">
        <v>0.65454545454545454</v>
      </c>
      <c r="M228">
        <f t="shared" si="13"/>
        <v>0.50088947743223966</v>
      </c>
      <c r="N228">
        <f t="shared" si="15"/>
        <v>0.15365597711321488</v>
      </c>
      <c r="O228">
        <f t="shared" si="14"/>
        <v>88</v>
      </c>
    </row>
    <row r="229" spans="4:15" customFormat="1" hidden="1" x14ac:dyDescent="0.3">
      <c r="D229">
        <f t="shared" si="12"/>
        <v>142</v>
      </c>
      <c r="E229" t="s">
        <v>64</v>
      </c>
      <c r="F229" t="s">
        <v>743</v>
      </c>
      <c r="G229" t="s">
        <v>744</v>
      </c>
      <c r="H229" t="s">
        <v>744</v>
      </c>
      <c r="I229">
        <v>98</v>
      </c>
      <c r="J229">
        <v>951</v>
      </c>
      <c r="K229">
        <v>0.10304942166140904</v>
      </c>
      <c r="L229">
        <v>0.71186440677966101</v>
      </c>
      <c r="M229">
        <f t="shared" si="13"/>
        <v>0.77691752411496162</v>
      </c>
      <c r="N229">
        <f t="shared" si="15"/>
        <v>-6.5053117335300614E-2</v>
      </c>
      <c r="O229">
        <f t="shared" si="14"/>
        <v>616</v>
      </c>
    </row>
    <row r="230" spans="4:15" customFormat="1" hidden="1" x14ac:dyDescent="0.3">
      <c r="D230">
        <f t="shared" si="12"/>
        <v>95</v>
      </c>
      <c r="E230" t="s">
        <v>64</v>
      </c>
      <c r="F230" t="s">
        <v>745</v>
      </c>
      <c r="G230" t="s">
        <v>746</v>
      </c>
      <c r="H230" t="s">
        <v>746</v>
      </c>
      <c r="I230">
        <v>118</v>
      </c>
      <c r="J230">
        <v>719</v>
      </c>
      <c r="K230">
        <v>0.16411682892906815</v>
      </c>
      <c r="L230">
        <v>0.7533333333333333</v>
      </c>
      <c r="M230">
        <f t="shared" si="13"/>
        <v>0.74074316285588238</v>
      </c>
      <c r="N230">
        <f t="shared" si="15"/>
        <v>1.2590170477450924E-2</v>
      </c>
      <c r="O230">
        <f t="shared" si="14"/>
        <v>384</v>
      </c>
    </row>
    <row r="231" spans="4:15" customFormat="1" hidden="1" x14ac:dyDescent="0.3">
      <c r="D231">
        <f t="shared" si="12"/>
        <v>288</v>
      </c>
      <c r="E231" t="s">
        <v>64</v>
      </c>
      <c r="F231" t="s">
        <v>747</v>
      </c>
      <c r="G231" t="s">
        <v>748</v>
      </c>
      <c r="H231" t="s">
        <v>748</v>
      </c>
      <c r="I231">
        <v>92</v>
      </c>
      <c r="J231">
        <v>493</v>
      </c>
      <c r="K231">
        <v>0.18661257606490872</v>
      </c>
      <c r="L231">
        <v>0.6262626262626263</v>
      </c>
      <c r="M231">
        <f t="shared" si="13"/>
        <v>0.72741740824969714</v>
      </c>
      <c r="N231">
        <f t="shared" si="15"/>
        <v>-0.10115478198707084</v>
      </c>
      <c r="O231">
        <f t="shared" si="14"/>
        <v>688</v>
      </c>
    </row>
    <row r="232" spans="4:15" customFormat="1" hidden="1" x14ac:dyDescent="0.3">
      <c r="D232">
        <f t="shared" si="12"/>
        <v>267</v>
      </c>
      <c r="E232" t="s">
        <v>64</v>
      </c>
      <c r="F232" t="s">
        <v>749</v>
      </c>
      <c r="G232" t="s">
        <v>750</v>
      </c>
      <c r="H232" t="s">
        <v>750</v>
      </c>
      <c r="I232">
        <v>113</v>
      </c>
      <c r="J232">
        <v>725</v>
      </c>
      <c r="K232">
        <v>0.15586206896551724</v>
      </c>
      <c r="L232">
        <v>0.63636363636363635</v>
      </c>
      <c r="M232">
        <f t="shared" si="13"/>
        <v>0.74563301625541611</v>
      </c>
      <c r="N232">
        <f t="shared" si="15"/>
        <v>-0.10926937989177976</v>
      </c>
      <c r="O232">
        <f t="shared" si="14"/>
        <v>702</v>
      </c>
    </row>
    <row r="233" spans="4:15" customFormat="1" hidden="1" x14ac:dyDescent="0.3">
      <c r="D233">
        <f t="shared" si="12"/>
        <v>20</v>
      </c>
      <c r="E233" t="s">
        <v>64</v>
      </c>
      <c r="F233" t="s">
        <v>751</v>
      </c>
      <c r="G233" t="s">
        <v>752</v>
      </c>
      <c r="H233" t="s">
        <v>752</v>
      </c>
      <c r="I233">
        <v>30</v>
      </c>
      <c r="J233">
        <v>686</v>
      </c>
      <c r="K233">
        <v>4.3731778425655975E-2</v>
      </c>
      <c r="L233">
        <v>0.8571428571428571</v>
      </c>
      <c r="M233">
        <f t="shared" si="13"/>
        <v>0.81205538163103952</v>
      </c>
      <c r="N233">
        <f t="shared" si="15"/>
        <v>4.5087475511817576E-2</v>
      </c>
      <c r="O233">
        <f t="shared" si="14"/>
        <v>283</v>
      </c>
    </row>
    <row r="234" spans="4:15" customFormat="1" hidden="1" x14ac:dyDescent="0.3">
      <c r="D234">
        <f t="shared" si="12"/>
        <v>102</v>
      </c>
      <c r="E234" t="s">
        <v>64</v>
      </c>
      <c r="F234" t="s">
        <v>753</v>
      </c>
      <c r="G234" t="s">
        <v>754</v>
      </c>
      <c r="H234" t="s">
        <v>754</v>
      </c>
      <c r="I234">
        <v>40</v>
      </c>
      <c r="J234">
        <v>781</v>
      </c>
      <c r="K234">
        <v>5.1216389244558257E-2</v>
      </c>
      <c r="L234">
        <v>0.74509803921568629</v>
      </c>
      <c r="M234">
        <f t="shared" si="13"/>
        <v>0.80762173973005169</v>
      </c>
      <c r="N234">
        <f t="shared" si="15"/>
        <v>-6.2523700514365399E-2</v>
      </c>
      <c r="O234">
        <f t="shared" si="14"/>
        <v>604</v>
      </c>
    </row>
    <row r="235" spans="4:15" customFormat="1" hidden="1" x14ac:dyDescent="0.3">
      <c r="D235">
        <f t="shared" si="12"/>
        <v>85</v>
      </c>
      <c r="E235" t="s">
        <v>64</v>
      </c>
      <c r="F235" t="s">
        <v>49</v>
      </c>
      <c r="G235" t="s">
        <v>755</v>
      </c>
      <c r="H235" t="s">
        <v>755</v>
      </c>
      <c r="I235">
        <v>56</v>
      </c>
      <c r="J235">
        <v>765</v>
      </c>
      <c r="K235">
        <v>7.3202614379084971E-2</v>
      </c>
      <c r="L235">
        <v>0.76315789473684215</v>
      </c>
      <c r="M235">
        <f t="shared" si="13"/>
        <v>0.79459780951382608</v>
      </c>
      <c r="N235">
        <f t="shared" si="15"/>
        <v>-3.1439914776983935E-2</v>
      </c>
      <c r="O235">
        <f t="shared" si="14"/>
        <v>523</v>
      </c>
    </row>
    <row r="236" spans="4:15" customFormat="1" hidden="1" x14ac:dyDescent="0.3">
      <c r="D236">
        <f t="shared" si="12"/>
        <v>240</v>
      </c>
      <c r="E236" t="s">
        <v>64</v>
      </c>
      <c r="F236" t="s">
        <v>756</v>
      </c>
      <c r="G236" t="s">
        <v>757</v>
      </c>
      <c r="H236" t="s">
        <v>757</v>
      </c>
      <c r="I236">
        <v>148</v>
      </c>
      <c r="J236">
        <v>621</v>
      </c>
      <c r="K236">
        <v>0.23832528180354268</v>
      </c>
      <c r="L236">
        <v>0.64912280701754388</v>
      </c>
      <c r="M236">
        <f t="shared" si="13"/>
        <v>0.69678447027552348</v>
      </c>
      <c r="N236">
        <f t="shared" si="15"/>
        <v>-4.7661663257979603E-2</v>
      </c>
      <c r="O236">
        <f t="shared" si="14"/>
        <v>561</v>
      </c>
    </row>
    <row r="237" spans="4:15" customFormat="1" hidden="1" x14ac:dyDescent="0.3">
      <c r="D237">
        <f t="shared" si="12"/>
        <v>160</v>
      </c>
      <c r="E237" t="s">
        <v>64</v>
      </c>
      <c r="F237" t="s">
        <v>758</v>
      </c>
      <c r="G237" t="s">
        <v>759</v>
      </c>
      <c r="H237" t="s">
        <v>759</v>
      </c>
      <c r="I237">
        <v>118</v>
      </c>
      <c r="J237">
        <v>644</v>
      </c>
      <c r="K237">
        <v>0.18322981366459629</v>
      </c>
      <c r="L237">
        <v>0.7</v>
      </c>
      <c r="M237">
        <f t="shared" si="13"/>
        <v>0.72942124752497839</v>
      </c>
      <c r="N237">
        <f t="shared" si="15"/>
        <v>-2.9421247524978433E-2</v>
      </c>
      <c r="O237">
        <f t="shared" si="14"/>
        <v>512</v>
      </c>
    </row>
    <row r="238" spans="4:15" customFormat="1" hidden="1" x14ac:dyDescent="0.3">
      <c r="D238">
        <f t="shared" si="12"/>
        <v>90</v>
      </c>
      <c r="E238" t="s">
        <v>64</v>
      </c>
      <c r="F238" t="s">
        <v>760</v>
      </c>
      <c r="G238" t="s">
        <v>761</v>
      </c>
      <c r="H238" t="s">
        <v>761</v>
      </c>
      <c r="I238">
        <v>82</v>
      </c>
      <c r="J238">
        <v>775</v>
      </c>
      <c r="K238">
        <v>0.10580645161290322</v>
      </c>
      <c r="L238">
        <v>0.75757575757575757</v>
      </c>
      <c r="M238">
        <f t="shared" si="13"/>
        <v>0.77528434854832395</v>
      </c>
      <c r="N238">
        <f t="shared" si="15"/>
        <v>-1.7708590972566385E-2</v>
      </c>
      <c r="O238">
        <f t="shared" si="14"/>
        <v>482</v>
      </c>
    </row>
    <row r="239" spans="4:15" customFormat="1" hidden="1" x14ac:dyDescent="0.3">
      <c r="D239">
        <f t="shared" si="12"/>
        <v>141</v>
      </c>
      <c r="E239" t="s">
        <v>64</v>
      </c>
      <c r="F239" t="s">
        <v>762</v>
      </c>
      <c r="G239" t="s">
        <v>763</v>
      </c>
      <c r="H239" t="s">
        <v>763</v>
      </c>
      <c r="I239">
        <v>91</v>
      </c>
      <c r="J239">
        <v>379</v>
      </c>
      <c r="K239">
        <v>0.24010554089709762</v>
      </c>
      <c r="L239">
        <v>0.71212121212121215</v>
      </c>
      <c r="M239">
        <f t="shared" si="13"/>
        <v>0.69572990224215747</v>
      </c>
      <c r="N239">
        <f t="shared" si="15"/>
        <v>1.6391309879054683E-2</v>
      </c>
      <c r="O239">
        <f t="shared" si="14"/>
        <v>374</v>
      </c>
    </row>
    <row r="240" spans="4:15" customFormat="1" hidden="1" x14ac:dyDescent="0.3">
      <c r="D240">
        <f t="shared" si="12"/>
        <v>370</v>
      </c>
      <c r="E240" t="s">
        <v>65</v>
      </c>
      <c r="F240" t="s">
        <v>764</v>
      </c>
      <c r="G240" t="s">
        <v>765</v>
      </c>
      <c r="H240" t="s">
        <v>765</v>
      </c>
      <c r="I240">
        <v>180</v>
      </c>
      <c r="J240">
        <v>526</v>
      </c>
      <c r="K240">
        <v>0.34220532319391633</v>
      </c>
      <c r="L240">
        <v>0.5816993464052288</v>
      </c>
      <c r="M240">
        <f t="shared" si="13"/>
        <v>0.63524928623875854</v>
      </c>
      <c r="N240">
        <f t="shared" si="15"/>
        <v>-5.3549939833529736E-2</v>
      </c>
      <c r="O240">
        <f t="shared" si="14"/>
        <v>578</v>
      </c>
    </row>
    <row r="241" spans="4:15" customFormat="1" hidden="1" x14ac:dyDescent="0.3">
      <c r="D241">
        <f t="shared" si="12"/>
        <v>158</v>
      </c>
      <c r="E241" t="s">
        <v>66</v>
      </c>
      <c r="F241" t="s">
        <v>766</v>
      </c>
      <c r="G241" t="s">
        <v>767</v>
      </c>
      <c r="H241" t="s">
        <v>767</v>
      </c>
      <c r="I241">
        <v>33</v>
      </c>
      <c r="J241">
        <v>441</v>
      </c>
      <c r="K241">
        <v>7.4829931972789115E-2</v>
      </c>
      <c r="L241">
        <v>0.7010309278350515</v>
      </c>
      <c r="M241">
        <f t="shared" si="13"/>
        <v>0.7936338390891462</v>
      </c>
      <c r="N241">
        <f t="shared" si="15"/>
        <v>-9.26029112540947E-2</v>
      </c>
      <c r="O241">
        <f t="shared" si="14"/>
        <v>667</v>
      </c>
    </row>
    <row r="242" spans="4:15" customFormat="1" hidden="1" x14ac:dyDescent="0.3">
      <c r="D242">
        <f t="shared" si="12"/>
        <v>139</v>
      </c>
      <c r="E242" t="s">
        <v>66</v>
      </c>
      <c r="F242" t="s">
        <v>768</v>
      </c>
      <c r="G242" t="s">
        <v>769</v>
      </c>
      <c r="H242" t="s">
        <v>769</v>
      </c>
      <c r="I242">
        <v>98</v>
      </c>
      <c r="J242">
        <v>594</v>
      </c>
      <c r="K242">
        <v>0.16498316498316498</v>
      </c>
      <c r="L242">
        <v>0.71527777777777779</v>
      </c>
      <c r="M242">
        <f t="shared" si="13"/>
        <v>0.74022997333638463</v>
      </c>
      <c r="N242">
        <f t="shared" si="15"/>
        <v>-2.4952195558606838E-2</v>
      </c>
      <c r="O242">
        <f t="shared" si="14"/>
        <v>498</v>
      </c>
    </row>
    <row r="243" spans="4:15" customFormat="1" hidden="1" x14ac:dyDescent="0.3">
      <c r="D243">
        <f t="shared" si="12"/>
        <v>303</v>
      </c>
      <c r="E243" t="s">
        <v>66</v>
      </c>
      <c r="F243" t="s">
        <v>770</v>
      </c>
      <c r="G243" t="s">
        <v>771</v>
      </c>
      <c r="H243" t="s">
        <v>771</v>
      </c>
      <c r="I243">
        <v>133</v>
      </c>
      <c r="J243">
        <v>445</v>
      </c>
      <c r="K243">
        <v>0.29887640449438202</v>
      </c>
      <c r="L243">
        <v>0.61627906976744184</v>
      </c>
      <c r="M243">
        <f t="shared" si="13"/>
        <v>0.66091593933788739</v>
      </c>
      <c r="N243">
        <f t="shared" si="15"/>
        <v>-4.4636869570445548E-2</v>
      </c>
      <c r="O243">
        <f t="shared" si="14"/>
        <v>551</v>
      </c>
    </row>
    <row r="244" spans="4:15" customFormat="1" hidden="1" x14ac:dyDescent="0.3">
      <c r="D244">
        <f t="shared" si="12"/>
        <v>4</v>
      </c>
      <c r="E244" t="s">
        <v>66</v>
      </c>
      <c r="F244" t="s">
        <v>772</v>
      </c>
      <c r="G244" t="s">
        <v>773</v>
      </c>
      <c r="H244" t="s">
        <v>773</v>
      </c>
      <c r="I244">
        <v>18</v>
      </c>
      <c r="J244">
        <v>627</v>
      </c>
      <c r="K244">
        <v>2.8708133971291867E-2</v>
      </c>
      <c r="L244">
        <v>0.92307692307692313</v>
      </c>
      <c r="M244">
        <f t="shared" si="13"/>
        <v>0.82095490375317737</v>
      </c>
      <c r="N244">
        <f t="shared" si="15"/>
        <v>0.10212201932374576</v>
      </c>
      <c r="O244">
        <f t="shared" si="14"/>
        <v>165</v>
      </c>
    </row>
    <row r="245" spans="4:15" customFormat="1" hidden="1" x14ac:dyDescent="0.3">
      <c r="D245">
        <f t="shared" si="12"/>
        <v>474</v>
      </c>
      <c r="E245" t="s">
        <v>66</v>
      </c>
      <c r="F245" t="s">
        <v>774</v>
      </c>
      <c r="G245" t="s">
        <v>775</v>
      </c>
      <c r="H245" t="s">
        <v>775</v>
      </c>
      <c r="I245">
        <v>162</v>
      </c>
      <c r="J245">
        <v>426</v>
      </c>
      <c r="K245">
        <v>0.38028169014084506</v>
      </c>
      <c r="L245">
        <v>0.51948051948051943</v>
      </c>
      <c r="M245">
        <f t="shared" si="13"/>
        <v>0.61269407528417585</v>
      </c>
      <c r="N245">
        <f t="shared" si="15"/>
        <v>-9.3213555803656423E-2</v>
      </c>
      <c r="O245">
        <f t="shared" si="14"/>
        <v>668</v>
      </c>
    </row>
    <row r="246" spans="4:15" customFormat="1" hidden="1" x14ac:dyDescent="0.3">
      <c r="D246">
        <f t="shared" si="12"/>
        <v>150</v>
      </c>
      <c r="E246" t="s">
        <v>66</v>
      </c>
      <c r="F246" t="s">
        <v>776</v>
      </c>
      <c r="G246" t="s">
        <v>777</v>
      </c>
      <c r="H246" t="s">
        <v>777</v>
      </c>
      <c r="I246">
        <v>39</v>
      </c>
      <c r="J246">
        <v>563</v>
      </c>
      <c r="K246">
        <v>6.9271758436944941E-2</v>
      </c>
      <c r="L246">
        <v>0.70588235294117652</v>
      </c>
      <c r="M246">
        <f t="shared" si="13"/>
        <v>0.796926321714862</v>
      </c>
      <c r="N246">
        <f t="shared" si="15"/>
        <v>-9.104396877368548E-2</v>
      </c>
      <c r="O246">
        <f t="shared" si="14"/>
        <v>660</v>
      </c>
    </row>
    <row r="247" spans="4:15" customFormat="1" hidden="1" x14ac:dyDescent="0.3">
      <c r="D247">
        <f t="shared" si="12"/>
        <v>354</v>
      </c>
      <c r="E247" t="s">
        <v>67</v>
      </c>
      <c r="F247" t="s">
        <v>778</v>
      </c>
      <c r="G247" t="s">
        <v>779</v>
      </c>
      <c r="H247" t="s">
        <v>779</v>
      </c>
      <c r="I247">
        <v>191</v>
      </c>
      <c r="J247">
        <v>459</v>
      </c>
      <c r="K247">
        <v>0.41612200435729846</v>
      </c>
      <c r="L247">
        <v>0.58904109589041098</v>
      </c>
      <c r="M247">
        <f t="shared" si="13"/>
        <v>0.59146342980380828</v>
      </c>
      <c r="N247">
        <f t="shared" si="15"/>
        <v>-2.422333913397301E-3</v>
      </c>
      <c r="O247">
        <f t="shared" si="14"/>
        <v>428</v>
      </c>
    </row>
    <row r="248" spans="4:15" customFormat="1" hidden="1" x14ac:dyDescent="0.3">
      <c r="D248">
        <f t="shared" si="12"/>
        <v>68</v>
      </c>
      <c r="E248" t="s">
        <v>68</v>
      </c>
      <c r="F248" t="s">
        <v>780</v>
      </c>
      <c r="G248" t="s">
        <v>781</v>
      </c>
      <c r="H248" t="s">
        <v>781</v>
      </c>
      <c r="I248">
        <v>32</v>
      </c>
      <c r="J248">
        <v>480</v>
      </c>
      <c r="K248">
        <v>6.6666666666666666E-2</v>
      </c>
      <c r="L248">
        <v>0.7857142857142857</v>
      </c>
      <c r="M248">
        <f t="shared" si="13"/>
        <v>0.79846949400639322</v>
      </c>
      <c r="N248">
        <f t="shared" si="15"/>
        <v>-1.2755208292107523E-2</v>
      </c>
      <c r="O248">
        <f t="shared" si="14"/>
        <v>456</v>
      </c>
    </row>
    <row r="249" spans="4:15" customFormat="1" hidden="1" x14ac:dyDescent="0.3">
      <c r="D249">
        <f t="shared" si="12"/>
        <v>80</v>
      </c>
      <c r="E249" t="s">
        <v>68</v>
      </c>
      <c r="F249" t="s">
        <v>782</v>
      </c>
      <c r="G249" t="s">
        <v>783</v>
      </c>
      <c r="H249" t="s">
        <v>783</v>
      </c>
      <c r="I249">
        <v>60</v>
      </c>
      <c r="J249">
        <v>726</v>
      </c>
      <c r="K249">
        <v>8.2644628099173556E-2</v>
      </c>
      <c r="L249">
        <v>0.76923076923076927</v>
      </c>
      <c r="M249">
        <f t="shared" si="13"/>
        <v>0.78900466530472924</v>
      </c>
      <c r="N249">
        <f t="shared" si="15"/>
        <v>-1.9773896073959962E-2</v>
      </c>
      <c r="O249">
        <f t="shared" si="14"/>
        <v>485</v>
      </c>
    </row>
    <row r="250" spans="4:15" customFormat="1" hidden="1" x14ac:dyDescent="0.3">
      <c r="D250">
        <f t="shared" si="12"/>
        <v>23</v>
      </c>
      <c r="E250" t="s">
        <v>68</v>
      </c>
      <c r="F250" t="s">
        <v>784</v>
      </c>
      <c r="G250" t="s">
        <v>785</v>
      </c>
      <c r="H250" t="s">
        <v>785</v>
      </c>
      <c r="I250">
        <v>81</v>
      </c>
      <c r="J250">
        <v>518</v>
      </c>
      <c r="K250">
        <v>0.15637065637065636</v>
      </c>
      <c r="L250">
        <v>0.85526315789473684</v>
      </c>
      <c r="M250">
        <f t="shared" si="13"/>
        <v>0.74533174549006853</v>
      </c>
      <c r="N250">
        <f t="shared" si="15"/>
        <v>0.1099314124046683</v>
      </c>
      <c r="O250">
        <f t="shared" si="14"/>
        <v>150</v>
      </c>
    </row>
    <row r="251" spans="4:15" customFormat="1" hidden="1" x14ac:dyDescent="0.3">
      <c r="D251">
        <f t="shared" si="12"/>
        <v>10</v>
      </c>
      <c r="E251" t="s">
        <v>68</v>
      </c>
      <c r="F251" t="s">
        <v>786</v>
      </c>
      <c r="G251" t="s">
        <v>787</v>
      </c>
      <c r="H251" t="s">
        <v>787</v>
      </c>
      <c r="I251">
        <v>13</v>
      </c>
      <c r="J251">
        <v>721</v>
      </c>
      <c r="K251">
        <v>1.8030513176144243E-2</v>
      </c>
      <c r="L251">
        <v>0.890625</v>
      </c>
      <c r="M251">
        <f t="shared" si="13"/>
        <v>0.82727998171724026</v>
      </c>
      <c r="N251">
        <f t="shared" si="15"/>
        <v>6.3345018282759735E-2</v>
      </c>
      <c r="O251">
        <f t="shared" si="14"/>
        <v>247</v>
      </c>
    </row>
    <row r="252" spans="4:15" customFormat="1" hidden="1" x14ac:dyDescent="0.3">
      <c r="D252">
        <f t="shared" si="12"/>
        <v>19</v>
      </c>
      <c r="E252" t="s">
        <v>68</v>
      </c>
      <c r="F252" t="s">
        <v>788</v>
      </c>
      <c r="G252" t="s">
        <v>789</v>
      </c>
      <c r="H252" t="s">
        <v>789</v>
      </c>
      <c r="I252">
        <v>17</v>
      </c>
      <c r="J252">
        <v>710</v>
      </c>
      <c r="K252">
        <v>2.3943661971830985E-2</v>
      </c>
      <c r="L252">
        <v>0.86086956521739133</v>
      </c>
      <c r="M252">
        <f t="shared" si="13"/>
        <v>0.82377722320358149</v>
      </c>
      <c r="N252">
        <f t="shared" si="15"/>
        <v>3.7092342013809843E-2</v>
      </c>
      <c r="O252">
        <f t="shared" si="14"/>
        <v>310</v>
      </c>
    </row>
    <row r="253" spans="4:15" customFormat="1" hidden="1" x14ac:dyDescent="0.3">
      <c r="D253">
        <f t="shared" si="12"/>
        <v>305</v>
      </c>
      <c r="E253" t="s">
        <v>68</v>
      </c>
      <c r="F253" t="s">
        <v>790</v>
      </c>
      <c r="G253" t="s">
        <v>791</v>
      </c>
      <c r="H253" t="s">
        <v>791</v>
      </c>
      <c r="I253">
        <v>207</v>
      </c>
      <c r="J253">
        <v>695</v>
      </c>
      <c r="K253">
        <v>0.29784172661870506</v>
      </c>
      <c r="L253">
        <v>0.61467889908256879</v>
      </c>
      <c r="M253">
        <f t="shared" si="13"/>
        <v>0.6615288491196547</v>
      </c>
      <c r="N253">
        <f t="shared" si="15"/>
        <v>-4.6849950037085919E-2</v>
      </c>
      <c r="O253">
        <f t="shared" si="14"/>
        <v>557</v>
      </c>
    </row>
    <row r="254" spans="4:15" customFormat="1" hidden="1" x14ac:dyDescent="0.3">
      <c r="D254">
        <f t="shared" si="12"/>
        <v>4</v>
      </c>
      <c r="E254" t="s">
        <v>68</v>
      </c>
      <c r="F254" t="s">
        <v>792</v>
      </c>
      <c r="G254" t="s">
        <v>793</v>
      </c>
      <c r="H254" t="s">
        <v>793</v>
      </c>
      <c r="I254">
        <v>17</v>
      </c>
      <c r="J254">
        <v>630</v>
      </c>
      <c r="K254">
        <v>2.6984126984126985E-2</v>
      </c>
      <c r="L254">
        <v>0.92307692307692313</v>
      </c>
      <c r="M254">
        <f t="shared" si="13"/>
        <v>0.82197614985412171</v>
      </c>
      <c r="N254">
        <f t="shared" si="15"/>
        <v>0.10110077322280142</v>
      </c>
      <c r="O254">
        <f t="shared" si="14"/>
        <v>166</v>
      </c>
    </row>
    <row r="255" spans="4:15" customFormat="1" hidden="1" x14ac:dyDescent="0.3">
      <c r="D255">
        <f t="shared" si="12"/>
        <v>40</v>
      </c>
      <c r="E255" t="s">
        <v>68</v>
      </c>
      <c r="F255" t="s">
        <v>794</v>
      </c>
      <c r="G255" t="s">
        <v>795</v>
      </c>
      <c r="H255" t="s">
        <v>795</v>
      </c>
      <c r="I255">
        <v>43</v>
      </c>
      <c r="J255">
        <v>575</v>
      </c>
      <c r="K255">
        <v>7.4782608695652175E-2</v>
      </c>
      <c r="L255">
        <v>0.82558139534883723</v>
      </c>
      <c r="M255">
        <f t="shared" si="13"/>
        <v>0.79366187187127513</v>
      </c>
      <c r="N255">
        <f t="shared" si="15"/>
        <v>3.1919523477562106E-2</v>
      </c>
      <c r="O255">
        <f t="shared" si="14"/>
        <v>325</v>
      </c>
    </row>
    <row r="256" spans="4:15" customFormat="1" hidden="1" x14ac:dyDescent="0.3">
      <c r="D256">
        <f t="shared" si="12"/>
        <v>155</v>
      </c>
      <c r="E256" t="s">
        <v>68</v>
      </c>
      <c r="F256" t="s">
        <v>796</v>
      </c>
      <c r="G256" t="s">
        <v>797</v>
      </c>
      <c r="H256" t="s">
        <v>797</v>
      </c>
      <c r="I256">
        <v>102</v>
      </c>
      <c r="J256">
        <v>604</v>
      </c>
      <c r="K256">
        <v>0.16887417218543047</v>
      </c>
      <c r="L256">
        <v>0.70192307692307687</v>
      </c>
      <c r="M256">
        <f t="shared" si="13"/>
        <v>0.7379250662428265</v>
      </c>
      <c r="N256">
        <f t="shared" si="15"/>
        <v>-3.6001989319749628E-2</v>
      </c>
      <c r="O256">
        <f t="shared" si="14"/>
        <v>533</v>
      </c>
    </row>
    <row r="257" spans="4:15" customFormat="1" hidden="1" x14ac:dyDescent="0.3">
      <c r="D257">
        <f t="shared" si="12"/>
        <v>58</v>
      </c>
      <c r="E257" t="s">
        <v>68</v>
      </c>
      <c r="F257" t="s">
        <v>798</v>
      </c>
      <c r="G257" t="s">
        <v>799</v>
      </c>
      <c r="H257" t="s">
        <v>799</v>
      </c>
      <c r="I257">
        <v>43</v>
      </c>
      <c r="J257">
        <v>655</v>
      </c>
      <c r="K257">
        <v>6.5648854961832065E-2</v>
      </c>
      <c r="L257">
        <v>0.7978723404255319</v>
      </c>
      <c r="M257">
        <f t="shared" si="13"/>
        <v>0.79907241281286923</v>
      </c>
      <c r="N257">
        <f t="shared" si="15"/>
        <v>-1.2000723873373254E-3</v>
      </c>
      <c r="O257">
        <f t="shared" si="14"/>
        <v>421</v>
      </c>
    </row>
    <row r="258" spans="4:15" customFormat="1" hidden="1" x14ac:dyDescent="0.3">
      <c r="D258">
        <f t="shared" si="12"/>
        <v>9</v>
      </c>
      <c r="E258" t="s">
        <v>68</v>
      </c>
      <c r="F258" t="s">
        <v>800</v>
      </c>
      <c r="G258" t="s">
        <v>801</v>
      </c>
      <c r="H258" t="s">
        <v>801</v>
      </c>
      <c r="I258">
        <v>22</v>
      </c>
      <c r="J258">
        <v>753</v>
      </c>
      <c r="K258">
        <v>2.9216467463479414E-2</v>
      </c>
      <c r="L258">
        <v>0.8925619834710744</v>
      </c>
      <c r="M258">
        <f t="shared" si="13"/>
        <v>0.82065378339766781</v>
      </c>
      <c r="N258">
        <f t="shared" si="15"/>
        <v>7.1908200073406592E-2</v>
      </c>
      <c r="O258">
        <f t="shared" si="14"/>
        <v>236</v>
      </c>
    </row>
    <row r="259" spans="4:15" customFormat="1" hidden="1" x14ac:dyDescent="0.3">
      <c r="D259">
        <f t="shared" si="12"/>
        <v>98</v>
      </c>
      <c r="E259" t="s">
        <v>69</v>
      </c>
      <c r="F259" t="s">
        <v>802</v>
      </c>
      <c r="G259" t="s">
        <v>803</v>
      </c>
      <c r="H259" t="s">
        <v>803</v>
      </c>
      <c r="I259">
        <v>184</v>
      </c>
      <c r="J259">
        <v>961</v>
      </c>
      <c r="K259">
        <v>0.19146722164412069</v>
      </c>
      <c r="L259">
        <v>0.75</v>
      </c>
      <c r="M259">
        <f t="shared" si="13"/>
        <v>0.72454167288078775</v>
      </c>
      <c r="N259">
        <f t="shared" si="15"/>
        <v>2.5458327119212254E-2</v>
      </c>
      <c r="O259">
        <f t="shared" si="14"/>
        <v>342</v>
      </c>
    </row>
    <row r="260" spans="4:15" customFormat="1" hidden="1" x14ac:dyDescent="0.3">
      <c r="D260">
        <f t="shared" si="12"/>
        <v>202</v>
      </c>
      <c r="E260" t="s">
        <v>69</v>
      </c>
      <c r="F260" t="s">
        <v>804</v>
      </c>
      <c r="G260" t="s">
        <v>530</v>
      </c>
      <c r="H260" t="s">
        <v>530</v>
      </c>
      <c r="I260">
        <v>165</v>
      </c>
      <c r="J260">
        <v>529</v>
      </c>
      <c r="K260">
        <v>0.31190926275992437</v>
      </c>
      <c r="L260">
        <v>0.67105263157894735</v>
      </c>
      <c r="M260">
        <f t="shared" si="13"/>
        <v>0.65319569470608718</v>
      </c>
      <c r="N260">
        <f t="shared" si="15"/>
        <v>1.7856936872860163E-2</v>
      </c>
      <c r="O260">
        <f t="shared" si="14"/>
        <v>370</v>
      </c>
    </row>
    <row r="261" spans="4:15" customFormat="1" hidden="1" x14ac:dyDescent="0.3">
      <c r="D261">
        <f t="shared" si="12"/>
        <v>105</v>
      </c>
      <c r="E261" t="s">
        <v>69</v>
      </c>
      <c r="F261" t="s">
        <v>805</v>
      </c>
      <c r="G261" t="s">
        <v>806</v>
      </c>
      <c r="H261" t="s">
        <v>806</v>
      </c>
      <c r="I261">
        <v>150</v>
      </c>
      <c r="J261">
        <v>640</v>
      </c>
      <c r="K261">
        <v>0.234375</v>
      </c>
      <c r="L261">
        <v>0.74257425742574257</v>
      </c>
      <c r="M261">
        <f t="shared" si="13"/>
        <v>0.69912448972993047</v>
      </c>
      <c r="N261">
        <f t="shared" si="15"/>
        <v>4.3449767695812103E-2</v>
      </c>
      <c r="O261">
        <f t="shared" si="14"/>
        <v>288</v>
      </c>
    </row>
    <row r="262" spans="4:15" customFormat="1" hidden="1" x14ac:dyDescent="0.3">
      <c r="D262">
        <f t="shared" ref="D262:D325" si="16">RANK(L262,Both_Math_and_ELA__Percent_Pass,0)</f>
        <v>226</v>
      </c>
      <c r="E262" t="s">
        <v>69</v>
      </c>
      <c r="F262" t="s">
        <v>807</v>
      </c>
      <c r="G262" t="s">
        <v>808</v>
      </c>
      <c r="H262" t="s">
        <v>808</v>
      </c>
      <c r="I262">
        <v>133</v>
      </c>
      <c r="J262">
        <v>740</v>
      </c>
      <c r="K262">
        <v>0.17972972972972973</v>
      </c>
      <c r="L262">
        <v>0.65625</v>
      </c>
      <c r="M262">
        <f t="shared" ref="M262:M325" si="17">int+slope*K262</f>
        <v>0.7314945842910543</v>
      </c>
      <c r="N262">
        <f t="shared" si="15"/>
        <v>-7.5244584291054295E-2</v>
      </c>
      <c r="O262">
        <f t="shared" ref="O262:O325" si="18">RANK(N262,Error,0)</f>
        <v>630</v>
      </c>
    </row>
    <row r="263" spans="4:15" customFormat="1" hidden="1" x14ac:dyDescent="0.3">
      <c r="D263">
        <f t="shared" si="16"/>
        <v>306</v>
      </c>
      <c r="E263" t="s">
        <v>69</v>
      </c>
      <c r="F263" t="s">
        <v>809</v>
      </c>
      <c r="G263" t="s">
        <v>810</v>
      </c>
      <c r="H263" t="s">
        <v>810</v>
      </c>
      <c r="I263">
        <v>90</v>
      </c>
      <c r="J263">
        <v>738</v>
      </c>
      <c r="K263">
        <v>0.12195121951219512</v>
      </c>
      <c r="L263">
        <v>0.61403508771929827</v>
      </c>
      <c r="M263">
        <f t="shared" si="17"/>
        <v>0.76572070907902112</v>
      </c>
      <c r="N263">
        <f t="shared" ref="N263:N326" si="19">L263-M263</f>
        <v>-0.15168562135972286</v>
      </c>
      <c r="O263">
        <f t="shared" si="18"/>
        <v>767</v>
      </c>
    </row>
    <row r="264" spans="4:15" customFormat="1" hidden="1" x14ac:dyDescent="0.3">
      <c r="D264">
        <f t="shared" si="16"/>
        <v>292</v>
      </c>
      <c r="E264" t="s">
        <v>69</v>
      </c>
      <c r="F264" t="s">
        <v>811</v>
      </c>
      <c r="G264" t="s">
        <v>812</v>
      </c>
      <c r="H264" t="s">
        <v>812</v>
      </c>
      <c r="I264">
        <v>204</v>
      </c>
      <c r="J264">
        <v>802</v>
      </c>
      <c r="K264">
        <v>0.25436408977556108</v>
      </c>
      <c r="L264">
        <v>0.62307692307692308</v>
      </c>
      <c r="M264">
        <f t="shared" si="17"/>
        <v>0.68728359804753125</v>
      </c>
      <c r="N264">
        <f t="shared" si="19"/>
        <v>-6.4206674970608169E-2</v>
      </c>
      <c r="O264">
        <f t="shared" si="18"/>
        <v>611</v>
      </c>
    </row>
    <row r="265" spans="4:15" customFormat="1" hidden="1" x14ac:dyDescent="0.3">
      <c r="D265">
        <f t="shared" si="16"/>
        <v>338</v>
      </c>
      <c r="E265" t="s">
        <v>69</v>
      </c>
      <c r="F265" t="s">
        <v>813</v>
      </c>
      <c r="G265" t="s">
        <v>814</v>
      </c>
      <c r="H265" t="s">
        <v>814</v>
      </c>
      <c r="I265">
        <v>239</v>
      </c>
      <c r="J265">
        <v>704</v>
      </c>
      <c r="K265">
        <v>0.33948863636363635</v>
      </c>
      <c r="L265">
        <v>0.59829059829059827</v>
      </c>
      <c r="M265">
        <f t="shared" si="17"/>
        <v>0.63685856384236783</v>
      </c>
      <c r="N265">
        <f t="shared" si="19"/>
        <v>-3.8567965551769556E-2</v>
      </c>
      <c r="O265">
        <f t="shared" si="18"/>
        <v>539</v>
      </c>
    </row>
    <row r="266" spans="4:15" customFormat="1" hidden="1" x14ac:dyDescent="0.3">
      <c r="D266">
        <f t="shared" si="16"/>
        <v>475</v>
      </c>
      <c r="E266" t="s">
        <v>70</v>
      </c>
      <c r="F266" t="s">
        <v>815</v>
      </c>
      <c r="G266" t="s">
        <v>816</v>
      </c>
      <c r="H266" t="s">
        <v>816</v>
      </c>
      <c r="I266">
        <v>104</v>
      </c>
      <c r="J266">
        <v>334</v>
      </c>
      <c r="K266">
        <v>0.31137724550898205</v>
      </c>
      <c r="L266">
        <v>0.51923076923076927</v>
      </c>
      <c r="M266">
        <f t="shared" si="17"/>
        <v>0.65351084455594566</v>
      </c>
      <c r="N266">
        <f t="shared" si="19"/>
        <v>-0.13428007532517638</v>
      </c>
      <c r="O266">
        <f t="shared" si="18"/>
        <v>743</v>
      </c>
    </row>
    <row r="267" spans="4:15" customFormat="1" hidden="1" x14ac:dyDescent="0.3">
      <c r="D267">
        <f t="shared" si="16"/>
        <v>242</v>
      </c>
      <c r="E267" t="s">
        <v>70</v>
      </c>
      <c r="F267" t="s">
        <v>817</v>
      </c>
      <c r="G267" t="s">
        <v>818</v>
      </c>
      <c r="H267" t="s">
        <v>818</v>
      </c>
      <c r="I267">
        <v>116</v>
      </c>
      <c r="J267">
        <v>711</v>
      </c>
      <c r="K267">
        <v>0.1631504922644163</v>
      </c>
      <c r="L267">
        <v>0.64893617021276595</v>
      </c>
      <c r="M267">
        <f t="shared" si="17"/>
        <v>0.74131558950978949</v>
      </c>
      <c r="N267">
        <f t="shared" si="19"/>
        <v>-9.2379419297023535E-2</v>
      </c>
      <c r="O267">
        <f t="shared" si="18"/>
        <v>664</v>
      </c>
    </row>
    <row r="268" spans="4:15" customFormat="1" hidden="1" x14ac:dyDescent="0.3">
      <c r="D268">
        <f t="shared" si="16"/>
        <v>190</v>
      </c>
      <c r="E268" t="s">
        <v>70</v>
      </c>
      <c r="F268" t="s">
        <v>819</v>
      </c>
      <c r="G268" t="s">
        <v>820</v>
      </c>
      <c r="H268" t="s">
        <v>820</v>
      </c>
      <c r="I268">
        <v>181</v>
      </c>
      <c r="J268">
        <v>801</v>
      </c>
      <c r="K268">
        <v>0.22596754057428214</v>
      </c>
      <c r="L268">
        <v>0.67796610169491522</v>
      </c>
      <c r="M268">
        <f t="shared" si="17"/>
        <v>0.7041047973628376</v>
      </c>
      <c r="N268">
        <f t="shared" si="19"/>
        <v>-2.6138695667922374E-2</v>
      </c>
      <c r="O268">
        <f t="shared" si="18"/>
        <v>502</v>
      </c>
    </row>
    <row r="269" spans="4:15" customFormat="1" hidden="1" x14ac:dyDescent="0.3">
      <c r="D269">
        <f t="shared" si="16"/>
        <v>59</v>
      </c>
      <c r="E269" t="s">
        <v>71</v>
      </c>
      <c r="F269" t="s">
        <v>821</v>
      </c>
      <c r="G269" t="s">
        <v>822</v>
      </c>
      <c r="H269" t="s">
        <v>822</v>
      </c>
      <c r="I269">
        <v>43</v>
      </c>
      <c r="J269">
        <v>173</v>
      </c>
      <c r="K269">
        <v>0.24855491329479767</v>
      </c>
      <c r="L269">
        <v>0.79487179487179482</v>
      </c>
      <c r="M269">
        <f t="shared" si="17"/>
        <v>0.69072476671729022</v>
      </c>
      <c r="N269">
        <f t="shared" si="19"/>
        <v>0.10414702815450461</v>
      </c>
      <c r="O269">
        <f t="shared" si="18"/>
        <v>158</v>
      </c>
    </row>
    <row r="270" spans="4:15" customFormat="1" hidden="1" x14ac:dyDescent="0.3">
      <c r="D270">
        <f t="shared" si="16"/>
        <v>311</v>
      </c>
      <c r="E270" t="s">
        <v>71</v>
      </c>
      <c r="F270" t="s">
        <v>823</v>
      </c>
      <c r="G270" t="s">
        <v>824</v>
      </c>
      <c r="H270" t="s">
        <v>824</v>
      </c>
      <c r="I270">
        <v>207</v>
      </c>
      <c r="J270">
        <v>512</v>
      </c>
      <c r="K270">
        <v>0.404296875</v>
      </c>
      <c r="L270">
        <v>0.61111111111111116</v>
      </c>
      <c r="M270">
        <f t="shared" si="17"/>
        <v>0.59846825480696175</v>
      </c>
      <c r="N270">
        <f t="shared" si="19"/>
        <v>1.2642856304149408E-2</v>
      </c>
      <c r="O270">
        <f t="shared" si="18"/>
        <v>383</v>
      </c>
    </row>
    <row r="271" spans="4:15" customFormat="1" hidden="1" x14ac:dyDescent="0.3">
      <c r="D271">
        <f t="shared" si="16"/>
        <v>261</v>
      </c>
      <c r="E271" t="s">
        <v>71</v>
      </c>
      <c r="F271" t="s">
        <v>825</v>
      </c>
      <c r="G271" t="s">
        <v>826</v>
      </c>
      <c r="H271" t="s">
        <v>826</v>
      </c>
      <c r="I271">
        <v>144</v>
      </c>
      <c r="J271">
        <v>304</v>
      </c>
      <c r="K271">
        <v>0.47368421052631576</v>
      </c>
      <c r="L271">
        <v>0.6404494382022472</v>
      </c>
      <c r="M271">
        <f t="shared" si="17"/>
        <v>0.55736543655348092</v>
      </c>
      <c r="N271">
        <f t="shared" si="19"/>
        <v>8.3084001648766281E-2</v>
      </c>
      <c r="O271">
        <f t="shared" si="18"/>
        <v>215</v>
      </c>
    </row>
    <row r="272" spans="4:15" customFormat="1" hidden="1" x14ac:dyDescent="0.3">
      <c r="D272">
        <f t="shared" si="16"/>
        <v>165</v>
      </c>
      <c r="E272" t="s">
        <v>71</v>
      </c>
      <c r="F272" t="s">
        <v>827</v>
      </c>
      <c r="G272" t="s">
        <v>828</v>
      </c>
      <c r="H272" t="s">
        <v>828</v>
      </c>
      <c r="I272">
        <v>107</v>
      </c>
      <c r="J272">
        <v>329</v>
      </c>
      <c r="K272">
        <v>0.32522796352583588</v>
      </c>
      <c r="L272">
        <v>0.69892473118279574</v>
      </c>
      <c r="M272">
        <f t="shared" si="17"/>
        <v>0.64530612620195948</v>
      </c>
      <c r="N272">
        <f t="shared" si="19"/>
        <v>5.361860498083626E-2</v>
      </c>
      <c r="O272">
        <f t="shared" si="18"/>
        <v>264</v>
      </c>
    </row>
    <row r="273" spans="4:15" customFormat="1" hidden="1" x14ac:dyDescent="0.3">
      <c r="D273">
        <f t="shared" si="16"/>
        <v>372</v>
      </c>
      <c r="E273" t="s">
        <v>282</v>
      </c>
      <c r="F273" t="s">
        <v>829</v>
      </c>
      <c r="G273" t="s">
        <v>830</v>
      </c>
      <c r="H273" t="s">
        <v>830</v>
      </c>
      <c r="I273">
        <v>171</v>
      </c>
      <c r="J273">
        <v>466</v>
      </c>
      <c r="K273">
        <v>0.36695278969957079</v>
      </c>
      <c r="L273">
        <v>0.58139534883720934</v>
      </c>
      <c r="M273">
        <f t="shared" si="17"/>
        <v>0.62058968574681805</v>
      </c>
      <c r="N273">
        <f t="shared" si="19"/>
        <v>-3.9194336909608718E-2</v>
      </c>
      <c r="O273">
        <f t="shared" si="18"/>
        <v>542</v>
      </c>
    </row>
    <row r="274" spans="4:15" customFormat="1" hidden="1" x14ac:dyDescent="0.3">
      <c r="D274">
        <f t="shared" si="16"/>
        <v>257</v>
      </c>
      <c r="E274" t="s">
        <v>282</v>
      </c>
      <c r="F274" t="s">
        <v>831</v>
      </c>
      <c r="G274" t="s">
        <v>832</v>
      </c>
      <c r="H274" t="s">
        <v>832</v>
      </c>
      <c r="I274">
        <v>179</v>
      </c>
      <c r="J274">
        <v>680</v>
      </c>
      <c r="K274">
        <v>0.26323529411764707</v>
      </c>
      <c r="L274">
        <v>0.64150943396226412</v>
      </c>
      <c r="M274">
        <f t="shared" si="17"/>
        <v>0.68202858289243917</v>
      </c>
      <c r="N274">
        <f t="shared" si="19"/>
        <v>-4.0519148930175053E-2</v>
      </c>
      <c r="O274">
        <f t="shared" si="18"/>
        <v>543</v>
      </c>
    </row>
    <row r="275" spans="4:15" customFormat="1" hidden="1" x14ac:dyDescent="0.3">
      <c r="D275">
        <f t="shared" si="16"/>
        <v>194</v>
      </c>
      <c r="E275" t="s">
        <v>282</v>
      </c>
      <c r="F275" t="s">
        <v>833</v>
      </c>
      <c r="G275" t="s">
        <v>834</v>
      </c>
      <c r="H275" t="s">
        <v>834</v>
      </c>
      <c r="I275">
        <v>88</v>
      </c>
      <c r="J275">
        <v>630</v>
      </c>
      <c r="K275">
        <v>0.13968253968253969</v>
      </c>
      <c r="L275">
        <v>0.67647058823529416</v>
      </c>
      <c r="M275">
        <f t="shared" si="17"/>
        <v>0.75521724724657269</v>
      </c>
      <c r="N275">
        <f t="shared" si="19"/>
        <v>-7.874665901127853E-2</v>
      </c>
      <c r="O275">
        <f t="shared" si="18"/>
        <v>635</v>
      </c>
    </row>
    <row r="276" spans="4:15" customFormat="1" hidden="1" x14ac:dyDescent="0.3">
      <c r="D276">
        <f t="shared" si="16"/>
        <v>382</v>
      </c>
      <c r="E276" t="s">
        <v>73</v>
      </c>
      <c r="F276" t="s">
        <v>835</v>
      </c>
      <c r="G276" t="s">
        <v>836</v>
      </c>
      <c r="H276" t="s">
        <v>836</v>
      </c>
      <c r="I276">
        <v>180</v>
      </c>
      <c r="J276">
        <v>518</v>
      </c>
      <c r="K276">
        <v>0.34749034749034752</v>
      </c>
      <c r="L276">
        <v>0.57471264367816088</v>
      </c>
      <c r="M276">
        <f t="shared" si="17"/>
        <v>0.63211860840722467</v>
      </c>
      <c r="N276">
        <f t="shared" si="19"/>
        <v>-5.7405964729063785E-2</v>
      </c>
      <c r="O276">
        <f t="shared" si="18"/>
        <v>587</v>
      </c>
    </row>
    <row r="277" spans="4:15" customFormat="1" hidden="1" x14ac:dyDescent="0.3">
      <c r="D277">
        <f t="shared" si="16"/>
        <v>494</v>
      </c>
      <c r="E277" t="s">
        <v>74</v>
      </c>
      <c r="F277" t="s">
        <v>837</v>
      </c>
      <c r="G277" t="s">
        <v>838</v>
      </c>
      <c r="H277" t="s">
        <v>838</v>
      </c>
      <c r="I277">
        <v>69</v>
      </c>
      <c r="J277">
        <v>379</v>
      </c>
      <c r="K277">
        <v>0.18205804749340371</v>
      </c>
      <c r="L277">
        <v>0.50793650793650791</v>
      </c>
      <c r="M277">
        <f t="shared" si="17"/>
        <v>0.73011536398880839</v>
      </c>
      <c r="N277">
        <f t="shared" si="19"/>
        <v>-0.22217885605230048</v>
      </c>
      <c r="O277">
        <f t="shared" si="18"/>
        <v>821</v>
      </c>
    </row>
    <row r="278" spans="4:15" customFormat="1" hidden="1" x14ac:dyDescent="0.3">
      <c r="D278">
        <f t="shared" si="16"/>
        <v>91</v>
      </c>
      <c r="E278" t="s">
        <v>75</v>
      </c>
      <c r="F278" t="s">
        <v>839</v>
      </c>
      <c r="G278" t="s">
        <v>840</v>
      </c>
      <c r="H278" t="s">
        <v>840</v>
      </c>
      <c r="I278">
        <v>236</v>
      </c>
      <c r="J278">
        <v>426</v>
      </c>
      <c r="K278">
        <v>0.5539906103286385</v>
      </c>
      <c r="L278">
        <v>0.7567567567567568</v>
      </c>
      <c r="M278">
        <f t="shared" si="17"/>
        <v>0.50979451700989387</v>
      </c>
      <c r="N278">
        <f t="shared" si="19"/>
        <v>0.24696223974686293</v>
      </c>
      <c r="O278">
        <f t="shared" si="18"/>
        <v>20</v>
      </c>
    </row>
    <row r="279" spans="4:15" customFormat="1" hidden="1" x14ac:dyDescent="0.3">
      <c r="D279">
        <f t="shared" si="16"/>
        <v>151</v>
      </c>
      <c r="E279" t="s">
        <v>75</v>
      </c>
      <c r="F279" t="s">
        <v>841</v>
      </c>
      <c r="G279" t="s">
        <v>842</v>
      </c>
      <c r="H279" t="s">
        <v>842</v>
      </c>
      <c r="I279">
        <v>270</v>
      </c>
      <c r="J279">
        <v>578</v>
      </c>
      <c r="K279">
        <v>0.4671280276816609</v>
      </c>
      <c r="L279">
        <v>0.70454545454545459</v>
      </c>
      <c r="M279">
        <f t="shared" si="17"/>
        <v>0.56124910768534386</v>
      </c>
      <c r="N279">
        <f t="shared" si="19"/>
        <v>0.14329634686011072</v>
      </c>
      <c r="O279">
        <f t="shared" si="18"/>
        <v>96</v>
      </c>
    </row>
    <row r="280" spans="4:15" customFormat="1" hidden="1" x14ac:dyDescent="0.3">
      <c r="D280">
        <f t="shared" si="16"/>
        <v>383</v>
      </c>
      <c r="E280" t="s">
        <v>76</v>
      </c>
      <c r="F280" t="s">
        <v>50</v>
      </c>
      <c r="G280" t="s">
        <v>843</v>
      </c>
      <c r="H280" t="s">
        <v>843</v>
      </c>
      <c r="I280">
        <v>331</v>
      </c>
      <c r="J280">
        <v>630</v>
      </c>
      <c r="K280">
        <v>0.52539682539682542</v>
      </c>
      <c r="L280">
        <v>0.57446808510638303</v>
      </c>
      <c r="M280">
        <f t="shared" si="17"/>
        <v>0.52673255240665151</v>
      </c>
      <c r="N280">
        <f t="shared" si="19"/>
        <v>4.773553269973152E-2</v>
      </c>
      <c r="O280">
        <f t="shared" si="18"/>
        <v>276</v>
      </c>
    </row>
    <row r="281" spans="4:15" customFormat="1" hidden="1" x14ac:dyDescent="0.3">
      <c r="D281">
        <f t="shared" si="16"/>
        <v>72</v>
      </c>
      <c r="E281" t="s">
        <v>76</v>
      </c>
      <c r="F281" t="s">
        <v>844</v>
      </c>
      <c r="G281" t="s">
        <v>845</v>
      </c>
      <c r="H281" t="s">
        <v>845</v>
      </c>
      <c r="I281">
        <v>59</v>
      </c>
      <c r="J281">
        <v>137</v>
      </c>
      <c r="K281">
        <v>0.43065693430656932</v>
      </c>
      <c r="L281">
        <v>0.78260869565217395</v>
      </c>
      <c r="M281">
        <f t="shared" si="17"/>
        <v>0.58285340638238181</v>
      </c>
      <c r="N281">
        <f t="shared" si="19"/>
        <v>0.19975528926979214</v>
      </c>
      <c r="O281">
        <f t="shared" si="18"/>
        <v>43</v>
      </c>
    </row>
    <row r="282" spans="4:15" customFormat="1" hidden="1" x14ac:dyDescent="0.3">
      <c r="D282">
        <f t="shared" si="16"/>
        <v>766</v>
      </c>
      <c r="E282" t="s">
        <v>76</v>
      </c>
      <c r="F282" t="s">
        <v>846</v>
      </c>
      <c r="G282" t="s">
        <v>847</v>
      </c>
      <c r="H282" t="s">
        <v>847</v>
      </c>
      <c r="I282">
        <v>129</v>
      </c>
      <c r="J282">
        <v>182</v>
      </c>
      <c r="K282">
        <v>0.70879120879120883</v>
      </c>
      <c r="L282">
        <v>0.29629629629629628</v>
      </c>
      <c r="M282">
        <f t="shared" si="17"/>
        <v>0.41809563830422614</v>
      </c>
      <c r="N282">
        <f t="shared" si="19"/>
        <v>-0.12179934200792986</v>
      </c>
      <c r="O282">
        <f t="shared" si="18"/>
        <v>724</v>
      </c>
    </row>
    <row r="283" spans="4:15" customFormat="1" hidden="1" x14ac:dyDescent="0.3">
      <c r="D283">
        <f t="shared" si="16"/>
        <v>317</v>
      </c>
      <c r="E283" t="s">
        <v>76</v>
      </c>
      <c r="F283" t="s">
        <v>848</v>
      </c>
      <c r="G283" t="s">
        <v>849</v>
      </c>
      <c r="H283" t="s">
        <v>849</v>
      </c>
      <c r="I283">
        <v>158</v>
      </c>
      <c r="J283">
        <v>315</v>
      </c>
      <c r="K283">
        <v>0.50158730158730158</v>
      </c>
      <c r="L283">
        <v>0.60869565217391308</v>
      </c>
      <c r="M283">
        <f t="shared" si="17"/>
        <v>0.54083654591528862</v>
      </c>
      <c r="N283">
        <f t="shared" si="19"/>
        <v>6.7859106258624458E-2</v>
      </c>
      <c r="O283">
        <f t="shared" si="18"/>
        <v>241</v>
      </c>
    </row>
    <row r="284" spans="4:15" customFormat="1" hidden="1" x14ac:dyDescent="0.3">
      <c r="D284">
        <f t="shared" si="16"/>
        <v>63</v>
      </c>
      <c r="E284" t="s">
        <v>77</v>
      </c>
      <c r="F284" t="s">
        <v>850</v>
      </c>
      <c r="G284" t="s">
        <v>851</v>
      </c>
      <c r="H284" t="s">
        <v>851</v>
      </c>
      <c r="I284">
        <v>65</v>
      </c>
      <c r="J284">
        <v>241</v>
      </c>
      <c r="K284">
        <v>0.26970954356846472</v>
      </c>
      <c r="L284">
        <v>0.79069767441860461</v>
      </c>
      <c r="M284">
        <f t="shared" si="17"/>
        <v>0.67819344645887869</v>
      </c>
      <c r="N284">
        <f t="shared" si="19"/>
        <v>0.11250422795972592</v>
      </c>
      <c r="O284">
        <f t="shared" si="18"/>
        <v>145</v>
      </c>
    </row>
    <row r="285" spans="4:15" customFormat="1" hidden="1" x14ac:dyDescent="0.3">
      <c r="D285">
        <f t="shared" si="16"/>
        <v>113</v>
      </c>
      <c r="E285" t="s">
        <v>77</v>
      </c>
      <c r="F285" t="s">
        <v>52</v>
      </c>
      <c r="G285" t="s">
        <v>852</v>
      </c>
      <c r="H285" t="s">
        <v>852</v>
      </c>
      <c r="I285">
        <v>47</v>
      </c>
      <c r="J285">
        <v>305</v>
      </c>
      <c r="K285">
        <v>0.1540983606557377</v>
      </c>
      <c r="L285">
        <v>0.73972602739726023</v>
      </c>
      <c r="M285">
        <f t="shared" si="17"/>
        <v>0.74667778013861097</v>
      </c>
      <c r="N285">
        <f t="shared" si="19"/>
        <v>-6.9517527413507363E-3</v>
      </c>
      <c r="O285">
        <f t="shared" si="18"/>
        <v>439</v>
      </c>
    </row>
    <row r="286" spans="4:15" customFormat="1" hidden="1" x14ac:dyDescent="0.3">
      <c r="D286">
        <f t="shared" si="16"/>
        <v>17</v>
      </c>
      <c r="E286" t="s">
        <v>283</v>
      </c>
      <c r="F286" t="s">
        <v>853</v>
      </c>
      <c r="G286" t="s">
        <v>854</v>
      </c>
      <c r="H286" t="s">
        <v>854</v>
      </c>
      <c r="I286">
        <v>162</v>
      </c>
      <c r="J286">
        <v>653</v>
      </c>
      <c r="K286">
        <v>0.24808575803981622</v>
      </c>
      <c r="L286">
        <v>0.86776859504132231</v>
      </c>
      <c r="M286">
        <f t="shared" si="17"/>
        <v>0.69100267914946389</v>
      </c>
      <c r="N286">
        <f t="shared" si="19"/>
        <v>0.17676591589185842</v>
      </c>
      <c r="O286">
        <f t="shared" si="18"/>
        <v>59</v>
      </c>
    </row>
    <row r="287" spans="4:15" customFormat="1" hidden="1" x14ac:dyDescent="0.3">
      <c r="D287">
        <f t="shared" si="16"/>
        <v>74</v>
      </c>
      <c r="E287" t="s">
        <v>283</v>
      </c>
      <c r="F287" t="s">
        <v>855</v>
      </c>
      <c r="G287" t="s">
        <v>430</v>
      </c>
      <c r="H287" t="s">
        <v>430</v>
      </c>
      <c r="I287">
        <v>158</v>
      </c>
      <c r="J287">
        <v>720</v>
      </c>
      <c r="K287">
        <v>0.21944444444444444</v>
      </c>
      <c r="L287">
        <v>0.77862595419847325</v>
      </c>
      <c r="M287">
        <f t="shared" si="17"/>
        <v>0.70796886899263844</v>
      </c>
      <c r="N287">
        <f t="shared" si="19"/>
        <v>7.0657085205834802E-2</v>
      </c>
      <c r="O287">
        <f t="shared" si="18"/>
        <v>237</v>
      </c>
    </row>
    <row r="288" spans="4:15" customFormat="1" hidden="1" x14ac:dyDescent="0.3">
      <c r="D288">
        <f t="shared" si="16"/>
        <v>30</v>
      </c>
      <c r="E288" t="s">
        <v>283</v>
      </c>
      <c r="F288" t="s">
        <v>856</v>
      </c>
      <c r="G288" t="s">
        <v>857</v>
      </c>
      <c r="H288" t="s">
        <v>857</v>
      </c>
      <c r="I288">
        <v>143</v>
      </c>
      <c r="J288">
        <v>631</v>
      </c>
      <c r="K288">
        <v>0.22662440570522979</v>
      </c>
      <c r="L288">
        <v>0.84761904761904761</v>
      </c>
      <c r="M288">
        <f t="shared" si="17"/>
        <v>0.70371569165803427</v>
      </c>
      <c r="N288">
        <f t="shared" si="19"/>
        <v>0.14390335596101334</v>
      </c>
      <c r="O288">
        <f t="shared" si="18"/>
        <v>95</v>
      </c>
    </row>
    <row r="289" spans="4:15" customFormat="1" hidden="1" x14ac:dyDescent="0.3">
      <c r="D289">
        <f t="shared" si="16"/>
        <v>26</v>
      </c>
      <c r="E289" t="s">
        <v>283</v>
      </c>
      <c r="F289" t="s">
        <v>858</v>
      </c>
      <c r="G289" t="s">
        <v>859</v>
      </c>
      <c r="H289" t="s">
        <v>859</v>
      </c>
      <c r="I289">
        <v>162</v>
      </c>
      <c r="J289">
        <v>637</v>
      </c>
      <c r="K289">
        <v>0.2543171114599686</v>
      </c>
      <c r="L289">
        <v>0.85123966942148765</v>
      </c>
      <c r="M289">
        <f t="shared" si="17"/>
        <v>0.68731142648557408</v>
      </c>
      <c r="N289">
        <f t="shared" si="19"/>
        <v>0.16392824293591357</v>
      </c>
      <c r="O289">
        <f t="shared" si="18"/>
        <v>74</v>
      </c>
    </row>
    <row r="290" spans="4:15" customFormat="1" hidden="1" x14ac:dyDescent="0.3">
      <c r="D290">
        <f t="shared" si="16"/>
        <v>45</v>
      </c>
      <c r="E290" t="s">
        <v>283</v>
      </c>
      <c r="F290" t="s">
        <v>860</v>
      </c>
      <c r="G290" t="s">
        <v>861</v>
      </c>
      <c r="H290" t="s">
        <v>861</v>
      </c>
      <c r="I290">
        <v>140</v>
      </c>
      <c r="J290">
        <v>625</v>
      </c>
      <c r="K290">
        <v>0.224</v>
      </c>
      <c r="L290">
        <v>0.82178217821782173</v>
      </c>
      <c r="M290">
        <f t="shared" si="17"/>
        <v>0.70527030490131914</v>
      </c>
      <c r="N290">
        <f t="shared" si="19"/>
        <v>0.11651187331650259</v>
      </c>
      <c r="O290">
        <f t="shared" si="18"/>
        <v>136</v>
      </c>
    </row>
    <row r="291" spans="4:15" customFormat="1" hidden="1" x14ac:dyDescent="0.3">
      <c r="D291">
        <f t="shared" si="16"/>
        <v>37</v>
      </c>
      <c r="E291" t="s">
        <v>283</v>
      </c>
      <c r="F291" t="s">
        <v>862</v>
      </c>
      <c r="G291" t="s">
        <v>863</v>
      </c>
      <c r="H291" t="s">
        <v>863</v>
      </c>
      <c r="I291">
        <v>165</v>
      </c>
      <c r="J291">
        <v>569</v>
      </c>
      <c r="K291">
        <v>0.28998242530755713</v>
      </c>
      <c r="L291">
        <v>0.82857142857142863</v>
      </c>
      <c r="M291">
        <f t="shared" si="17"/>
        <v>0.66618444557599854</v>
      </c>
      <c r="N291">
        <f t="shared" si="19"/>
        <v>0.16238698299543008</v>
      </c>
      <c r="O291">
        <f t="shared" si="18"/>
        <v>76</v>
      </c>
    </row>
    <row r="292" spans="4:15" customFormat="1" hidden="1" x14ac:dyDescent="0.3">
      <c r="D292">
        <f t="shared" si="16"/>
        <v>156</v>
      </c>
      <c r="E292" t="s">
        <v>78</v>
      </c>
      <c r="F292" t="s">
        <v>864</v>
      </c>
      <c r="G292" t="s">
        <v>865</v>
      </c>
      <c r="H292" t="s">
        <v>865</v>
      </c>
      <c r="I292">
        <v>207</v>
      </c>
      <c r="J292">
        <v>784</v>
      </c>
      <c r="K292">
        <v>0.26403061224489793</v>
      </c>
      <c r="L292">
        <v>0.70186335403726707</v>
      </c>
      <c r="M292">
        <f t="shared" si="17"/>
        <v>0.68155746210086909</v>
      </c>
      <c r="N292">
        <f t="shared" si="19"/>
        <v>2.030589193639798E-2</v>
      </c>
      <c r="O292">
        <f t="shared" si="18"/>
        <v>360</v>
      </c>
    </row>
    <row r="293" spans="4:15" customFormat="1" hidden="1" x14ac:dyDescent="0.3">
      <c r="D293">
        <f t="shared" si="16"/>
        <v>80</v>
      </c>
      <c r="E293" t="s">
        <v>78</v>
      </c>
      <c r="F293" t="s">
        <v>866</v>
      </c>
      <c r="G293" t="s">
        <v>488</v>
      </c>
      <c r="H293" t="s">
        <v>488</v>
      </c>
      <c r="I293">
        <v>88</v>
      </c>
      <c r="J293">
        <v>257</v>
      </c>
      <c r="K293">
        <v>0.34241245136186771</v>
      </c>
      <c r="L293">
        <v>0.76923076923076927</v>
      </c>
      <c r="M293">
        <f t="shared" si="17"/>
        <v>0.63512659019663642</v>
      </c>
      <c r="N293">
        <f t="shared" si="19"/>
        <v>0.13410417903413285</v>
      </c>
      <c r="O293">
        <f t="shared" si="18"/>
        <v>111</v>
      </c>
    </row>
    <row r="294" spans="4:15" customFormat="1" hidden="1" x14ac:dyDescent="0.3">
      <c r="D294">
        <f t="shared" si="16"/>
        <v>246</v>
      </c>
      <c r="E294" t="s">
        <v>78</v>
      </c>
      <c r="F294" t="s">
        <v>867</v>
      </c>
      <c r="G294" t="s">
        <v>868</v>
      </c>
      <c r="H294" t="s">
        <v>868</v>
      </c>
      <c r="I294">
        <v>128</v>
      </c>
      <c r="J294">
        <v>360</v>
      </c>
      <c r="K294">
        <v>0.35555555555555557</v>
      </c>
      <c r="L294">
        <v>0.6470588235294118</v>
      </c>
      <c r="M294">
        <f t="shared" si="17"/>
        <v>0.62734103943492958</v>
      </c>
      <c r="N294">
        <f t="shared" si="19"/>
        <v>1.9717784094482216E-2</v>
      </c>
      <c r="O294">
        <f t="shared" si="18"/>
        <v>365</v>
      </c>
    </row>
    <row r="295" spans="4:15" customFormat="1" hidden="1" x14ac:dyDescent="0.3">
      <c r="D295">
        <f t="shared" si="16"/>
        <v>145</v>
      </c>
      <c r="E295" t="s">
        <v>78</v>
      </c>
      <c r="F295" t="s">
        <v>54</v>
      </c>
      <c r="G295" t="s">
        <v>869</v>
      </c>
      <c r="H295" t="s">
        <v>869</v>
      </c>
      <c r="I295">
        <v>132</v>
      </c>
      <c r="J295">
        <v>494</v>
      </c>
      <c r="K295">
        <v>0.26720647773279355</v>
      </c>
      <c r="L295">
        <v>0.70873786407766992</v>
      </c>
      <c r="M295">
        <f t="shared" si="17"/>
        <v>0.6796761818793946</v>
      </c>
      <c r="N295">
        <f t="shared" si="19"/>
        <v>2.9061682198275318E-2</v>
      </c>
      <c r="O295">
        <f t="shared" si="18"/>
        <v>329</v>
      </c>
    </row>
    <row r="296" spans="4:15" customFormat="1" hidden="1" x14ac:dyDescent="0.3">
      <c r="D296">
        <f t="shared" si="16"/>
        <v>347</v>
      </c>
      <c r="E296" t="s">
        <v>78</v>
      </c>
      <c r="F296" t="s">
        <v>870</v>
      </c>
      <c r="G296" t="s">
        <v>871</v>
      </c>
      <c r="H296" t="s">
        <v>871</v>
      </c>
      <c r="I296">
        <v>207</v>
      </c>
      <c r="J296">
        <v>717</v>
      </c>
      <c r="K296">
        <v>0.28870292887029286</v>
      </c>
      <c r="L296">
        <v>0.59285714285714286</v>
      </c>
      <c r="M296">
        <f t="shared" si="17"/>
        <v>0.6669423779727095</v>
      </c>
      <c r="N296">
        <f t="shared" si="19"/>
        <v>-7.4085235115566639E-2</v>
      </c>
      <c r="O296">
        <f t="shared" si="18"/>
        <v>627</v>
      </c>
    </row>
    <row r="297" spans="4:15" customFormat="1" hidden="1" x14ac:dyDescent="0.3">
      <c r="D297">
        <f t="shared" si="16"/>
        <v>115</v>
      </c>
      <c r="E297" t="s">
        <v>78</v>
      </c>
      <c r="F297" t="s">
        <v>872</v>
      </c>
      <c r="G297" t="s">
        <v>873</v>
      </c>
      <c r="H297" t="s">
        <v>873</v>
      </c>
      <c r="I297">
        <v>125</v>
      </c>
      <c r="J297">
        <v>350</v>
      </c>
      <c r="K297">
        <v>0.35714285714285715</v>
      </c>
      <c r="L297">
        <v>0.73770491803278693</v>
      </c>
      <c r="M297">
        <f t="shared" si="17"/>
        <v>0.62640077320102039</v>
      </c>
      <c r="N297">
        <f t="shared" si="19"/>
        <v>0.11130414483176654</v>
      </c>
      <c r="O297">
        <f t="shared" si="18"/>
        <v>147</v>
      </c>
    </row>
    <row r="298" spans="4:15" customFormat="1" hidden="1" x14ac:dyDescent="0.3">
      <c r="D298">
        <f t="shared" si="16"/>
        <v>136</v>
      </c>
      <c r="E298" t="s">
        <v>78</v>
      </c>
      <c r="F298" t="s">
        <v>874</v>
      </c>
      <c r="G298" t="s">
        <v>875</v>
      </c>
      <c r="H298" t="s">
        <v>875</v>
      </c>
      <c r="I298">
        <v>128</v>
      </c>
      <c r="J298">
        <v>520</v>
      </c>
      <c r="K298">
        <v>0.24615384615384617</v>
      </c>
      <c r="L298">
        <v>0.717741935483871</v>
      </c>
      <c r="M298">
        <f t="shared" si="17"/>
        <v>0.69214708140282111</v>
      </c>
      <c r="N298">
        <f t="shared" si="19"/>
        <v>2.5594854081049889E-2</v>
      </c>
      <c r="O298">
        <f t="shared" si="18"/>
        <v>340</v>
      </c>
    </row>
    <row r="299" spans="4:15" customFormat="1" hidden="1" x14ac:dyDescent="0.3">
      <c r="D299">
        <f t="shared" si="16"/>
        <v>166</v>
      </c>
      <c r="E299" t="s">
        <v>79</v>
      </c>
      <c r="F299" t="s">
        <v>876</v>
      </c>
      <c r="G299" t="s">
        <v>877</v>
      </c>
      <c r="H299" t="s">
        <v>877</v>
      </c>
      <c r="I299">
        <v>113</v>
      </c>
      <c r="J299">
        <v>373</v>
      </c>
      <c r="K299">
        <v>0.30294906166219837</v>
      </c>
      <c r="L299">
        <v>0.69841269841269837</v>
      </c>
      <c r="M299">
        <f t="shared" si="17"/>
        <v>0.65850342866706035</v>
      </c>
      <c r="N299">
        <f t="shared" si="19"/>
        <v>3.9909269745638021E-2</v>
      </c>
      <c r="O299">
        <f t="shared" si="18"/>
        <v>299</v>
      </c>
    </row>
    <row r="300" spans="4:15" customFormat="1" hidden="1" x14ac:dyDescent="0.3">
      <c r="D300">
        <f t="shared" si="16"/>
        <v>118</v>
      </c>
      <c r="E300" t="s">
        <v>284</v>
      </c>
      <c r="F300" t="s">
        <v>878</v>
      </c>
      <c r="G300" t="s">
        <v>879</v>
      </c>
      <c r="H300" t="s">
        <v>879</v>
      </c>
      <c r="I300">
        <v>234</v>
      </c>
      <c r="J300">
        <v>859</v>
      </c>
      <c r="K300">
        <v>0.27240977881257278</v>
      </c>
      <c r="L300">
        <v>0.73758865248226946</v>
      </c>
      <c r="M300">
        <f t="shared" si="17"/>
        <v>0.67659391424398163</v>
      </c>
      <c r="N300">
        <f t="shared" si="19"/>
        <v>6.0994738238287827E-2</v>
      </c>
      <c r="O300">
        <f t="shared" si="18"/>
        <v>252</v>
      </c>
    </row>
    <row r="301" spans="4:15" customFormat="1" hidden="1" x14ac:dyDescent="0.3">
      <c r="D301">
        <f t="shared" si="16"/>
        <v>279</v>
      </c>
      <c r="E301" t="s">
        <v>284</v>
      </c>
      <c r="F301" t="s">
        <v>880</v>
      </c>
      <c r="G301" t="s">
        <v>438</v>
      </c>
      <c r="H301" t="s">
        <v>438</v>
      </c>
      <c r="I301">
        <v>135</v>
      </c>
      <c r="J301">
        <v>570</v>
      </c>
      <c r="K301">
        <v>0.23684210526315788</v>
      </c>
      <c r="L301">
        <v>0.63157894736842102</v>
      </c>
      <c r="M301">
        <f t="shared" si="17"/>
        <v>0.69766305619202895</v>
      </c>
      <c r="N301">
        <f t="shared" si="19"/>
        <v>-6.6084108823607934E-2</v>
      </c>
      <c r="O301">
        <f t="shared" si="18"/>
        <v>619</v>
      </c>
    </row>
    <row r="302" spans="4:15" customFormat="1" hidden="1" x14ac:dyDescent="0.3">
      <c r="D302">
        <f t="shared" si="16"/>
        <v>49</v>
      </c>
      <c r="E302" t="s">
        <v>284</v>
      </c>
      <c r="F302" t="s">
        <v>881</v>
      </c>
      <c r="G302" t="s">
        <v>444</v>
      </c>
      <c r="H302" t="s">
        <v>444</v>
      </c>
      <c r="I302">
        <v>177</v>
      </c>
      <c r="J302">
        <v>528</v>
      </c>
      <c r="K302">
        <v>0.33522727272727271</v>
      </c>
      <c r="L302">
        <v>0.81333333333333335</v>
      </c>
      <c r="M302">
        <f t="shared" si="17"/>
        <v>0.63938285813510687</v>
      </c>
      <c r="N302">
        <f t="shared" si="19"/>
        <v>0.17395047519822648</v>
      </c>
      <c r="O302">
        <f t="shared" si="18"/>
        <v>62</v>
      </c>
    </row>
    <row r="303" spans="4:15" customFormat="1" hidden="1" x14ac:dyDescent="0.3">
      <c r="D303">
        <f t="shared" si="16"/>
        <v>36</v>
      </c>
      <c r="E303" t="s">
        <v>284</v>
      </c>
      <c r="F303" t="s">
        <v>882</v>
      </c>
      <c r="G303" t="s">
        <v>346</v>
      </c>
      <c r="H303" t="s">
        <v>346</v>
      </c>
      <c r="I303">
        <v>143</v>
      </c>
      <c r="J303">
        <v>462</v>
      </c>
      <c r="K303">
        <v>0.30952380952380953</v>
      </c>
      <c r="L303">
        <v>0.82894736842105265</v>
      </c>
      <c r="M303">
        <f t="shared" si="17"/>
        <v>0.65460876021829462</v>
      </c>
      <c r="N303">
        <f t="shared" si="19"/>
        <v>0.17433860820275804</v>
      </c>
      <c r="O303">
        <f t="shared" si="18"/>
        <v>61</v>
      </c>
    </row>
    <row r="304" spans="4:15" customFormat="1" hidden="1" x14ac:dyDescent="0.3">
      <c r="D304">
        <f t="shared" si="16"/>
        <v>219</v>
      </c>
      <c r="E304" t="s">
        <v>80</v>
      </c>
      <c r="F304" t="s">
        <v>883</v>
      </c>
      <c r="G304" t="s">
        <v>884</v>
      </c>
      <c r="H304" t="s">
        <v>884</v>
      </c>
      <c r="I304">
        <v>122</v>
      </c>
      <c r="J304">
        <v>410</v>
      </c>
      <c r="K304">
        <v>0.29756097560975608</v>
      </c>
      <c r="L304">
        <v>0.66129032258064513</v>
      </c>
      <c r="M304">
        <f t="shared" si="17"/>
        <v>0.66169515695678061</v>
      </c>
      <c r="N304">
        <f t="shared" si="19"/>
        <v>-4.0483437613547668E-4</v>
      </c>
      <c r="O304">
        <f t="shared" si="18"/>
        <v>418</v>
      </c>
    </row>
    <row r="305" spans="4:15" customFormat="1" hidden="1" x14ac:dyDescent="0.3">
      <c r="D305">
        <f t="shared" si="16"/>
        <v>329</v>
      </c>
      <c r="E305" t="s">
        <v>80</v>
      </c>
      <c r="F305" t="s">
        <v>885</v>
      </c>
      <c r="G305" t="s">
        <v>886</v>
      </c>
      <c r="H305" t="s">
        <v>886</v>
      </c>
      <c r="I305">
        <v>95</v>
      </c>
      <c r="J305">
        <v>299</v>
      </c>
      <c r="K305">
        <v>0.31772575250836121</v>
      </c>
      <c r="L305">
        <v>0.6</v>
      </c>
      <c r="M305">
        <f t="shared" si="17"/>
        <v>0.64975019389257682</v>
      </c>
      <c r="N305">
        <f t="shared" si="19"/>
        <v>-4.9750193892576844E-2</v>
      </c>
      <c r="O305">
        <f t="shared" si="18"/>
        <v>566</v>
      </c>
    </row>
    <row r="306" spans="4:15" customFormat="1" hidden="1" x14ac:dyDescent="0.3">
      <c r="D306">
        <f t="shared" si="16"/>
        <v>395</v>
      </c>
      <c r="E306" t="s">
        <v>81</v>
      </c>
      <c r="F306" t="s">
        <v>887</v>
      </c>
      <c r="G306" t="s">
        <v>888</v>
      </c>
      <c r="H306" t="s">
        <v>888</v>
      </c>
      <c r="I306">
        <v>156</v>
      </c>
      <c r="J306">
        <v>385</v>
      </c>
      <c r="K306">
        <v>0.40519480519480522</v>
      </c>
      <c r="L306">
        <v>0.56818181818181823</v>
      </c>
      <c r="M306">
        <f t="shared" si="17"/>
        <v>0.5979363499381346</v>
      </c>
      <c r="N306">
        <f t="shared" si="19"/>
        <v>-2.9754531756316371E-2</v>
      </c>
      <c r="O306">
        <f t="shared" si="18"/>
        <v>513</v>
      </c>
    </row>
    <row r="307" spans="4:15" customFormat="1" hidden="1" x14ac:dyDescent="0.3">
      <c r="D307">
        <f t="shared" si="16"/>
        <v>231</v>
      </c>
      <c r="E307" t="s">
        <v>82</v>
      </c>
      <c r="F307" t="s">
        <v>889</v>
      </c>
      <c r="G307" t="s">
        <v>890</v>
      </c>
      <c r="H307" t="s">
        <v>890</v>
      </c>
      <c r="I307">
        <v>206</v>
      </c>
      <c r="J307">
        <v>412</v>
      </c>
      <c r="K307">
        <v>0.5</v>
      </c>
      <c r="L307">
        <v>0.65333333333333332</v>
      </c>
      <c r="M307">
        <f t="shared" si="17"/>
        <v>0.54177681214919771</v>
      </c>
      <c r="N307">
        <f t="shared" si="19"/>
        <v>0.11155652118413562</v>
      </c>
      <c r="O307">
        <f t="shared" si="18"/>
        <v>146</v>
      </c>
    </row>
    <row r="308" spans="4:15" customFormat="1" hidden="1" x14ac:dyDescent="0.3">
      <c r="D308">
        <f t="shared" si="16"/>
        <v>205</v>
      </c>
      <c r="E308" t="s">
        <v>84</v>
      </c>
      <c r="F308" t="s">
        <v>55</v>
      </c>
      <c r="G308" t="s">
        <v>891</v>
      </c>
      <c r="H308" t="s">
        <v>891</v>
      </c>
      <c r="I308">
        <v>243</v>
      </c>
      <c r="J308">
        <v>584</v>
      </c>
      <c r="K308">
        <v>0.4160958904109589</v>
      </c>
      <c r="L308">
        <v>0.66666666666666663</v>
      </c>
      <c r="M308">
        <f t="shared" si="17"/>
        <v>0.59147889886285387</v>
      </c>
      <c r="N308">
        <f t="shared" si="19"/>
        <v>7.5187767803812755E-2</v>
      </c>
      <c r="O308">
        <f t="shared" si="18"/>
        <v>229</v>
      </c>
    </row>
    <row r="309" spans="4:15" customFormat="1" hidden="1" x14ac:dyDescent="0.3">
      <c r="D309">
        <f t="shared" si="16"/>
        <v>832</v>
      </c>
      <c r="E309" t="s">
        <v>285</v>
      </c>
      <c r="F309" t="s">
        <v>892</v>
      </c>
      <c r="G309" t="s">
        <v>640</v>
      </c>
      <c r="H309" t="s">
        <v>640</v>
      </c>
      <c r="I309">
        <v>248</v>
      </c>
      <c r="J309">
        <v>312</v>
      </c>
      <c r="K309">
        <v>0.79487179487179482</v>
      </c>
      <c r="L309">
        <v>0.18181818181818182</v>
      </c>
      <c r="M309">
        <f t="shared" si="17"/>
        <v>0.36710427715761512</v>
      </c>
      <c r="N309">
        <f t="shared" si="19"/>
        <v>-0.1852860953394333</v>
      </c>
      <c r="O309">
        <f t="shared" si="18"/>
        <v>791</v>
      </c>
    </row>
    <row r="310" spans="4:15" customFormat="1" hidden="1" x14ac:dyDescent="0.3">
      <c r="D310">
        <f t="shared" si="16"/>
        <v>700</v>
      </c>
      <c r="E310" t="s">
        <v>285</v>
      </c>
      <c r="F310" t="s">
        <v>893</v>
      </c>
      <c r="G310" t="s">
        <v>894</v>
      </c>
      <c r="H310" t="s">
        <v>894</v>
      </c>
      <c r="I310">
        <v>304</v>
      </c>
      <c r="J310">
        <v>436</v>
      </c>
      <c r="K310">
        <v>0.69724770642201839</v>
      </c>
      <c r="L310">
        <v>0.36666666666666664</v>
      </c>
      <c r="M310">
        <f t="shared" si="17"/>
        <v>0.42493363656847011</v>
      </c>
      <c r="N310">
        <f t="shared" si="19"/>
        <v>-5.8266969901803467E-2</v>
      </c>
      <c r="O310">
        <f t="shared" si="18"/>
        <v>592</v>
      </c>
    </row>
    <row r="311" spans="4:15" customFormat="1" hidden="1" x14ac:dyDescent="0.3">
      <c r="D311">
        <f t="shared" si="16"/>
        <v>608</v>
      </c>
      <c r="E311" t="s">
        <v>285</v>
      </c>
      <c r="F311" t="s">
        <v>895</v>
      </c>
      <c r="G311" t="s">
        <v>896</v>
      </c>
      <c r="H311" t="s">
        <v>896</v>
      </c>
      <c r="I311">
        <v>105</v>
      </c>
      <c r="J311">
        <v>164</v>
      </c>
      <c r="K311">
        <v>0.6402439024390244</v>
      </c>
      <c r="L311">
        <v>0.4375</v>
      </c>
      <c r="M311">
        <f t="shared" si="17"/>
        <v>0.45870085038490843</v>
      </c>
      <c r="N311">
        <f t="shared" si="19"/>
        <v>-2.1200850384908432E-2</v>
      </c>
      <c r="O311">
        <f t="shared" si="18"/>
        <v>489</v>
      </c>
    </row>
    <row r="312" spans="4:15" customFormat="1" hidden="1" x14ac:dyDescent="0.3">
      <c r="D312">
        <f t="shared" si="16"/>
        <v>252</v>
      </c>
      <c r="E312" t="s">
        <v>285</v>
      </c>
      <c r="F312" t="s">
        <v>897</v>
      </c>
      <c r="G312" t="s">
        <v>898</v>
      </c>
      <c r="H312" t="s">
        <v>898</v>
      </c>
      <c r="I312">
        <v>79</v>
      </c>
      <c r="J312">
        <v>242</v>
      </c>
      <c r="K312">
        <v>0.32644628099173556</v>
      </c>
      <c r="L312">
        <v>0.6428571428571429</v>
      </c>
      <c r="M312">
        <f t="shared" si="17"/>
        <v>0.64458443425347811</v>
      </c>
      <c r="N312">
        <f t="shared" si="19"/>
        <v>-1.7272913963352066E-3</v>
      </c>
      <c r="O312">
        <f t="shared" si="18"/>
        <v>422</v>
      </c>
    </row>
    <row r="313" spans="4:15" customFormat="1" hidden="1" x14ac:dyDescent="0.3">
      <c r="D313">
        <f t="shared" si="16"/>
        <v>739</v>
      </c>
      <c r="E313" t="s">
        <v>285</v>
      </c>
      <c r="F313" t="s">
        <v>58</v>
      </c>
      <c r="G313" t="s">
        <v>899</v>
      </c>
      <c r="H313" t="s">
        <v>899</v>
      </c>
      <c r="I313">
        <v>265</v>
      </c>
      <c r="J313">
        <v>348</v>
      </c>
      <c r="K313">
        <v>0.7614942528735632</v>
      </c>
      <c r="L313">
        <v>0.32758620689655171</v>
      </c>
      <c r="M313">
        <f t="shared" si="17"/>
        <v>0.38687605585606261</v>
      </c>
      <c r="N313">
        <f t="shared" si="19"/>
        <v>-5.9289848959510894E-2</v>
      </c>
      <c r="O313">
        <f t="shared" si="18"/>
        <v>594</v>
      </c>
    </row>
    <row r="314" spans="4:15" customFormat="1" hidden="1" x14ac:dyDescent="0.3">
      <c r="D314">
        <f t="shared" si="16"/>
        <v>325</v>
      </c>
      <c r="E314" t="s">
        <v>85</v>
      </c>
      <c r="F314" t="s">
        <v>900</v>
      </c>
      <c r="G314" t="s">
        <v>901</v>
      </c>
      <c r="H314" t="s">
        <v>901</v>
      </c>
      <c r="I314">
        <v>182</v>
      </c>
      <c r="J314">
        <v>348</v>
      </c>
      <c r="K314">
        <v>0.52298850574712641</v>
      </c>
      <c r="L314">
        <v>0.60227272727272729</v>
      </c>
      <c r="M314">
        <f t="shared" si="17"/>
        <v>0.52815916324430678</v>
      </c>
      <c r="N314">
        <f t="shared" si="19"/>
        <v>7.4113564028420509E-2</v>
      </c>
      <c r="O314">
        <f t="shared" si="18"/>
        <v>233</v>
      </c>
    </row>
    <row r="315" spans="4:15" customFormat="1" hidden="1" x14ac:dyDescent="0.3">
      <c r="D315">
        <f t="shared" si="16"/>
        <v>757</v>
      </c>
      <c r="E315" t="s">
        <v>86</v>
      </c>
      <c r="F315" t="s">
        <v>902</v>
      </c>
      <c r="G315" t="s">
        <v>903</v>
      </c>
      <c r="H315" t="s">
        <v>903</v>
      </c>
      <c r="I315">
        <v>341</v>
      </c>
      <c r="J315">
        <v>611</v>
      </c>
      <c r="K315">
        <v>0.55810147299509005</v>
      </c>
      <c r="L315">
        <v>0.30434782608695654</v>
      </c>
      <c r="M315">
        <f t="shared" si="17"/>
        <v>0.50735937463466763</v>
      </c>
      <c r="N315">
        <f t="shared" si="19"/>
        <v>-0.20301154854771108</v>
      </c>
      <c r="O315">
        <f t="shared" si="18"/>
        <v>807</v>
      </c>
    </row>
    <row r="316" spans="4:15" customFormat="1" hidden="1" x14ac:dyDescent="0.3">
      <c r="D316">
        <f t="shared" si="16"/>
        <v>262</v>
      </c>
      <c r="E316" t="s">
        <v>87</v>
      </c>
      <c r="F316" t="s">
        <v>904</v>
      </c>
      <c r="G316" t="s">
        <v>905</v>
      </c>
      <c r="H316" t="s">
        <v>905</v>
      </c>
      <c r="I316">
        <v>130</v>
      </c>
      <c r="J316">
        <v>674</v>
      </c>
      <c r="K316">
        <v>0.19287833827893175</v>
      </c>
      <c r="L316">
        <v>0.64</v>
      </c>
      <c r="M316">
        <f t="shared" si="17"/>
        <v>0.72370577292678095</v>
      </c>
      <c r="N316">
        <f t="shared" si="19"/>
        <v>-8.3705772926780941E-2</v>
      </c>
      <c r="O316">
        <f t="shared" si="18"/>
        <v>648</v>
      </c>
    </row>
    <row r="317" spans="4:15" customFormat="1" hidden="1" x14ac:dyDescent="0.3">
      <c r="D317">
        <f t="shared" si="16"/>
        <v>144</v>
      </c>
      <c r="E317" t="s">
        <v>87</v>
      </c>
      <c r="F317" t="s">
        <v>906</v>
      </c>
      <c r="G317" t="s">
        <v>907</v>
      </c>
      <c r="H317" t="s">
        <v>907</v>
      </c>
      <c r="I317">
        <v>118</v>
      </c>
      <c r="J317">
        <v>269</v>
      </c>
      <c r="K317">
        <v>0.43866171003717475</v>
      </c>
      <c r="L317">
        <v>0.70967741935483875</v>
      </c>
      <c r="M317">
        <f t="shared" si="17"/>
        <v>0.57811163557479439</v>
      </c>
      <c r="N317">
        <f t="shared" si="19"/>
        <v>0.13156578378004435</v>
      </c>
      <c r="O317">
        <f t="shared" si="18"/>
        <v>114</v>
      </c>
    </row>
    <row r="318" spans="4:15" customFormat="1" hidden="1" x14ac:dyDescent="0.3">
      <c r="D318">
        <f t="shared" si="16"/>
        <v>500</v>
      </c>
      <c r="E318" t="s">
        <v>258</v>
      </c>
      <c r="F318" t="s">
        <v>908</v>
      </c>
      <c r="G318" t="s">
        <v>909</v>
      </c>
      <c r="H318" t="s">
        <v>909</v>
      </c>
      <c r="I318">
        <v>226</v>
      </c>
      <c r="J318">
        <v>631</v>
      </c>
      <c r="K318">
        <v>0.35816164817749602</v>
      </c>
      <c r="L318">
        <v>0.50505050505050508</v>
      </c>
      <c r="M318">
        <f t="shared" si="17"/>
        <v>0.62579727427117382</v>
      </c>
      <c r="N318">
        <f t="shared" si="19"/>
        <v>-0.12074676922066874</v>
      </c>
      <c r="O318">
        <f t="shared" si="18"/>
        <v>723</v>
      </c>
    </row>
    <row r="319" spans="4:15" x14ac:dyDescent="0.3">
      <c r="D319" s="5">
        <f t="shared" si="16"/>
        <v>665</v>
      </c>
      <c r="E319" s="5" t="s">
        <v>253</v>
      </c>
      <c r="F319" s="5" t="s">
        <v>910</v>
      </c>
      <c r="G319" s="5" t="s">
        <v>869</v>
      </c>
      <c r="H319" s="5" t="s">
        <v>869</v>
      </c>
      <c r="I319" s="5">
        <v>421</v>
      </c>
      <c r="J319" s="5">
        <v>545</v>
      </c>
      <c r="K319" s="5">
        <v>0.77247706422018347</v>
      </c>
      <c r="L319" s="5">
        <v>0.39772727272727271</v>
      </c>
      <c r="M319" s="5">
        <f t="shared" si="17"/>
        <v>0.38037019285861123</v>
      </c>
      <c r="N319" s="5">
        <f t="shared" si="19"/>
        <v>1.7357079868661474E-2</v>
      </c>
      <c r="O319" s="5">
        <f t="shared" si="18"/>
        <v>372</v>
      </c>
    </row>
    <row r="320" spans="4:15" customFormat="1" hidden="1" x14ac:dyDescent="0.3">
      <c r="D320">
        <f t="shared" si="16"/>
        <v>842</v>
      </c>
      <c r="E320" t="s">
        <v>253</v>
      </c>
      <c r="F320" t="s">
        <v>911</v>
      </c>
      <c r="G320" t="s">
        <v>912</v>
      </c>
      <c r="H320" t="s">
        <v>912</v>
      </c>
      <c r="I320">
        <v>314</v>
      </c>
      <c r="J320">
        <v>342</v>
      </c>
      <c r="K320">
        <v>0.91812865497076024</v>
      </c>
      <c r="L320">
        <v>0.10526315789473684</v>
      </c>
      <c r="M320">
        <f t="shared" si="17"/>
        <v>0.2940908910589215</v>
      </c>
      <c r="N320">
        <f t="shared" si="19"/>
        <v>-0.18882773316418466</v>
      </c>
      <c r="O320">
        <f t="shared" si="18"/>
        <v>794</v>
      </c>
    </row>
    <row r="321" spans="4:15" customFormat="1" hidden="1" x14ac:dyDescent="0.3">
      <c r="D321">
        <f t="shared" si="16"/>
        <v>799</v>
      </c>
      <c r="E321" t="s">
        <v>253</v>
      </c>
      <c r="F321" t="s">
        <v>913</v>
      </c>
      <c r="G321" t="s">
        <v>914</v>
      </c>
      <c r="H321" t="s">
        <v>914</v>
      </c>
      <c r="I321">
        <v>238</v>
      </c>
      <c r="J321">
        <v>368</v>
      </c>
      <c r="K321">
        <v>0.64673913043478259</v>
      </c>
      <c r="L321">
        <v>0.25</v>
      </c>
      <c r="M321">
        <f t="shared" si="17"/>
        <v>0.45485328693835819</v>
      </c>
      <c r="N321">
        <f t="shared" si="19"/>
        <v>-0.20485328693835819</v>
      </c>
      <c r="O321">
        <f t="shared" si="18"/>
        <v>808</v>
      </c>
    </row>
    <row r="322" spans="4:15" customFormat="1" hidden="1" x14ac:dyDescent="0.3">
      <c r="D322">
        <f t="shared" si="16"/>
        <v>826</v>
      </c>
      <c r="E322" t="s">
        <v>253</v>
      </c>
      <c r="F322" t="s">
        <v>915</v>
      </c>
      <c r="G322" t="s">
        <v>916</v>
      </c>
      <c r="H322" t="s">
        <v>916</v>
      </c>
      <c r="I322">
        <v>663</v>
      </c>
      <c r="J322">
        <v>734</v>
      </c>
      <c r="K322">
        <v>0.90326975476839233</v>
      </c>
      <c r="L322">
        <v>0.19672131147540983</v>
      </c>
      <c r="M322">
        <f t="shared" si="17"/>
        <v>0.30289282400290818</v>
      </c>
      <c r="N322">
        <f t="shared" si="19"/>
        <v>-0.10617151252749835</v>
      </c>
      <c r="O322">
        <f t="shared" si="18"/>
        <v>698</v>
      </c>
    </row>
    <row r="323" spans="4:15" customFormat="1" hidden="1" x14ac:dyDescent="0.3">
      <c r="D323">
        <f t="shared" si="16"/>
        <v>806</v>
      </c>
      <c r="E323" t="s">
        <v>253</v>
      </c>
      <c r="F323" t="s">
        <v>917</v>
      </c>
      <c r="G323" t="s">
        <v>918</v>
      </c>
      <c r="H323" t="s">
        <v>918</v>
      </c>
      <c r="I323">
        <v>338</v>
      </c>
      <c r="J323">
        <v>516</v>
      </c>
      <c r="K323">
        <v>0.65503875968992253</v>
      </c>
      <c r="L323">
        <v>0.23863636363636365</v>
      </c>
      <c r="M323">
        <f t="shared" si="17"/>
        <v>0.44993685441853748</v>
      </c>
      <c r="N323">
        <f t="shared" si="19"/>
        <v>-0.21130049078217383</v>
      </c>
      <c r="O323">
        <f t="shared" si="18"/>
        <v>813</v>
      </c>
    </row>
    <row r="324" spans="4:15" customFormat="1" hidden="1" x14ac:dyDescent="0.3">
      <c r="D324">
        <f t="shared" si="16"/>
        <v>402</v>
      </c>
      <c r="E324" t="s">
        <v>253</v>
      </c>
      <c r="F324" t="s">
        <v>63</v>
      </c>
      <c r="G324" t="s">
        <v>919</v>
      </c>
      <c r="H324" t="s">
        <v>919</v>
      </c>
      <c r="I324">
        <v>159</v>
      </c>
      <c r="J324">
        <v>345</v>
      </c>
      <c r="K324">
        <v>0.46086956521739131</v>
      </c>
      <c r="L324">
        <v>0.56521739130434778</v>
      </c>
      <c r="M324">
        <f t="shared" si="17"/>
        <v>0.56495641887208836</v>
      </c>
      <c r="N324">
        <f t="shared" si="19"/>
        <v>2.6097243225942091E-4</v>
      </c>
      <c r="O324">
        <f t="shared" si="18"/>
        <v>416</v>
      </c>
    </row>
    <row r="325" spans="4:15" customFormat="1" hidden="1" x14ac:dyDescent="0.3">
      <c r="D325">
        <f t="shared" si="16"/>
        <v>256</v>
      </c>
      <c r="E325" t="s">
        <v>89</v>
      </c>
      <c r="F325" t="s">
        <v>920</v>
      </c>
      <c r="G325" t="s">
        <v>921</v>
      </c>
      <c r="H325" t="s">
        <v>921</v>
      </c>
      <c r="I325">
        <v>201</v>
      </c>
      <c r="J325">
        <v>390</v>
      </c>
      <c r="K325">
        <v>0.51538461538461533</v>
      </c>
      <c r="L325">
        <v>0.64179104477611937</v>
      </c>
      <c r="M325">
        <f t="shared" si="17"/>
        <v>0.5326634624974631</v>
      </c>
      <c r="N325">
        <f t="shared" si="19"/>
        <v>0.10912758227865627</v>
      </c>
      <c r="O325">
        <f t="shared" si="18"/>
        <v>151</v>
      </c>
    </row>
    <row r="326" spans="4:15" customFormat="1" hidden="1" x14ac:dyDescent="0.3">
      <c r="D326">
        <f t="shared" ref="D326:D389" si="20">RANK(L326,Both_Math_and_ELA__Percent_Pass,0)</f>
        <v>600</v>
      </c>
      <c r="E326" t="s">
        <v>89</v>
      </c>
      <c r="F326" t="s">
        <v>922</v>
      </c>
      <c r="G326" t="s">
        <v>923</v>
      </c>
      <c r="H326" t="s">
        <v>923</v>
      </c>
      <c r="I326">
        <v>86</v>
      </c>
      <c r="J326">
        <v>341</v>
      </c>
      <c r="K326">
        <v>0.25219941348973607</v>
      </c>
      <c r="L326">
        <v>0.44444444444444442</v>
      </c>
      <c r="M326">
        <f t="shared" ref="M326:M389" si="21">int+slope*K326</f>
        <v>0.6885658824194415</v>
      </c>
      <c r="N326">
        <f t="shared" si="19"/>
        <v>-0.24412143797499708</v>
      </c>
      <c r="O326">
        <f t="shared" ref="O326:O389" si="22">RANK(N326,Error,0)</f>
        <v>829</v>
      </c>
    </row>
    <row r="327" spans="4:15" customFormat="1" hidden="1" x14ac:dyDescent="0.3">
      <c r="D327">
        <f t="shared" si="20"/>
        <v>356</v>
      </c>
      <c r="E327" t="s">
        <v>89</v>
      </c>
      <c r="F327" t="s">
        <v>924</v>
      </c>
      <c r="G327" t="s">
        <v>925</v>
      </c>
      <c r="H327" t="s">
        <v>925</v>
      </c>
      <c r="I327">
        <v>141</v>
      </c>
      <c r="J327">
        <v>306</v>
      </c>
      <c r="K327">
        <v>0.46078431372549017</v>
      </c>
      <c r="L327">
        <v>0.58695652173913049</v>
      </c>
      <c r="M327">
        <f t="shared" si="21"/>
        <v>0.5650069191046001</v>
      </c>
      <c r="N327">
        <f t="shared" ref="N327:N390" si="23">L327-M327</f>
        <v>2.1949602634530385E-2</v>
      </c>
      <c r="O327">
        <f t="shared" si="22"/>
        <v>355</v>
      </c>
    </row>
    <row r="328" spans="4:15" customFormat="1" hidden="1" x14ac:dyDescent="0.3">
      <c r="D328">
        <f t="shared" si="20"/>
        <v>205</v>
      </c>
      <c r="E328" t="s">
        <v>89</v>
      </c>
      <c r="F328" t="s">
        <v>926</v>
      </c>
      <c r="G328" t="s">
        <v>927</v>
      </c>
      <c r="H328" t="s">
        <v>927</v>
      </c>
      <c r="I328">
        <v>94</v>
      </c>
      <c r="J328">
        <v>295</v>
      </c>
      <c r="K328">
        <v>0.31864406779661014</v>
      </c>
      <c r="L328">
        <v>0.66666666666666663</v>
      </c>
      <c r="M328">
        <f t="shared" si="21"/>
        <v>0.64920621355227437</v>
      </c>
      <c r="N328">
        <f t="shared" si="23"/>
        <v>1.746045311439226E-2</v>
      </c>
      <c r="O328">
        <f t="shared" si="22"/>
        <v>371</v>
      </c>
    </row>
    <row r="329" spans="4:15" customFormat="1" hidden="1" x14ac:dyDescent="0.3">
      <c r="D329">
        <f t="shared" si="20"/>
        <v>641</v>
      </c>
      <c r="E329" t="s">
        <v>89</v>
      </c>
      <c r="F329" t="s">
        <v>928</v>
      </c>
      <c r="G329" t="s">
        <v>929</v>
      </c>
      <c r="H329" t="s">
        <v>929</v>
      </c>
      <c r="I329">
        <v>232</v>
      </c>
      <c r="J329">
        <v>416</v>
      </c>
      <c r="K329">
        <v>0.55769230769230771</v>
      </c>
      <c r="L329">
        <v>0.41509433962264153</v>
      </c>
      <c r="M329">
        <f t="shared" si="21"/>
        <v>0.50760175095519244</v>
      </c>
      <c r="N329">
        <f t="shared" si="23"/>
        <v>-9.2507411332550915E-2</v>
      </c>
      <c r="O329">
        <f t="shared" si="22"/>
        <v>666</v>
      </c>
    </row>
    <row r="330" spans="4:15" customFormat="1" hidden="1" x14ac:dyDescent="0.3">
      <c r="D330">
        <f t="shared" si="20"/>
        <v>729</v>
      </c>
      <c r="E330" t="s">
        <v>89</v>
      </c>
      <c r="F330" t="s">
        <v>930</v>
      </c>
      <c r="G330" t="s">
        <v>386</v>
      </c>
      <c r="H330" t="s">
        <v>386</v>
      </c>
      <c r="I330">
        <v>329</v>
      </c>
      <c r="J330">
        <v>445</v>
      </c>
      <c r="K330">
        <v>0.73932584269662927</v>
      </c>
      <c r="L330">
        <v>0.33734939759036142</v>
      </c>
      <c r="M330">
        <f t="shared" si="21"/>
        <v>0.4000079066118184</v>
      </c>
      <c r="N330">
        <f t="shared" si="23"/>
        <v>-6.2658509021456976E-2</v>
      </c>
      <c r="O330">
        <f t="shared" si="22"/>
        <v>606</v>
      </c>
    </row>
    <row r="331" spans="4:15" customFormat="1" hidden="1" x14ac:dyDescent="0.3">
      <c r="D331">
        <f t="shared" si="20"/>
        <v>775</v>
      </c>
      <c r="E331" t="s">
        <v>90</v>
      </c>
      <c r="F331" t="s">
        <v>931</v>
      </c>
      <c r="G331" t="s">
        <v>932</v>
      </c>
      <c r="H331" t="s">
        <v>932</v>
      </c>
      <c r="I331">
        <v>86</v>
      </c>
      <c r="J331">
        <v>102</v>
      </c>
      <c r="K331">
        <v>0.84313725490196079</v>
      </c>
      <c r="L331">
        <v>0.2857142857142857</v>
      </c>
      <c r="M331">
        <f t="shared" si="21"/>
        <v>0.33851337628942763</v>
      </c>
      <c r="N331">
        <f t="shared" si="23"/>
        <v>-5.2799090575141927E-2</v>
      </c>
      <c r="O331">
        <f t="shared" si="22"/>
        <v>577</v>
      </c>
    </row>
    <row r="332" spans="4:15" customFormat="1" hidden="1" x14ac:dyDescent="0.3">
      <c r="D332">
        <f t="shared" si="20"/>
        <v>205</v>
      </c>
      <c r="E332" t="s">
        <v>91</v>
      </c>
      <c r="F332" t="s">
        <v>933</v>
      </c>
      <c r="G332" t="s">
        <v>934</v>
      </c>
      <c r="H332" t="s">
        <v>934</v>
      </c>
      <c r="I332">
        <v>38</v>
      </c>
      <c r="J332">
        <v>126</v>
      </c>
      <c r="K332">
        <v>0.30158730158730157</v>
      </c>
      <c r="L332">
        <v>0.66666666666666663</v>
      </c>
      <c r="M332">
        <f t="shared" si="21"/>
        <v>0.65931009138784036</v>
      </c>
      <c r="N332">
        <f t="shared" si="23"/>
        <v>7.3565752788262717E-3</v>
      </c>
      <c r="O332">
        <f t="shared" si="22"/>
        <v>395</v>
      </c>
    </row>
    <row r="333" spans="4:15" customFormat="1" hidden="1" x14ac:dyDescent="0.3">
      <c r="D333">
        <f t="shared" si="20"/>
        <v>760</v>
      </c>
      <c r="E333" t="s">
        <v>91</v>
      </c>
      <c r="F333" t="s">
        <v>72</v>
      </c>
      <c r="G333" t="s">
        <v>935</v>
      </c>
      <c r="H333" t="s">
        <v>935</v>
      </c>
      <c r="I333">
        <v>275</v>
      </c>
      <c r="J333">
        <v>533</v>
      </c>
      <c r="K333">
        <v>0.51594746716697937</v>
      </c>
      <c r="L333">
        <v>0.30232558139534882</v>
      </c>
      <c r="M333">
        <f t="shared" si="21"/>
        <v>0.53233004726630195</v>
      </c>
      <c r="N333">
        <f t="shared" si="23"/>
        <v>-0.23000446587095313</v>
      </c>
      <c r="O333">
        <f t="shared" si="22"/>
        <v>822</v>
      </c>
    </row>
    <row r="334" spans="4:15" customFormat="1" hidden="1" x14ac:dyDescent="0.3">
      <c r="D334">
        <f t="shared" si="20"/>
        <v>115</v>
      </c>
      <c r="E334" t="s">
        <v>91</v>
      </c>
      <c r="F334" t="s">
        <v>936</v>
      </c>
      <c r="G334" t="s">
        <v>937</v>
      </c>
      <c r="H334" t="s">
        <v>937</v>
      </c>
      <c r="I334">
        <v>117</v>
      </c>
      <c r="J334">
        <v>336</v>
      </c>
      <c r="K334">
        <v>0.3482142857142857</v>
      </c>
      <c r="L334">
        <v>0.73770491803278693</v>
      </c>
      <c r="M334">
        <f t="shared" si="21"/>
        <v>0.63168977076675936</v>
      </c>
      <c r="N334">
        <f t="shared" si="23"/>
        <v>0.10601514726602757</v>
      </c>
      <c r="O334">
        <f t="shared" si="22"/>
        <v>153</v>
      </c>
    </row>
    <row r="335" spans="4:15" customFormat="1" hidden="1" x14ac:dyDescent="0.3">
      <c r="D335">
        <f t="shared" si="20"/>
        <v>812</v>
      </c>
      <c r="E335" t="s">
        <v>91</v>
      </c>
      <c r="F335" t="s">
        <v>938</v>
      </c>
      <c r="G335" t="s">
        <v>939</v>
      </c>
      <c r="H335" t="s">
        <v>939</v>
      </c>
      <c r="I335">
        <v>488</v>
      </c>
      <c r="J335">
        <v>673</v>
      </c>
      <c r="K335">
        <v>0.72511144130757799</v>
      </c>
      <c r="L335">
        <v>0.22556390977443608</v>
      </c>
      <c r="M335">
        <f t="shared" si="21"/>
        <v>0.40842805925847275</v>
      </c>
      <c r="N335">
        <f t="shared" si="23"/>
        <v>-0.18286414948403668</v>
      </c>
      <c r="O335">
        <f t="shared" si="22"/>
        <v>787</v>
      </c>
    </row>
    <row r="336" spans="4:15" customFormat="1" hidden="1" x14ac:dyDescent="0.3">
      <c r="D336">
        <f t="shared" si="20"/>
        <v>713</v>
      </c>
      <c r="E336" t="s">
        <v>91</v>
      </c>
      <c r="F336" t="s">
        <v>940</v>
      </c>
      <c r="G336" t="s">
        <v>941</v>
      </c>
      <c r="H336" t="s">
        <v>941</v>
      </c>
      <c r="I336">
        <v>329</v>
      </c>
      <c r="J336">
        <v>563</v>
      </c>
      <c r="K336">
        <v>0.58436944937833035</v>
      </c>
      <c r="L336">
        <v>0.35869565217391303</v>
      </c>
      <c r="M336">
        <f t="shared" si="21"/>
        <v>0.49179907316210891</v>
      </c>
      <c r="N336">
        <f t="shared" si="23"/>
        <v>-0.13310342098819589</v>
      </c>
      <c r="O336">
        <f t="shared" si="22"/>
        <v>740</v>
      </c>
    </row>
    <row r="337" spans="4:15" customFormat="1" hidden="1" x14ac:dyDescent="0.3">
      <c r="D337">
        <f t="shared" si="20"/>
        <v>272</v>
      </c>
      <c r="E337" t="s">
        <v>92</v>
      </c>
      <c r="F337" t="s">
        <v>942</v>
      </c>
      <c r="G337" t="s">
        <v>943</v>
      </c>
      <c r="H337" t="s">
        <v>943</v>
      </c>
      <c r="I337">
        <v>282</v>
      </c>
      <c r="J337">
        <v>664</v>
      </c>
      <c r="K337">
        <v>0.4246987951807229</v>
      </c>
      <c r="L337">
        <v>0.63551401869158874</v>
      </c>
      <c r="M337">
        <f t="shared" si="21"/>
        <v>0.58638281571567052</v>
      </c>
      <c r="N337">
        <f t="shared" si="23"/>
        <v>4.913120297591822E-2</v>
      </c>
      <c r="O337">
        <f t="shared" si="22"/>
        <v>271</v>
      </c>
    </row>
    <row r="338" spans="4:15" customFormat="1" hidden="1" x14ac:dyDescent="0.3">
      <c r="D338">
        <f t="shared" si="20"/>
        <v>205</v>
      </c>
      <c r="E338" t="s">
        <v>93</v>
      </c>
      <c r="F338" t="s">
        <v>944</v>
      </c>
      <c r="G338" t="s">
        <v>945</v>
      </c>
      <c r="H338" t="s">
        <v>945</v>
      </c>
      <c r="I338">
        <v>167</v>
      </c>
      <c r="J338">
        <v>283</v>
      </c>
      <c r="K338">
        <v>0.59010600706713778</v>
      </c>
      <c r="L338">
        <v>0.66666666666666663</v>
      </c>
      <c r="M338">
        <f t="shared" si="21"/>
        <v>0.4884009215211047</v>
      </c>
      <c r="N338">
        <f t="shared" si="23"/>
        <v>0.17826574514556193</v>
      </c>
      <c r="O338">
        <f t="shared" si="22"/>
        <v>56</v>
      </c>
    </row>
    <row r="339" spans="4:15" customFormat="1" hidden="1" x14ac:dyDescent="0.3">
      <c r="D339">
        <f t="shared" si="20"/>
        <v>225</v>
      </c>
      <c r="E339" t="s">
        <v>94</v>
      </c>
      <c r="F339" t="s">
        <v>946</v>
      </c>
      <c r="G339" t="s">
        <v>947</v>
      </c>
      <c r="H339" t="s">
        <v>947</v>
      </c>
      <c r="I339">
        <v>249</v>
      </c>
      <c r="J339">
        <v>654</v>
      </c>
      <c r="K339">
        <v>0.38073394495412843</v>
      </c>
      <c r="L339">
        <v>0.65697674418604646</v>
      </c>
      <c r="M339">
        <f t="shared" si="21"/>
        <v>0.61242617412824241</v>
      </c>
      <c r="N339">
        <f t="shared" si="23"/>
        <v>4.4550570057804051E-2</v>
      </c>
      <c r="O339">
        <f t="shared" si="22"/>
        <v>285</v>
      </c>
    </row>
    <row r="340" spans="4:15" customFormat="1" hidden="1" x14ac:dyDescent="0.3">
      <c r="D340">
        <f t="shared" si="20"/>
        <v>318</v>
      </c>
      <c r="E340" t="s">
        <v>94</v>
      </c>
      <c r="F340" t="s">
        <v>948</v>
      </c>
      <c r="G340" t="s">
        <v>949</v>
      </c>
      <c r="H340" t="s">
        <v>949</v>
      </c>
      <c r="I340">
        <v>142</v>
      </c>
      <c r="J340">
        <v>338</v>
      </c>
      <c r="K340">
        <v>0.42011834319526625</v>
      </c>
      <c r="L340">
        <v>0.60824742268041232</v>
      </c>
      <c r="M340">
        <f t="shared" si="21"/>
        <v>0.58909612764858976</v>
      </c>
      <c r="N340">
        <f t="shared" si="23"/>
        <v>1.9151295031822557E-2</v>
      </c>
      <c r="O340">
        <f t="shared" si="22"/>
        <v>367</v>
      </c>
    </row>
    <row r="341" spans="4:15" customFormat="1" hidden="1" x14ac:dyDescent="0.3">
      <c r="D341">
        <f t="shared" si="20"/>
        <v>450</v>
      </c>
      <c r="E341" t="s">
        <v>95</v>
      </c>
      <c r="F341" t="s">
        <v>950</v>
      </c>
      <c r="G341" t="s">
        <v>951</v>
      </c>
      <c r="H341" t="s">
        <v>951</v>
      </c>
      <c r="I341">
        <v>183</v>
      </c>
      <c r="J341">
        <v>345</v>
      </c>
      <c r="K341">
        <v>0.5304347826086957</v>
      </c>
      <c r="L341">
        <v>0.53608247422680411</v>
      </c>
      <c r="M341">
        <f t="shared" si="21"/>
        <v>0.52374822914250507</v>
      </c>
      <c r="N341">
        <f t="shared" si="23"/>
        <v>1.2334245084299034E-2</v>
      </c>
      <c r="O341">
        <f t="shared" si="22"/>
        <v>386</v>
      </c>
    </row>
    <row r="342" spans="4:15" customFormat="1" hidden="1" x14ac:dyDescent="0.3">
      <c r="D342">
        <f t="shared" si="20"/>
        <v>167</v>
      </c>
      <c r="E342" t="s">
        <v>286</v>
      </c>
      <c r="F342" t="s">
        <v>952</v>
      </c>
      <c r="G342" t="s">
        <v>734</v>
      </c>
      <c r="H342" t="s">
        <v>734</v>
      </c>
      <c r="I342">
        <v>101</v>
      </c>
      <c r="J342">
        <v>249</v>
      </c>
      <c r="K342">
        <v>0.40562248995983935</v>
      </c>
      <c r="L342">
        <v>0.69767441860465118</v>
      </c>
      <c r="M342">
        <f t="shared" si="21"/>
        <v>0.59768300328584367</v>
      </c>
      <c r="N342">
        <f t="shared" si="23"/>
        <v>9.9991415318807508E-2</v>
      </c>
      <c r="O342">
        <f t="shared" si="22"/>
        <v>169</v>
      </c>
    </row>
    <row r="343" spans="4:15" customFormat="1" hidden="1" x14ac:dyDescent="0.3">
      <c r="D343">
        <f t="shared" si="20"/>
        <v>172</v>
      </c>
      <c r="E343" t="s">
        <v>286</v>
      </c>
      <c r="F343" t="s">
        <v>953</v>
      </c>
      <c r="G343" t="s">
        <v>954</v>
      </c>
      <c r="H343" t="s">
        <v>954</v>
      </c>
      <c r="I343">
        <v>87</v>
      </c>
      <c r="J343">
        <v>172</v>
      </c>
      <c r="K343">
        <v>0.5058139534883721</v>
      </c>
      <c r="L343">
        <v>0.69230769230769229</v>
      </c>
      <c r="M343">
        <f t="shared" si="21"/>
        <v>0.53833281373429798</v>
      </c>
      <c r="N343">
        <f t="shared" si="23"/>
        <v>0.15397487857339431</v>
      </c>
      <c r="O343">
        <f t="shared" si="22"/>
        <v>87</v>
      </c>
    </row>
    <row r="344" spans="4:15" customFormat="1" hidden="1" x14ac:dyDescent="0.3">
      <c r="D344">
        <f t="shared" si="20"/>
        <v>503</v>
      </c>
      <c r="E344" t="s">
        <v>286</v>
      </c>
      <c r="F344" t="s">
        <v>955</v>
      </c>
      <c r="G344" t="s">
        <v>956</v>
      </c>
      <c r="H344" t="s">
        <v>956</v>
      </c>
      <c r="I344">
        <v>52</v>
      </c>
      <c r="J344">
        <v>76</v>
      </c>
      <c r="K344">
        <v>0.68421052631578949</v>
      </c>
      <c r="L344">
        <v>0.5</v>
      </c>
      <c r="M344">
        <f t="shared" si="21"/>
        <v>0.43265644131921588</v>
      </c>
      <c r="N344">
        <f t="shared" si="23"/>
        <v>6.7343558680784121E-2</v>
      </c>
      <c r="O344">
        <f t="shared" si="22"/>
        <v>242</v>
      </c>
    </row>
    <row r="345" spans="4:15" customFormat="1" hidden="1" x14ac:dyDescent="0.3">
      <c r="D345">
        <f t="shared" si="20"/>
        <v>320</v>
      </c>
      <c r="E345" t="s">
        <v>286</v>
      </c>
      <c r="F345" t="s">
        <v>957</v>
      </c>
      <c r="G345" t="s">
        <v>958</v>
      </c>
      <c r="H345" t="s">
        <v>958</v>
      </c>
      <c r="I345">
        <v>162</v>
      </c>
      <c r="J345">
        <v>221</v>
      </c>
      <c r="K345">
        <v>0.73303167420814475</v>
      </c>
      <c r="L345">
        <v>0.60606060606060608</v>
      </c>
      <c r="M345">
        <f t="shared" si="21"/>
        <v>0.40373636889498027</v>
      </c>
      <c r="N345">
        <f t="shared" si="23"/>
        <v>0.20232423716562581</v>
      </c>
      <c r="O345">
        <f t="shared" si="22"/>
        <v>41</v>
      </c>
    </row>
    <row r="346" spans="4:15" customFormat="1" hidden="1" x14ac:dyDescent="0.3">
      <c r="D346">
        <f t="shared" si="20"/>
        <v>178</v>
      </c>
      <c r="E346" t="s">
        <v>286</v>
      </c>
      <c r="F346" t="s">
        <v>959</v>
      </c>
      <c r="G346" t="s">
        <v>960</v>
      </c>
      <c r="H346" t="s">
        <v>960</v>
      </c>
      <c r="I346">
        <v>167</v>
      </c>
      <c r="J346">
        <v>299</v>
      </c>
      <c r="K346">
        <v>0.55852842809364545</v>
      </c>
      <c r="L346">
        <v>0.68888888888888888</v>
      </c>
      <c r="M346">
        <f t="shared" si="21"/>
        <v>0.50710646021325045</v>
      </c>
      <c r="N346">
        <f t="shared" si="23"/>
        <v>0.18178242867563843</v>
      </c>
      <c r="O346">
        <f t="shared" si="22"/>
        <v>53</v>
      </c>
    </row>
    <row r="347" spans="4:15" customFormat="1" hidden="1" x14ac:dyDescent="0.3">
      <c r="D347">
        <f t="shared" si="20"/>
        <v>194</v>
      </c>
      <c r="E347" t="s">
        <v>286</v>
      </c>
      <c r="F347" t="s">
        <v>961</v>
      </c>
      <c r="G347" t="s">
        <v>962</v>
      </c>
      <c r="H347" t="s">
        <v>962</v>
      </c>
      <c r="I347">
        <v>138</v>
      </c>
      <c r="J347">
        <v>210</v>
      </c>
      <c r="K347">
        <v>0.65714285714285714</v>
      </c>
      <c r="L347">
        <v>0.67647058823529416</v>
      </c>
      <c r="M347">
        <f t="shared" si="21"/>
        <v>0.44869045499219284</v>
      </c>
      <c r="N347">
        <f t="shared" si="23"/>
        <v>0.22778013324310131</v>
      </c>
      <c r="O347">
        <f t="shared" si="22"/>
        <v>30</v>
      </c>
    </row>
    <row r="348" spans="4:15" customFormat="1" hidden="1" x14ac:dyDescent="0.3">
      <c r="D348">
        <f t="shared" si="20"/>
        <v>555</v>
      </c>
      <c r="E348" t="s">
        <v>97</v>
      </c>
      <c r="F348" t="s">
        <v>963</v>
      </c>
      <c r="G348" t="s">
        <v>964</v>
      </c>
      <c r="H348" t="s">
        <v>964</v>
      </c>
      <c r="I348">
        <v>63</v>
      </c>
      <c r="J348">
        <v>121</v>
      </c>
      <c r="K348">
        <v>0.52066115702479343</v>
      </c>
      <c r="L348">
        <v>0.47368421052631576</v>
      </c>
      <c r="M348">
        <f t="shared" si="21"/>
        <v>0.52953780951773577</v>
      </c>
      <c r="N348">
        <f t="shared" si="23"/>
        <v>-5.5853598991420006E-2</v>
      </c>
      <c r="O348">
        <f t="shared" si="22"/>
        <v>585</v>
      </c>
    </row>
    <row r="349" spans="4:15" customFormat="1" hidden="1" x14ac:dyDescent="0.3">
      <c r="D349">
        <f t="shared" si="20"/>
        <v>702</v>
      </c>
      <c r="E349" t="s">
        <v>97</v>
      </c>
      <c r="F349" t="s">
        <v>965</v>
      </c>
      <c r="G349" t="s">
        <v>966</v>
      </c>
      <c r="H349" t="s">
        <v>966</v>
      </c>
      <c r="I349">
        <v>135</v>
      </c>
      <c r="J349">
        <v>225</v>
      </c>
      <c r="K349">
        <v>0.6</v>
      </c>
      <c r="L349">
        <v>0.36585365853658536</v>
      </c>
      <c r="M349">
        <f t="shared" si="21"/>
        <v>0.4825400394129219</v>
      </c>
      <c r="N349">
        <f t="shared" si="23"/>
        <v>-0.11668638087633654</v>
      </c>
      <c r="O349">
        <f t="shared" si="22"/>
        <v>717</v>
      </c>
    </row>
    <row r="350" spans="4:15" customFormat="1" hidden="1" x14ac:dyDescent="0.3">
      <c r="D350">
        <f t="shared" si="20"/>
        <v>481</v>
      </c>
      <c r="E350" t="s">
        <v>97</v>
      </c>
      <c r="F350" t="s">
        <v>967</v>
      </c>
      <c r="G350" t="s">
        <v>968</v>
      </c>
      <c r="H350" t="s">
        <v>968</v>
      </c>
      <c r="I350">
        <v>152</v>
      </c>
      <c r="J350">
        <v>347</v>
      </c>
      <c r="K350">
        <v>0.43804034582132567</v>
      </c>
      <c r="L350">
        <v>0.51428571428571423</v>
      </c>
      <c r="M350">
        <f t="shared" si="21"/>
        <v>0.57847971168320145</v>
      </c>
      <c r="N350">
        <f t="shared" si="23"/>
        <v>-6.4193997397487212E-2</v>
      </c>
      <c r="O350">
        <f t="shared" si="22"/>
        <v>610</v>
      </c>
    </row>
    <row r="351" spans="4:15" customFormat="1" hidden="1" x14ac:dyDescent="0.3">
      <c r="D351">
        <f t="shared" si="20"/>
        <v>702</v>
      </c>
      <c r="E351" t="s">
        <v>97</v>
      </c>
      <c r="F351" t="s">
        <v>969</v>
      </c>
      <c r="G351" t="s">
        <v>970</v>
      </c>
      <c r="H351" t="s">
        <v>970</v>
      </c>
      <c r="I351">
        <v>300</v>
      </c>
      <c r="J351">
        <v>480</v>
      </c>
      <c r="K351">
        <v>0.625</v>
      </c>
      <c r="L351">
        <v>0.36585365853658536</v>
      </c>
      <c r="M351">
        <f t="shared" si="21"/>
        <v>0.46773084622885291</v>
      </c>
      <c r="N351">
        <f t="shared" si="23"/>
        <v>-0.10187718769226756</v>
      </c>
      <c r="O351">
        <f t="shared" si="22"/>
        <v>690</v>
      </c>
    </row>
    <row r="352" spans="4:15" customFormat="1" hidden="1" x14ac:dyDescent="0.3">
      <c r="D352">
        <f t="shared" si="20"/>
        <v>442</v>
      </c>
      <c r="E352" t="s">
        <v>98</v>
      </c>
      <c r="F352" t="s">
        <v>971</v>
      </c>
      <c r="G352" t="s">
        <v>972</v>
      </c>
      <c r="H352" t="s">
        <v>972</v>
      </c>
      <c r="I352">
        <v>391</v>
      </c>
      <c r="J352">
        <v>641</v>
      </c>
      <c r="K352">
        <v>0.60998439937597504</v>
      </c>
      <c r="L352">
        <v>0.5423728813559322</v>
      </c>
      <c r="M352">
        <f t="shared" si="21"/>
        <v>0.47662560344549343</v>
      </c>
      <c r="N352">
        <f t="shared" si="23"/>
        <v>6.5747277910438773E-2</v>
      </c>
      <c r="O352">
        <f t="shared" si="22"/>
        <v>244</v>
      </c>
    </row>
    <row r="353" spans="4:15" customFormat="1" hidden="1" x14ac:dyDescent="0.3">
      <c r="D353">
        <f t="shared" si="20"/>
        <v>503</v>
      </c>
      <c r="E353" t="s">
        <v>259</v>
      </c>
      <c r="F353" t="s">
        <v>973</v>
      </c>
      <c r="G353" t="s">
        <v>974</v>
      </c>
      <c r="H353" t="s">
        <v>974</v>
      </c>
      <c r="I353">
        <v>342</v>
      </c>
      <c r="J353">
        <v>429</v>
      </c>
      <c r="K353">
        <v>0.79720279720279719</v>
      </c>
      <c r="L353">
        <v>0.5</v>
      </c>
      <c r="M353">
        <f t="shared" si="21"/>
        <v>0.36572346660432192</v>
      </c>
      <c r="N353">
        <f t="shared" si="23"/>
        <v>0.13427653339567808</v>
      </c>
      <c r="O353">
        <f t="shared" si="22"/>
        <v>109</v>
      </c>
    </row>
    <row r="354" spans="4:15" customFormat="1" hidden="1" x14ac:dyDescent="0.3">
      <c r="D354">
        <f t="shared" si="20"/>
        <v>295</v>
      </c>
      <c r="E354" t="s">
        <v>259</v>
      </c>
      <c r="F354" t="s">
        <v>975</v>
      </c>
      <c r="G354" t="s">
        <v>976</v>
      </c>
      <c r="H354" t="s">
        <v>976</v>
      </c>
      <c r="I354">
        <v>209</v>
      </c>
      <c r="J354">
        <v>324</v>
      </c>
      <c r="K354">
        <v>0.64506172839506171</v>
      </c>
      <c r="L354">
        <v>0.6216216216216216</v>
      </c>
      <c r="M354">
        <f t="shared" si="21"/>
        <v>0.4558469257725013</v>
      </c>
      <c r="N354">
        <f t="shared" si="23"/>
        <v>0.1657746958491203</v>
      </c>
      <c r="O354">
        <f t="shared" si="22"/>
        <v>70</v>
      </c>
    </row>
    <row r="355" spans="4:15" customFormat="1" hidden="1" x14ac:dyDescent="0.3">
      <c r="D355">
        <f t="shared" si="20"/>
        <v>362</v>
      </c>
      <c r="E355" t="s">
        <v>259</v>
      </c>
      <c r="F355" t="s">
        <v>977</v>
      </c>
      <c r="G355" t="s">
        <v>978</v>
      </c>
      <c r="H355" t="s">
        <v>978</v>
      </c>
      <c r="I355">
        <v>184</v>
      </c>
      <c r="J355">
        <v>314</v>
      </c>
      <c r="K355">
        <v>0.5859872611464968</v>
      </c>
      <c r="L355">
        <v>0.58536585365853655</v>
      </c>
      <c r="M355">
        <f t="shared" si="21"/>
        <v>0.49084073368169939</v>
      </c>
      <c r="N355">
        <f t="shared" si="23"/>
        <v>9.4525119976837157E-2</v>
      </c>
      <c r="O355">
        <f t="shared" si="22"/>
        <v>187</v>
      </c>
    </row>
    <row r="356" spans="4:15" customFormat="1" hidden="1" x14ac:dyDescent="0.3">
      <c r="D356">
        <f t="shared" si="20"/>
        <v>349</v>
      </c>
      <c r="E356" t="s">
        <v>259</v>
      </c>
      <c r="F356" t="s">
        <v>979</v>
      </c>
      <c r="G356" t="s">
        <v>980</v>
      </c>
      <c r="H356" t="s">
        <v>980</v>
      </c>
      <c r="I356">
        <v>142</v>
      </c>
      <c r="J356">
        <v>288</v>
      </c>
      <c r="K356">
        <v>0.49305555555555558</v>
      </c>
      <c r="L356">
        <v>0.59183673469387754</v>
      </c>
      <c r="M356">
        <f t="shared" si="21"/>
        <v>0.54589047692255022</v>
      </c>
      <c r="N356">
        <f t="shared" si="23"/>
        <v>4.5946257771327326E-2</v>
      </c>
      <c r="O356">
        <f t="shared" si="22"/>
        <v>280</v>
      </c>
    </row>
    <row r="357" spans="4:15" customFormat="1" hidden="1" x14ac:dyDescent="0.3">
      <c r="D357">
        <f t="shared" si="20"/>
        <v>607</v>
      </c>
      <c r="E357" t="s">
        <v>259</v>
      </c>
      <c r="F357" t="s">
        <v>981</v>
      </c>
      <c r="G357" t="s">
        <v>982</v>
      </c>
      <c r="H357" t="s">
        <v>982</v>
      </c>
      <c r="I357">
        <v>237</v>
      </c>
      <c r="J357">
        <v>362</v>
      </c>
      <c r="K357">
        <v>0.65469613259668513</v>
      </c>
      <c r="L357">
        <v>0.43902439024390244</v>
      </c>
      <c r="M357">
        <f t="shared" si="21"/>
        <v>0.4501398156510914</v>
      </c>
      <c r="N357">
        <f t="shared" si="23"/>
        <v>-1.1115425407188961E-2</v>
      </c>
      <c r="O357">
        <f t="shared" si="22"/>
        <v>451</v>
      </c>
    </row>
    <row r="358" spans="4:15" customFormat="1" hidden="1" x14ac:dyDescent="0.3">
      <c r="D358">
        <f t="shared" si="20"/>
        <v>222</v>
      </c>
      <c r="E358" t="s">
        <v>259</v>
      </c>
      <c r="F358" t="s">
        <v>983</v>
      </c>
      <c r="G358" t="s">
        <v>984</v>
      </c>
      <c r="H358" t="s">
        <v>984</v>
      </c>
      <c r="I358">
        <v>464</v>
      </c>
      <c r="J358">
        <v>704</v>
      </c>
      <c r="K358">
        <v>0.65909090909090906</v>
      </c>
      <c r="L358">
        <v>0.65957446808510634</v>
      </c>
      <c r="M358">
        <f t="shared" si="21"/>
        <v>0.44753649188694072</v>
      </c>
      <c r="N358">
        <f t="shared" si="23"/>
        <v>0.21203797619816561</v>
      </c>
      <c r="O358">
        <f t="shared" si="22"/>
        <v>37</v>
      </c>
    </row>
    <row r="359" spans="4:15" customFormat="1" hidden="1" x14ac:dyDescent="0.3">
      <c r="D359">
        <f t="shared" si="20"/>
        <v>172</v>
      </c>
      <c r="E359" t="s">
        <v>287</v>
      </c>
      <c r="F359" t="s">
        <v>985</v>
      </c>
      <c r="G359" t="s">
        <v>986</v>
      </c>
      <c r="H359" t="s">
        <v>986</v>
      </c>
      <c r="I359">
        <v>285</v>
      </c>
      <c r="J359">
        <v>581</v>
      </c>
      <c r="K359">
        <v>0.49053356282271943</v>
      </c>
      <c r="L359">
        <v>0.69230769230769229</v>
      </c>
      <c r="M359">
        <f t="shared" si="21"/>
        <v>0.54738442402612586</v>
      </c>
      <c r="N359">
        <f t="shared" si="23"/>
        <v>0.14492326828156643</v>
      </c>
      <c r="O359">
        <f t="shared" si="22"/>
        <v>94</v>
      </c>
    </row>
    <row r="360" spans="4:15" customFormat="1" hidden="1" x14ac:dyDescent="0.3">
      <c r="D360">
        <f t="shared" si="20"/>
        <v>375</v>
      </c>
      <c r="E360" t="s">
        <v>287</v>
      </c>
      <c r="F360" t="s">
        <v>987</v>
      </c>
      <c r="G360" t="s">
        <v>988</v>
      </c>
      <c r="H360" t="s">
        <v>988</v>
      </c>
      <c r="I360">
        <v>377</v>
      </c>
      <c r="J360">
        <v>854</v>
      </c>
      <c r="K360">
        <v>0.44145199063231849</v>
      </c>
      <c r="L360">
        <v>0.57971014492753625</v>
      </c>
      <c r="M360">
        <f t="shared" si="21"/>
        <v>0.57645876339994473</v>
      </c>
      <c r="N360">
        <f t="shared" si="23"/>
        <v>3.2513815275915237E-3</v>
      </c>
      <c r="O360">
        <f t="shared" si="22"/>
        <v>408</v>
      </c>
    </row>
    <row r="361" spans="4:15" customFormat="1" hidden="1" x14ac:dyDescent="0.3">
      <c r="D361">
        <f t="shared" si="20"/>
        <v>205</v>
      </c>
      <c r="E361" t="s">
        <v>287</v>
      </c>
      <c r="F361" t="s">
        <v>989</v>
      </c>
      <c r="G361" t="s">
        <v>990</v>
      </c>
      <c r="H361" t="s">
        <v>990</v>
      </c>
      <c r="I361">
        <v>197</v>
      </c>
      <c r="J361">
        <v>446</v>
      </c>
      <c r="K361">
        <v>0.44170403587443946</v>
      </c>
      <c r="L361">
        <v>0.66666666666666663</v>
      </c>
      <c r="M361">
        <f t="shared" si="21"/>
        <v>0.57630945993267702</v>
      </c>
      <c r="N361">
        <f t="shared" si="23"/>
        <v>9.0357206733989615E-2</v>
      </c>
      <c r="O361">
        <f t="shared" si="22"/>
        <v>198</v>
      </c>
    </row>
    <row r="362" spans="4:15" customFormat="1" hidden="1" x14ac:dyDescent="0.3">
      <c r="D362">
        <f t="shared" si="20"/>
        <v>359</v>
      </c>
      <c r="E362" t="s">
        <v>287</v>
      </c>
      <c r="F362" t="s">
        <v>991</v>
      </c>
      <c r="G362" t="s">
        <v>992</v>
      </c>
      <c r="H362" t="s">
        <v>992</v>
      </c>
      <c r="I362">
        <v>225</v>
      </c>
      <c r="J362">
        <v>448</v>
      </c>
      <c r="K362">
        <v>0.5022321428571429</v>
      </c>
      <c r="L362">
        <v>0.58571428571428574</v>
      </c>
      <c r="M362">
        <f t="shared" si="21"/>
        <v>0.54045456275776305</v>
      </c>
      <c r="N362">
        <f t="shared" si="23"/>
        <v>4.5259722956522697E-2</v>
      </c>
      <c r="O362">
        <f t="shared" si="22"/>
        <v>282</v>
      </c>
    </row>
    <row r="363" spans="4:15" customFormat="1" hidden="1" x14ac:dyDescent="0.3">
      <c r="D363">
        <f t="shared" si="20"/>
        <v>157</v>
      </c>
      <c r="E363" t="s">
        <v>287</v>
      </c>
      <c r="F363" t="s">
        <v>993</v>
      </c>
      <c r="G363" t="s">
        <v>994</v>
      </c>
      <c r="H363" t="s">
        <v>994</v>
      </c>
      <c r="I363">
        <v>399</v>
      </c>
      <c r="J363">
        <v>765</v>
      </c>
      <c r="K363">
        <v>0.52156862745098043</v>
      </c>
      <c r="L363">
        <v>0.70149253731343286</v>
      </c>
      <c r="M363">
        <f t="shared" si="21"/>
        <v>0.52900025332372647</v>
      </c>
      <c r="N363">
        <f t="shared" si="23"/>
        <v>0.1724922839897064</v>
      </c>
      <c r="O363">
        <f t="shared" si="22"/>
        <v>65</v>
      </c>
    </row>
    <row r="364" spans="4:15" customFormat="1" hidden="1" x14ac:dyDescent="0.3">
      <c r="D364">
        <f t="shared" si="20"/>
        <v>135</v>
      </c>
      <c r="E364" t="s">
        <v>288</v>
      </c>
      <c r="F364" t="s">
        <v>995</v>
      </c>
      <c r="G364" t="s">
        <v>996</v>
      </c>
      <c r="H364" t="s">
        <v>996</v>
      </c>
      <c r="I364">
        <v>162</v>
      </c>
      <c r="J364">
        <v>782</v>
      </c>
      <c r="K364">
        <v>0.20716112531969311</v>
      </c>
      <c r="L364">
        <v>0.72027972027972031</v>
      </c>
      <c r="M364">
        <f t="shared" si="21"/>
        <v>0.71524511082703879</v>
      </c>
      <c r="N364">
        <f t="shared" si="23"/>
        <v>5.0346094526815266E-3</v>
      </c>
      <c r="O364">
        <f t="shared" si="22"/>
        <v>400</v>
      </c>
    </row>
    <row r="365" spans="4:15" customFormat="1" hidden="1" x14ac:dyDescent="0.3">
      <c r="D365">
        <f t="shared" si="20"/>
        <v>64</v>
      </c>
      <c r="E365" t="s">
        <v>288</v>
      </c>
      <c r="F365" t="s">
        <v>83</v>
      </c>
      <c r="G365" t="s">
        <v>997</v>
      </c>
      <c r="H365" t="s">
        <v>997</v>
      </c>
      <c r="I365">
        <v>91</v>
      </c>
      <c r="J365">
        <v>861</v>
      </c>
      <c r="K365">
        <v>0.10569105691056911</v>
      </c>
      <c r="L365">
        <v>0.78947368421052633</v>
      </c>
      <c r="M365">
        <f t="shared" si="21"/>
        <v>0.77535270464589523</v>
      </c>
      <c r="N365">
        <f t="shared" si="23"/>
        <v>1.4120979564631098E-2</v>
      </c>
      <c r="O365">
        <f t="shared" si="22"/>
        <v>382</v>
      </c>
    </row>
    <row r="366" spans="4:15" customFormat="1" hidden="1" x14ac:dyDescent="0.3">
      <c r="D366">
        <f t="shared" si="20"/>
        <v>137</v>
      </c>
      <c r="E366" t="s">
        <v>288</v>
      </c>
      <c r="F366" t="s">
        <v>998</v>
      </c>
      <c r="G366" t="s">
        <v>999</v>
      </c>
      <c r="H366" t="s">
        <v>999</v>
      </c>
      <c r="I366">
        <v>156</v>
      </c>
      <c r="J366">
        <v>775</v>
      </c>
      <c r="K366">
        <v>0.20129032258064516</v>
      </c>
      <c r="L366">
        <v>0.71698113207547165</v>
      </c>
      <c r="M366">
        <f t="shared" si="21"/>
        <v>0.71872278490336372</v>
      </c>
      <c r="N366">
        <f t="shared" si="23"/>
        <v>-1.7416528278920707E-3</v>
      </c>
      <c r="O366">
        <f t="shared" si="22"/>
        <v>423</v>
      </c>
    </row>
    <row r="367" spans="4:15" customFormat="1" hidden="1" x14ac:dyDescent="0.3">
      <c r="D367">
        <f t="shared" si="20"/>
        <v>240</v>
      </c>
      <c r="E367" t="s">
        <v>288</v>
      </c>
      <c r="F367" t="s">
        <v>1000</v>
      </c>
      <c r="G367" t="s">
        <v>1001</v>
      </c>
      <c r="H367" t="s">
        <v>1001</v>
      </c>
      <c r="I367">
        <v>265</v>
      </c>
      <c r="J367">
        <v>683</v>
      </c>
      <c r="K367">
        <v>0.38799414348462663</v>
      </c>
      <c r="L367">
        <v>0.64912280701754388</v>
      </c>
      <c r="M367">
        <f t="shared" si="21"/>
        <v>0.60812546682452873</v>
      </c>
      <c r="N367">
        <f t="shared" si="23"/>
        <v>4.0997340193015153E-2</v>
      </c>
      <c r="O367">
        <f t="shared" si="22"/>
        <v>296</v>
      </c>
    </row>
    <row r="368" spans="4:15" customFormat="1" hidden="1" x14ac:dyDescent="0.3">
      <c r="D368">
        <f t="shared" si="20"/>
        <v>50</v>
      </c>
      <c r="E368" t="s">
        <v>288</v>
      </c>
      <c r="F368" t="s">
        <v>1002</v>
      </c>
      <c r="G368" t="s">
        <v>1003</v>
      </c>
      <c r="H368" t="s">
        <v>1003</v>
      </c>
      <c r="I368">
        <v>117</v>
      </c>
      <c r="J368">
        <v>690</v>
      </c>
      <c r="K368">
        <v>0.16956521739130434</v>
      </c>
      <c r="L368">
        <v>0.8110236220472441</v>
      </c>
      <c r="M368">
        <f t="shared" si="21"/>
        <v>0.737515713364718</v>
      </c>
      <c r="N368">
        <f t="shared" si="23"/>
        <v>7.3507908682526102E-2</v>
      </c>
      <c r="O368">
        <f t="shared" si="22"/>
        <v>234</v>
      </c>
    </row>
    <row r="369" spans="4:15" customFormat="1" hidden="1" x14ac:dyDescent="0.3">
      <c r="D369">
        <f t="shared" si="20"/>
        <v>387</v>
      </c>
      <c r="E369" t="s">
        <v>289</v>
      </c>
      <c r="F369" t="s">
        <v>1004</v>
      </c>
      <c r="G369" t="s">
        <v>503</v>
      </c>
      <c r="H369" t="s">
        <v>503</v>
      </c>
      <c r="I369">
        <v>299</v>
      </c>
      <c r="J369">
        <v>437</v>
      </c>
      <c r="K369">
        <v>0.68421052631578949</v>
      </c>
      <c r="L369">
        <v>0.57333333333333336</v>
      </c>
      <c r="M369">
        <f t="shared" si="21"/>
        <v>0.43265644131921588</v>
      </c>
      <c r="N369">
        <f t="shared" si="23"/>
        <v>0.14067689201411748</v>
      </c>
      <c r="O369">
        <f t="shared" si="22"/>
        <v>103</v>
      </c>
    </row>
    <row r="370" spans="4:15" customFormat="1" hidden="1" x14ac:dyDescent="0.3">
      <c r="D370">
        <f t="shared" si="20"/>
        <v>484</v>
      </c>
      <c r="E370" t="s">
        <v>99</v>
      </c>
      <c r="F370" t="s">
        <v>1005</v>
      </c>
      <c r="G370" t="s">
        <v>1006</v>
      </c>
      <c r="H370" t="s">
        <v>1006</v>
      </c>
      <c r="I370">
        <v>190</v>
      </c>
      <c r="J370">
        <v>405</v>
      </c>
      <c r="K370">
        <v>0.46913580246913578</v>
      </c>
      <c r="L370">
        <v>0.51219512195121952</v>
      </c>
      <c r="M370">
        <f t="shared" si="21"/>
        <v>0.56005976669743107</v>
      </c>
      <c r="N370">
        <f t="shared" si="23"/>
        <v>-4.7864644746211549E-2</v>
      </c>
      <c r="O370">
        <f t="shared" si="22"/>
        <v>563</v>
      </c>
    </row>
    <row r="371" spans="4:15" customFormat="1" hidden="1" x14ac:dyDescent="0.3">
      <c r="D371">
        <f t="shared" si="20"/>
        <v>566</v>
      </c>
      <c r="E371" t="s">
        <v>99</v>
      </c>
      <c r="F371" t="s">
        <v>1007</v>
      </c>
      <c r="G371" t="s">
        <v>432</v>
      </c>
      <c r="H371" t="s">
        <v>432</v>
      </c>
      <c r="I371">
        <v>52</v>
      </c>
      <c r="J371">
        <v>156</v>
      </c>
      <c r="K371">
        <v>0.33333333333333331</v>
      </c>
      <c r="L371">
        <v>0.46875</v>
      </c>
      <c r="M371">
        <f t="shared" si="21"/>
        <v>0.6405047667096575</v>
      </c>
      <c r="N371">
        <f t="shared" si="23"/>
        <v>-0.1717547667096575</v>
      </c>
      <c r="O371">
        <f t="shared" si="22"/>
        <v>777</v>
      </c>
    </row>
    <row r="372" spans="4:15" customFormat="1" hidden="1" x14ac:dyDescent="0.3">
      <c r="D372">
        <f t="shared" si="20"/>
        <v>432</v>
      </c>
      <c r="E372" t="s">
        <v>99</v>
      </c>
      <c r="F372" t="s">
        <v>1008</v>
      </c>
      <c r="G372" t="s">
        <v>1009</v>
      </c>
      <c r="H372" t="s">
        <v>1009</v>
      </c>
      <c r="I372">
        <v>246</v>
      </c>
      <c r="J372">
        <v>476</v>
      </c>
      <c r="K372">
        <v>0.51680672268907568</v>
      </c>
      <c r="L372">
        <v>0.54838709677419351</v>
      </c>
      <c r="M372">
        <f t="shared" si="21"/>
        <v>0.53182105202545382</v>
      </c>
      <c r="N372">
        <f t="shared" si="23"/>
        <v>1.6566044748739683E-2</v>
      </c>
      <c r="O372">
        <f t="shared" si="22"/>
        <v>373</v>
      </c>
    </row>
    <row r="373" spans="4:15" customFormat="1" hidden="1" x14ac:dyDescent="0.3">
      <c r="D373">
        <f t="shared" si="20"/>
        <v>563</v>
      </c>
      <c r="E373" t="s">
        <v>99</v>
      </c>
      <c r="F373" t="s">
        <v>1010</v>
      </c>
      <c r="G373" t="s">
        <v>1011</v>
      </c>
      <c r="H373" t="s">
        <v>1011</v>
      </c>
      <c r="I373">
        <v>175</v>
      </c>
      <c r="J373">
        <v>300</v>
      </c>
      <c r="K373">
        <v>0.58333333333333337</v>
      </c>
      <c r="L373">
        <v>0.46969696969696972</v>
      </c>
      <c r="M373">
        <f t="shared" si="21"/>
        <v>0.49241283486896786</v>
      </c>
      <c r="N373">
        <f t="shared" si="23"/>
        <v>-2.271586517199814E-2</v>
      </c>
      <c r="O373">
        <f t="shared" si="22"/>
        <v>493</v>
      </c>
    </row>
    <row r="374" spans="4:15" customFormat="1" hidden="1" x14ac:dyDescent="0.3">
      <c r="D374">
        <f t="shared" si="20"/>
        <v>264</v>
      </c>
      <c r="E374" t="s">
        <v>99</v>
      </c>
      <c r="F374" t="s">
        <v>1012</v>
      </c>
      <c r="G374" t="s">
        <v>1013</v>
      </c>
      <c r="H374" t="s">
        <v>1013</v>
      </c>
      <c r="I374">
        <v>214</v>
      </c>
      <c r="J374">
        <v>572</v>
      </c>
      <c r="K374">
        <v>0.37412587412587411</v>
      </c>
      <c r="L374">
        <v>0.63888888888888884</v>
      </c>
      <c r="M374">
        <f t="shared" si="21"/>
        <v>0.61634058202702757</v>
      </c>
      <c r="N374">
        <f t="shared" si="23"/>
        <v>2.2548306861861267E-2</v>
      </c>
      <c r="O374">
        <f t="shared" si="22"/>
        <v>352</v>
      </c>
    </row>
    <row r="375" spans="4:15" customFormat="1" hidden="1" x14ac:dyDescent="0.3">
      <c r="D375">
        <f t="shared" si="20"/>
        <v>205</v>
      </c>
      <c r="E375" t="s">
        <v>100</v>
      </c>
      <c r="F375" t="s">
        <v>1014</v>
      </c>
      <c r="G375" t="s">
        <v>1015</v>
      </c>
      <c r="H375" t="s">
        <v>1015</v>
      </c>
      <c r="I375">
        <v>278</v>
      </c>
      <c r="J375">
        <v>379</v>
      </c>
      <c r="K375">
        <v>0.73350923482849606</v>
      </c>
      <c r="L375">
        <v>0.66666666666666663</v>
      </c>
      <c r="M375">
        <f t="shared" si="21"/>
        <v>0.40345347739562482</v>
      </c>
      <c r="N375">
        <f t="shared" si="23"/>
        <v>0.26321318927104181</v>
      </c>
      <c r="O375">
        <f t="shared" si="22"/>
        <v>16</v>
      </c>
    </row>
    <row r="376" spans="4:15" customFormat="1" hidden="1" x14ac:dyDescent="0.3">
      <c r="D376">
        <f t="shared" si="20"/>
        <v>119</v>
      </c>
      <c r="E376" t="s">
        <v>100</v>
      </c>
      <c r="F376" t="s">
        <v>1016</v>
      </c>
      <c r="G376" t="s">
        <v>898</v>
      </c>
      <c r="H376" t="s">
        <v>898</v>
      </c>
      <c r="I376">
        <v>131</v>
      </c>
      <c r="J376">
        <v>468</v>
      </c>
      <c r="K376">
        <v>0.27991452991452992</v>
      </c>
      <c r="L376">
        <v>0.73333333333333328</v>
      </c>
      <c r="M376">
        <f t="shared" si="21"/>
        <v>0.67214834188929207</v>
      </c>
      <c r="N376">
        <f t="shared" si="23"/>
        <v>6.1184991444041215E-2</v>
      </c>
      <c r="O376">
        <f t="shared" si="22"/>
        <v>249</v>
      </c>
    </row>
    <row r="377" spans="4:15" customFormat="1" hidden="1" x14ac:dyDescent="0.3">
      <c r="D377">
        <f t="shared" si="20"/>
        <v>488</v>
      </c>
      <c r="E377" t="s">
        <v>100</v>
      </c>
      <c r="F377" t="s">
        <v>1017</v>
      </c>
      <c r="G377" t="s">
        <v>1018</v>
      </c>
      <c r="H377" t="s">
        <v>1018</v>
      </c>
      <c r="I377">
        <v>223</v>
      </c>
      <c r="J377">
        <v>522</v>
      </c>
      <c r="K377">
        <v>0.42720306513409961</v>
      </c>
      <c r="L377">
        <v>0.51063829787234039</v>
      </c>
      <c r="M377">
        <f t="shared" si="21"/>
        <v>0.58489936701468592</v>
      </c>
      <c r="N377">
        <f t="shared" si="23"/>
        <v>-7.4261069142345537E-2</v>
      </c>
      <c r="O377">
        <f t="shared" si="22"/>
        <v>628</v>
      </c>
    </row>
    <row r="378" spans="4:15" customFormat="1" hidden="1" x14ac:dyDescent="0.3">
      <c r="D378">
        <f t="shared" si="20"/>
        <v>293</v>
      </c>
      <c r="E378" t="s">
        <v>102</v>
      </c>
      <c r="F378" t="s">
        <v>1019</v>
      </c>
      <c r="G378" t="s">
        <v>1020</v>
      </c>
      <c r="H378" t="s">
        <v>1020</v>
      </c>
      <c r="I378">
        <v>228</v>
      </c>
      <c r="J378">
        <v>698</v>
      </c>
      <c r="K378">
        <v>0.32664756446991405</v>
      </c>
      <c r="L378">
        <v>0.62264150943396224</v>
      </c>
      <c r="M378">
        <f t="shared" si="21"/>
        <v>0.64446520041695388</v>
      </c>
      <c r="N378">
        <f t="shared" si="23"/>
        <v>-2.1823690982991639E-2</v>
      </c>
      <c r="O378">
        <f t="shared" si="22"/>
        <v>491</v>
      </c>
    </row>
    <row r="379" spans="4:15" customFormat="1" hidden="1" x14ac:dyDescent="0.3">
      <c r="D379">
        <f t="shared" si="20"/>
        <v>184</v>
      </c>
      <c r="E379" t="s">
        <v>290</v>
      </c>
      <c r="F379" t="s">
        <v>1021</v>
      </c>
      <c r="G379" t="s">
        <v>1022</v>
      </c>
      <c r="H379" t="s">
        <v>1022</v>
      </c>
      <c r="I379">
        <v>239</v>
      </c>
      <c r="J379">
        <v>491</v>
      </c>
      <c r="K379">
        <v>0.48676171079429736</v>
      </c>
      <c r="L379">
        <v>0.68421052631578949</v>
      </c>
      <c r="M379">
        <f t="shared" si="21"/>
        <v>0.54961874744015082</v>
      </c>
      <c r="N379">
        <f t="shared" si="23"/>
        <v>0.13459177887563867</v>
      </c>
      <c r="O379">
        <f t="shared" si="22"/>
        <v>108</v>
      </c>
    </row>
    <row r="380" spans="4:15" customFormat="1" hidden="1" x14ac:dyDescent="0.3">
      <c r="D380">
        <f t="shared" si="20"/>
        <v>768</v>
      </c>
      <c r="E380" t="s">
        <v>290</v>
      </c>
      <c r="F380" t="s">
        <v>1023</v>
      </c>
      <c r="G380" t="s">
        <v>1024</v>
      </c>
      <c r="H380" t="s">
        <v>1024</v>
      </c>
      <c r="I380">
        <v>252</v>
      </c>
      <c r="J380">
        <v>309</v>
      </c>
      <c r="K380">
        <v>0.81553398058252424</v>
      </c>
      <c r="L380">
        <v>0.29508196721311475</v>
      </c>
      <c r="M380">
        <f t="shared" si="21"/>
        <v>0.35486466516580306</v>
      </c>
      <c r="N380">
        <f t="shared" si="23"/>
        <v>-5.9782697952688313E-2</v>
      </c>
      <c r="O380">
        <f t="shared" si="22"/>
        <v>597</v>
      </c>
    </row>
    <row r="381" spans="4:15" customFormat="1" hidden="1" x14ac:dyDescent="0.3">
      <c r="D381">
        <f t="shared" si="20"/>
        <v>779</v>
      </c>
      <c r="E381" t="s">
        <v>290</v>
      </c>
      <c r="F381" t="s">
        <v>1025</v>
      </c>
      <c r="G381" t="s">
        <v>1026</v>
      </c>
      <c r="H381" t="s">
        <v>1026</v>
      </c>
      <c r="I381">
        <v>254</v>
      </c>
      <c r="J381">
        <v>365</v>
      </c>
      <c r="K381">
        <v>0.69589041095890414</v>
      </c>
      <c r="L381">
        <v>0.2807017543859649</v>
      </c>
      <c r="M381">
        <f t="shared" si="21"/>
        <v>0.42573765459731489</v>
      </c>
      <c r="N381">
        <f t="shared" si="23"/>
        <v>-0.14503590021134999</v>
      </c>
      <c r="O381">
        <f t="shared" si="22"/>
        <v>757</v>
      </c>
    </row>
    <row r="382" spans="4:15" customFormat="1" hidden="1" x14ac:dyDescent="0.3">
      <c r="D382">
        <f t="shared" si="20"/>
        <v>633</v>
      </c>
      <c r="E382" t="s">
        <v>103</v>
      </c>
      <c r="F382" t="s">
        <v>88</v>
      </c>
      <c r="G382" t="s">
        <v>1027</v>
      </c>
      <c r="H382" t="s">
        <v>1027</v>
      </c>
      <c r="I382">
        <v>234</v>
      </c>
      <c r="J382">
        <v>487</v>
      </c>
      <c r="K382">
        <v>0.48049281314168379</v>
      </c>
      <c r="L382">
        <v>0.41975308641975306</v>
      </c>
      <c r="M382">
        <f t="shared" si="21"/>
        <v>0.55333224009569926</v>
      </c>
      <c r="N382">
        <f t="shared" si="23"/>
        <v>-0.13357915367594619</v>
      </c>
      <c r="O382">
        <f t="shared" si="22"/>
        <v>742</v>
      </c>
    </row>
    <row r="383" spans="4:15" customFormat="1" hidden="1" x14ac:dyDescent="0.3">
      <c r="D383">
        <f t="shared" si="20"/>
        <v>487</v>
      </c>
      <c r="E383" t="s">
        <v>103</v>
      </c>
      <c r="F383" t="s">
        <v>1028</v>
      </c>
      <c r="G383" t="s">
        <v>1029</v>
      </c>
      <c r="H383" t="s">
        <v>1029</v>
      </c>
      <c r="I383">
        <v>273</v>
      </c>
      <c r="J383">
        <v>550</v>
      </c>
      <c r="K383">
        <v>0.49636363636363634</v>
      </c>
      <c r="L383">
        <v>0.51086956521739135</v>
      </c>
      <c r="M383">
        <f t="shared" si="21"/>
        <v>0.54393087661233508</v>
      </c>
      <c r="N383">
        <f t="shared" si="23"/>
        <v>-3.3061311394943727E-2</v>
      </c>
      <c r="O383">
        <f t="shared" si="22"/>
        <v>527</v>
      </c>
    </row>
    <row r="384" spans="4:15" customFormat="1" hidden="1" x14ac:dyDescent="0.3">
      <c r="D384">
        <f t="shared" si="20"/>
        <v>380</v>
      </c>
      <c r="E384" t="s">
        <v>104</v>
      </c>
      <c r="F384" t="s">
        <v>1030</v>
      </c>
      <c r="G384" t="s">
        <v>1031</v>
      </c>
      <c r="H384" t="s">
        <v>1031</v>
      </c>
      <c r="I384">
        <v>212</v>
      </c>
      <c r="J384">
        <v>352</v>
      </c>
      <c r="K384">
        <v>0.60227272727272729</v>
      </c>
      <c r="L384">
        <v>0.57627118644067798</v>
      </c>
      <c r="M384">
        <f t="shared" si="21"/>
        <v>0.48119374912346108</v>
      </c>
      <c r="N384">
        <f t="shared" si="23"/>
        <v>9.5077437317216906E-2</v>
      </c>
      <c r="O384">
        <f t="shared" si="22"/>
        <v>182</v>
      </c>
    </row>
    <row r="385" spans="4:15" customFormat="1" hidden="1" x14ac:dyDescent="0.3">
      <c r="D385">
        <f t="shared" si="20"/>
        <v>363</v>
      </c>
      <c r="E385" t="s">
        <v>104</v>
      </c>
      <c r="F385" t="s">
        <v>1032</v>
      </c>
      <c r="G385" t="s">
        <v>1033</v>
      </c>
      <c r="H385" t="s">
        <v>1033</v>
      </c>
      <c r="I385">
        <v>130</v>
      </c>
      <c r="J385">
        <v>415</v>
      </c>
      <c r="K385">
        <v>0.31325301204819278</v>
      </c>
      <c r="L385">
        <v>0.58461538461538465</v>
      </c>
      <c r="M385">
        <f t="shared" si="21"/>
        <v>0.65239970099405031</v>
      </c>
      <c r="N385">
        <f t="shared" si="23"/>
        <v>-6.7784316378665666E-2</v>
      </c>
      <c r="O385">
        <f t="shared" si="22"/>
        <v>620</v>
      </c>
    </row>
    <row r="386" spans="4:15" customFormat="1" hidden="1" x14ac:dyDescent="0.3">
      <c r="D386">
        <f t="shared" si="20"/>
        <v>367</v>
      </c>
      <c r="E386" t="s">
        <v>104</v>
      </c>
      <c r="F386" t="s">
        <v>1034</v>
      </c>
      <c r="G386" t="s">
        <v>1035</v>
      </c>
      <c r="H386" t="s">
        <v>1035</v>
      </c>
      <c r="I386">
        <v>363</v>
      </c>
      <c r="J386">
        <v>605</v>
      </c>
      <c r="K386">
        <v>0.6</v>
      </c>
      <c r="L386">
        <v>0.58227848101265822</v>
      </c>
      <c r="M386">
        <f t="shared" si="21"/>
        <v>0.4825400394129219</v>
      </c>
      <c r="N386">
        <f t="shared" si="23"/>
        <v>9.9738441599736327E-2</v>
      </c>
      <c r="O386">
        <f t="shared" si="22"/>
        <v>171</v>
      </c>
    </row>
    <row r="387" spans="4:15" customFormat="1" hidden="1" x14ac:dyDescent="0.3">
      <c r="D387">
        <f t="shared" si="20"/>
        <v>495</v>
      </c>
      <c r="E387" t="s">
        <v>104</v>
      </c>
      <c r="F387" t="s">
        <v>1036</v>
      </c>
      <c r="G387" t="s">
        <v>1037</v>
      </c>
      <c r="H387" t="s">
        <v>1037</v>
      </c>
      <c r="I387">
        <v>255</v>
      </c>
      <c r="J387">
        <v>407</v>
      </c>
      <c r="K387">
        <v>0.62653562653562656</v>
      </c>
      <c r="L387">
        <v>0.50724637681159424</v>
      </c>
      <c r="M387">
        <f t="shared" si="21"/>
        <v>0.46682119062786587</v>
      </c>
      <c r="N387">
        <f t="shared" si="23"/>
        <v>4.0425186183728368E-2</v>
      </c>
      <c r="O387">
        <f t="shared" si="22"/>
        <v>297</v>
      </c>
    </row>
    <row r="388" spans="4:15" customFormat="1" hidden="1" x14ac:dyDescent="0.3">
      <c r="D388">
        <f t="shared" si="20"/>
        <v>644</v>
      </c>
      <c r="E388" t="s">
        <v>104</v>
      </c>
      <c r="F388" t="s">
        <v>1038</v>
      </c>
      <c r="G388" t="s">
        <v>624</v>
      </c>
      <c r="H388" t="s">
        <v>624</v>
      </c>
      <c r="I388">
        <v>252</v>
      </c>
      <c r="J388">
        <v>496</v>
      </c>
      <c r="K388">
        <v>0.50806451612903225</v>
      </c>
      <c r="L388">
        <v>0.41176470588235292</v>
      </c>
      <c r="M388">
        <f t="shared" si="21"/>
        <v>0.5369996530575627</v>
      </c>
      <c r="N388">
        <f t="shared" si="23"/>
        <v>-0.12523494717520978</v>
      </c>
      <c r="O388">
        <f t="shared" si="22"/>
        <v>730</v>
      </c>
    </row>
    <row r="389" spans="4:15" customFormat="1" hidden="1" x14ac:dyDescent="0.3">
      <c r="D389">
        <f t="shared" si="20"/>
        <v>276</v>
      </c>
      <c r="E389" t="s">
        <v>104</v>
      </c>
      <c r="F389" t="s">
        <v>1039</v>
      </c>
      <c r="G389" t="s">
        <v>386</v>
      </c>
      <c r="H389" t="s">
        <v>386</v>
      </c>
      <c r="I389">
        <v>261</v>
      </c>
      <c r="J389">
        <v>468</v>
      </c>
      <c r="K389">
        <v>0.55769230769230771</v>
      </c>
      <c r="L389">
        <v>0.63291139240506333</v>
      </c>
      <c r="M389">
        <f t="shared" si="21"/>
        <v>0.50760175095519244</v>
      </c>
      <c r="N389">
        <f t="shared" si="23"/>
        <v>0.12530964144987089</v>
      </c>
      <c r="O389">
        <f t="shared" si="22"/>
        <v>120</v>
      </c>
    </row>
    <row r="390" spans="4:15" customFormat="1" hidden="1" x14ac:dyDescent="0.3">
      <c r="D390">
        <f t="shared" ref="D390:D453" si="24">RANK(L390,Both_Math_and_ELA__Percent_Pass,0)</f>
        <v>295</v>
      </c>
      <c r="E390" t="s">
        <v>104</v>
      </c>
      <c r="F390" t="s">
        <v>1040</v>
      </c>
      <c r="G390" t="s">
        <v>1041</v>
      </c>
      <c r="H390" t="s">
        <v>1041</v>
      </c>
      <c r="I390">
        <v>251</v>
      </c>
      <c r="J390">
        <v>541</v>
      </c>
      <c r="K390">
        <v>0.46395563770794823</v>
      </c>
      <c r="L390">
        <v>0.6216216216216216</v>
      </c>
      <c r="M390">
        <f t="shared" ref="M390:M453" si="25">int+slope*K390</f>
        <v>0.56312832912438038</v>
      </c>
      <c r="N390">
        <f t="shared" si="23"/>
        <v>5.8493292497241223E-2</v>
      </c>
      <c r="O390">
        <f t="shared" ref="O390:O453" si="26">RANK(N390,Error,0)</f>
        <v>256</v>
      </c>
    </row>
    <row r="391" spans="4:15" customFormat="1" hidden="1" x14ac:dyDescent="0.3">
      <c r="D391">
        <f t="shared" si="24"/>
        <v>193</v>
      </c>
      <c r="E391" t="s">
        <v>104</v>
      </c>
      <c r="F391" t="s">
        <v>1042</v>
      </c>
      <c r="G391" t="s">
        <v>382</v>
      </c>
      <c r="H391" t="s">
        <v>382</v>
      </c>
      <c r="I391">
        <v>179</v>
      </c>
      <c r="J391">
        <v>470</v>
      </c>
      <c r="K391">
        <v>0.38085106382978723</v>
      </c>
      <c r="L391">
        <v>0.67692307692307696</v>
      </c>
      <c r="M391">
        <f t="shared" si="25"/>
        <v>0.61235679668603704</v>
      </c>
      <c r="N391">
        <f t="shared" ref="N391:N454" si="27">L391-M391</f>
        <v>6.4566280237039919E-2</v>
      </c>
      <c r="O391">
        <f t="shared" si="26"/>
        <v>245</v>
      </c>
    </row>
    <row r="392" spans="4:15" customFormat="1" hidden="1" x14ac:dyDescent="0.3">
      <c r="D392">
        <f t="shared" si="24"/>
        <v>503</v>
      </c>
      <c r="E392" t="s">
        <v>105</v>
      </c>
      <c r="F392" t="s">
        <v>1043</v>
      </c>
      <c r="G392" t="s">
        <v>1044</v>
      </c>
      <c r="H392" t="s">
        <v>1044</v>
      </c>
      <c r="I392">
        <v>185</v>
      </c>
      <c r="J392">
        <v>355</v>
      </c>
      <c r="K392">
        <v>0.52112676056338025</v>
      </c>
      <c r="L392">
        <v>0.5</v>
      </c>
      <c r="M392">
        <f t="shared" si="25"/>
        <v>0.52926200100773102</v>
      </c>
      <c r="N392">
        <f t="shared" si="27"/>
        <v>-2.926200100773102E-2</v>
      </c>
      <c r="O392">
        <f t="shared" si="26"/>
        <v>511</v>
      </c>
    </row>
    <row r="393" spans="4:15" customFormat="1" hidden="1" x14ac:dyDescent="0.3">
      <c r="D393">
        <f t="shared" si="24"/>
        <v>414</v>
      </c>
      <c r="E393" t="s">
        <v>105</v>
      </c>
      <c r="F393" t="s">
        <v>1045</v>
      </c>
      <c r="G393" t="s">
        <v>1046</v>
      </c>
      <c r="H393" t="s">
        <v>1046</v>
      </c>
      <c r="I393">
        <v>266</v>
      </c>
      <c r="J393">
        <v>450</v>
      </c>
      <c r="K393">
        <v>0.59111111111111114</v>
      </c>
      <c r="L393">
        <v>0.55844155844155841</v>
      </c>
      <c r="M393">
        <f t="shared" si="25"/>
        <v>0.48780553032281304</v>
      </c>
      <c r="N393">
        <f t="shared" si="27"/>
        <v>7.0636028118745364E-2</v>
      </c>
      <c r="O393">
        <f t="shared" si="26"/>
        <v>238</v>
      </c>
    </row>
    <row r="394" spans="4:15" customFormat="1" hidden="1" x14ac:dyDescent="0.3">
      <c r="D394">
        <f t="shared" si="24"/>
        <v>828</v>
      </c>
      <c r="E394" t="s">
        <v>107</v>
      </c>
      <c r="F394" t="s">
        <v>1047</v>
      </c>
      <c r="G394" t="s">
        <v>1048</v>
      </c>
      <c r="H394" t="s">
        <v>1048</v>
      </c>
      <c r="I394">
        <v>193</v>
      </c>
      <c r="J394">
        <v>334</v>
      </c>
      <c r="K394">
        <v>0.57784431137724546</v>
      </c>
      <c r="L394">
        <v>0.19148936170212766</v>
      </c>
      <c r="M394">
        <f t="shared" si="25"/>
        <v>0.49566435433053996</v>
      </c>
      <c r="N394">
        <f t="shared" si="27"/>
        <v>-0.3041749926284123</v>
      </c>
      <c r="O394">
        <f t="shared" si="26"/>
        <v>844</v>
      </c>
    </row>
    <row r="395" spans="4:15" customFormat="1" hidden="1" x14ac:dyDescent="0.3">
      <c r="D395">
        <f t="shared" si="24"/>
        <v>552</v>
      </c>
      <c r="E395" t="s">
        <v>107</v>
      </c>
      <c r="F395" t="s">
        <v>1049</v>
      </c>
      <c r="G395" t="s">
        <v>1050</v>
      </c>
      <c r="H395" t="s">
        <v>1050</v>
      </c>
      <c r="I395">
        <v>118</v>
      </c>
      <c r="J395">
        <v>284</v>
      </c>
      <c r="K395">
        <v>0.41549295774647887</v>
      </c>
      <c r="L395">
        <v>0.47540983606557374</v>
      </c>
      <c r="M395">
        <f t="shared" si="25"/>
        <v>0.59183605671506467</v>
      </c>
      <c r="N395">
        <f t="shared" si="27"/>
        <v>-0.11642622064949093</v>
      </c>
      <c r="O395">
        <f t="shared" si="26"/>
        <v>716</v>
      </c>
    </row>
    <row r="396" spans="4:15" customFormat="1" hidden="1" x14ac:dyDescent="0.3">
      <c r="D396">
        <f t="shared" si="24"/>
        <v>581</v>
      </c>
      <c r="E396" t="s">
        <v>291</v>
      </c>
      <c r="F396" t="s">
        <v>1051</v>
      </c>
      <c r="G396" t="s">
        <v>1052</v>
      </c>
      <c r="H396" t="s">
        <v>1052</v>
      </c>
      <c r="I396">
        <v>241</v>
      </c>
      <c r="J396">
        <v>451</v>
      </c>
      <c r="K396">
        <v>0.53436807095343686</v>
      </c>
      <c r="L396">
        <v>0.45882352941176469</v>
      </c>
      <c r="M396">
        <f t="shared" si="25"/>
        <v>0.5214182760646684</v>
      </c>
      <c r="N396">
        <f t="shared" si="27"/>
        <v>-6.259474665290371E-2</v>
      </c>
      <c r="O396">
        <f t="shared" si="26"/>
        <v>605</v>
      </c>
    </row>
    <row r="397" spans="4:15" customFormat="1" hidden="1" x14ac:dyDescent="0.3">
      <c r="D397">
        <f t="shared" si="24"/>
        <v>353</v>
      </c>
      <c r="E397" t="s">
        <v>108</v>
      </c>
      <c r="F397" t="s">
        <v>1053</v>
      </c>
      <c r="G397" t="s">
        <v>1054</v>
      </c>
      <c r="H397" t="s">
        <v>1054</v>
      </c>
      <c r="I397">
        <v>136</v>
      </c>
      <c r="J397">
        <v>322</v>
      </c>
      <c r="K397">
        <v>0.42236024844720499</v>
      </c>
      <c r="L397">
        <v>0.5892857142857143</v>
      </c>
      <c r="M397">
        <f t="shared" si="25"/>
        <v>0.58776809532953611</v>
      </c>
      <c r="N397">
        <f t="shared" si="27"/>
        <v>1.5176189561781905E-3</v>
      </c>
      <c r="O397">
        <f t="shared" si="26"/>
        <v>415</v>
      </c>
    </row>
    <row r="398" spans="4:15" customFormat="1" hidden="1" x14ac:dyDescent="0.3">
      <c r="D398">
        <f t="shared" si="24"/>
        <v>38</v>
      </c>
      <c r="E398" t="s">
        <v>108</v>
      </c>
      <c r="F398" t="s">
        <v>1056</v>
      </c>
      <c r="G398" t="s">
        <v>1057</v>
      </c>
      <c r="H398" t="s">
        <v>1057</v>
      </c>
      <c r="I398">
        <v>105</v>
      </c>
      <c r="J398">
        <v>408</v>
      </c>
      <c r="K398">
        <v>0.25735294117647056</v>
      </c>
      <c r="L398">
        <v>0.828125</v>
      </c>
      <c r="M398">
        <f t="shared" si="25"/>
        <v>0.68551309893574952</v>
      </c>
      <c r="N398">
        <f t="shared" si="27"/>
        <v>0.14261190106425048</v>
      </c>
      <c r="O398">
        <f t="shared" si="26"/>
        <v>98</v>
      </c>
    </row>
    <row r="399" spans="4:15" customFormat="1" hidden="1" x14ac:dyDescent="0.3">
      <c r="D399">
        <f t="shared" si="24"/>
        <v>460</v>
      </c>
      <c r="E399" t="s">
        <v>108</v>
      </c>
      <c r="F399" t="s">
        <v>1058</v>
      </c>
      <c r="G399" t="s">
        <v>1059</v>
      </c>
      <c r="H399" t="s">
        <v>1059</v>
      </c>
      <c r="I399">
        <v>110</v>
      </c>
      <c r="J399">
        <v>337</v>
      </c>
      <c r="K399">
        <v>0.32640949554896143</v>
      </c>
      <c r="L399">
        <v>0.53125</v>
      </c>
      <c r="M399">
        <f t="shared" si="25"/>
        <v>0.64460622476261431</v>
      </c>
      <c r="N399">
        <f t="shared" si="27"/>
        <v>-0.11335622476261431</v>
      </c>
      <c r="O399">
        <f t="shared" si="26"/>
        <v>707</v>
      </c>
    </row>
    <row r="400" spans="4:15" customFormat="1" hidden="1" x14ac:dyDescent="0.3">
      <c r="D400">
        <f t="shared" si="24"/>
        <v>602</v>
      </c>
      <c r="E400" t="s">
        <v>109</v>
      </c>
      <c r="F400" t="s">
        <v>1060</v>
      </c>
      <c r="G400" t="s">
        <v>402</v>
      </c>
      <c r="H400" t="s">
        <v>402</v>
      </c>
      <c r="I400">
        <v>223</v>
      </c>
      <c r="J400">
        <v>477</v>
      </c>
      <c r="K400">
        <v>0.46750524109014674</v>
      </c>
      <c r="L400">
        <v>0.44186046511627908</v>
      </c>
      <c r="M400">
        <f t="shared" si="25"/>
        <v>0.56102565863582832</v>
      </c>
      <c r="N400">
        <f t="shared" si="27"/>
        <v>-0.11916519351954924</v>
      </c>
      <c r="O400">
        <f t="shared" si="26"/>
        <v>722</v>
      </c>
    </row>
    <row r="401" spans="4:15" customFormat="1" hidden="1" x14ac:dyDescent="0.3">
      <c r="D401">
        <f t="shared" si="24"/>
        <v>588</v>
      </c>
      <c r="E401" t="s">
        <v>109</v>
      </c>
      <c r="F401" t="s">
        <v>1061</v>
      </c>
      <c r="G401" t="s">
        <v>1062</v>
      </c>
      <c r="H401" t="s">
        <v>1062</v>
      </c>
      <c r="I401">
        <v>119</v>
      </c>
      <c r="J401">
        <v>214</v>
      </c>
      <c r="K401">
        <v>0.55607476635514019</v>
      </c>
      <c r="L401">
        <v>0.45454545454545453</v>
      </c>
      <c r="M401">
        <f t="shared" si="25"/>
        <v>0.50855993024100576</v>
      </c>
      <c r="N401">
        <f t="shared" si="27"/>
        <v>-5.4014475695551234E-2</v>
      </c>
      <c r="O401">
        <f t="shared" si="26"/>
        <v>579</v>
      </c>
    </row>
    <row r="402" spans="4:15" customFormat="1" hidden="1" x14ac:dyDescent="0.3">
      <c r="D402">
        <f t="shared" si="24"/>
        <v>762</v>
      </c>
      <c r="E402" t="s">
        <v>109</v>
      </c>
      <c r="F402" t="s">
        <v>1063</v>
      </c>
      <c r="G402" t="s">
        <v>1064</v>
      </c>
      <c r="H402" t="s">
        <v>1064</v>
      </c>
      <c r="I402">
        <v>149</v>
      </c>
      <c r="J402">
        <v>257</v>
      </c>
      <c r="K402">
        <v>0.57976653696498059</v>
      </c>
      <c r="L402">
        <v>0.3</v>
      </c>
      <c r="M402">
        <f t="shared" si="25"/>
        <v>0.49452568992765472</v>
      </c>
      <c r="N402">
        <f t="shared" si="27"/>
        <v>-0.19452568992765473</v>
      </c>
      <c r="O402">
        <f t="shared" si="26"/>
        <v>801</v>
      </c>
    </row>
    <row r="403" spans="4:15" customFormat="1" hidden="1" x14ac:dyDescent="0.3">
      <c r="D403">
        <f t="shared" si="24"/>
        <v>364</v>
      </c>
      <c r="E403" t="s">
        <v>110</v>
      </c>
      <c r="F403" t="s">
        <v>1065</v>
      </c>
      <c r="G403" t="s">
        <v>1066</v>
      </c>
      <c r="H403" t="s">
        <v>1066</v>
      </c>
      <c r="I403">
        <v>166</v>
      </c>
      <c r="J403">
        <v>500</v>
      </c>
      <c r="K403">
        <v>0.33200000000000002</v>
      </c>
      <c r="L403">
        <v>0.58333333333333337</v>
      </c>
      <c r="M403">
        <f t="shared" si="25"/>
        <v>0.64129459034614122</v>
      </c>
      <c r="N403">
        <f t="shared" si="27"/>
        <v>-5.7961257012807854E-2</v>
      </c>
      <c r="O403">
        <f t="shared" si="26"/>
        <v>590</v>
      </c>
    </row>
    <row r="404" spans="4:15" customFormat="1" hidden="1" x14ac:dyDescent="0.3">
      <c r="D404">
        <f t="shared" si="24"/>
        <v>32</v>
      </c>
      <c r="E404" t="s">
        <v>110</v>
      </c>
      <c r="F404" t="s">
        <v>1067</v>
      </c>
      <c r="G404" t="s">
        <v>386</v>
      </c>
      <c r="H404" t="s">
        <v>386</v>
      </c>
      <c r="I404">
        <v>42</v>
      </c>
      <c r="J404">
        <v>496</v>
      </c>
      <c r="K404">
        <v>8.4677419354838704E-2</v>
      </c>
      <c r="L404">
        <v>0.84337349397590367</v>
      </c>
      <c r="M404">
        <f t="shared" si="25"/>
        <v>0.78780050536840807</v>
      </c>
      <c r="N404">
        <f t="shared" si="27"/>
        <v>5.5572988607495599E-2</v>
      </c>
      <c r="O404">
        <f t="shared" si="26"/>
        <v>260</v>
      </c>
    </row>
    <row r="405" spans="4:15" customFormat="1" hidden="1" x14ac:dyDescent="0.3">
      <c r="D405">
        <f t="shared" si="24"/>
        <v>427</v>
      </c>
      <c r="E405" t="s">
        <v>111</v>
      </c>
      <c r="F405" t="s">
        <v>1068</v>
      </c>
      <c r="G405" t="s">
        <v>1069</v>
      </c>
      <c r="H405" t="s">
        <v>1069</v>
      </c>
      <c r="I405">
        <v>323</v>
      </c>
      <c r="J405">
        <v>367</v>
      </c>
      <c r="K405">
        <v>0.88010899182561309</v>
      </c>
      <c r="L405">
        <v>0.55263157894736847</v>
      </c>
      <c r="M405">
        <f t="shared" si="25"/>
        <v>0.31661251251130995</v>
      </c>
      <c r="N405">
        <f t="shared" si="27"/>
        <v>0.23601906643605852</v>
      </c>
      <c r="O405">
        <f t="shared" si="26"/>
        <v>23</v>
      </c>
    </row>
    <row r="406" spans="4:15" customFormat="1" hidden="1" x14ac:dyDescent="0.3">
      <c r="D406">
        <f t="shared" si="24"/>
        <v>286</v>
      </c>
      <c r="E406" t="s">
        <v>111</v>
      </c>
      <c r="F406" t="s">
        <v>1070</v>
      </c>
      <c r="G406" t="s">
        <v>1071</v>
      </c>
      <c r="H406" t="s">
        <v>1071</v>
      </c>
      <c r="I406">
        <v>279</v>
      </c>
      <c r="J406">
        <v>363</v>
      </c>
      <c r="K406">
        <v>0.76859504132231404</v>
      </c>
      <c r="L406">
        <v>0.62666666666666671</v>
      </c>
      <c r="M406">
        <f t="shared" si="25"/>
        <v>0.38266977794019236</v>
      </c>
      <c r="N406">
        <f t="shared" si="27"/>
        <v>0.24399688872647435</v>
      </c>
      <c r="O406">
        <f t="shared" si="26"/>
        <v>21</v>
      </c>
    </row>
    <row r="407" spans="4:15" customFormat="1" hidden="1" x14ac:dyDescent="0.3">
      <c r="D407">
        <f t="shared" si="24"/>
        <v>431</v>
      </c>
      <c r="E407" t="s">
        <v>292</v>
      </c>
      <c r="F407" t="s">
        <v>1072</v>
      </c>
      <c r="G407" t="s">
        <v>1073</v>
      </c>
      <c r="H407" t="s">
        <v>1073</v>
      </c>
      <c r="I407">
        <v>345</v>
      </c>
      <c r="J407">
        <v>459</v>
      </c>
      <c r="K407">
        <v>0.75163398692810457</v>
      </c>
      <c r="L407">
        <v>0.54878048780487809</v>
      </c>
      <c r="M407">
        <f t="shared" si="25"/>
        <v>0.39271695918536631</v>
      </c>
      <c r="N407">
        <f t="shared" si="27"/>
        <v>0.15606352861951178</v>
      </c>
      <c r="O407">
        <f t="shared" si="26"/>
        <v>82</v>
      </c>
    </row>
    <row r="408" spans="4:15" customFormat="1" hidden="1" x14ac:dyDescent="0.3">
      <c r="D408">
        <f t="shared" si="24"/>
        <v>479</v>
      </c>
      <c r="E408" t="s">
        <v>292</v>
      </c>
      <c r="F408" t="s">
        <v>1074</v>
      </c>
      <c r="G408" t="s">
        <v>1075</v>
      </c>
      <c r="H408" t="s">
        <v>1075</v>
      </c>
      <c r="I408">
        <v>324</v>
      </c>
      <c r="J408">
        <v>539</v>
      </c>
      <c r="K408">
        <v>0.60111317254174401</v>
      </c>
      <c r="L408">
        <v>0.5161290322580645</v>
      </c>
      <c r="M408">
        <f t="shared" si="25"/>
        <v>0.48188063192420638</v>
      </c>
      <c r="N408">
        <f t="shared" si="27"/>
        <v>3.424840033385812E-2</v>
      </c>
      <c r="O408">
        <f t="shared" si="26"/>
        <v>320</v>
      </c>
    </row>
    <row r="409" spans="4:15" customFormat="1" hidden="1" x14ac:dyDescent="0.3">
      <c r="D409">
        <f t="shared" si="24"/>
        <v>653</v>
      </c>
      <c r="E409" t="s">
        <v>292</v>
      </c>
      <c r="F409" t="s">
        <v>1076</v>
      </c>
      <c r="G409" t="s">
        <v>1077</v>
      </c>
      <c r="H409" t="s">
        <v>1077</v>
      </c>
      <c r="I409">
        <v>271</v>
      </c>
      <c r="J409">
        <v>370</v>
      </c>
      <c r="K409">
        <v>0.73243243243243239</v>
      </c>
      <c r="L409">
        <v>0.40697674418604651</v>
      </c>
      <c r="M409">
        <f t="shared" si="25"/>
        <v>0.40409134038379985</v>
      </c>
      <c r="N409">
        <f t="shared" si="27"/>
        <v>2.8854038022466666E-3</v>
      </c>
      <c r="O409">
        <f t="shared" si="26"/>
        <v>410</v>
      </c>
    </row>
    <row r="410" spans="4:15" customFormat="1" hidden="1" x14ac:dyDescent="0.3">
      <c r="D410">
        <f t="shared" si="24"/>
        <v>281</v>
      </c>
      <c r="E410" t="s">
        <v>292</v>
      </c>
      <c r="F410" t="s">
        <v>1078</v>
      </c>
      <c r="G410" t="s">
        <v>1079</v>
      </c>
      <c r="H410" t="s">
        <v>1079</v>
      </c>
      <c r="I410">
        <v>156</v>
      </c>
      <c r="J410">
        <v>319</v>
      </c>
      <c r="K410">
        <v>0.4890282131661442</v>
      </c>
      <c r="L410">
        <v>0.63043478260869568</v>
      </c>
      <c r="M410">
        <f t="shared" si="25"/>
        <v>0.54827614458107754</v>
      </c>
      <c r="N410">
        <f t="shared" si="27"/>
        <v>8.2158638027618136E-2</v>
      </c>
      <c r="O410">
        <f t="shared" si="26"/>
        <v>217</v>
      </c>
    </row>
    <row r="411" spans="4:15" customFormat="1" hidden="1" x14ac:dyDescent="0.3">
      <c r="D411">
        <f t="shared" si="24"/>
        <v>314</v>
      </c>
      <c r="E411" t="s">
        <v>292</v>
      </c>
      <c r="F411" t="s">
        <v>1080</v>
      </c>
      <c r="G411" t="s">
        <v>1081</v>
      </c>
      <c r="H411" t="s">
        <v>1081</v>
      </c>
      <c r="I411">
        <v>384</v>
      </c>
      <c r="J411">
        <v>643</v>
      </c>
      <c r="K411">
        <v>0.59720062208398139</v>
      </c>
      <c r="L411">
        <v>0.6097560975609756</v>
      </c>
      <c r="M411">
        <f t="shared" si="25"/>
        <v>0.48419830054706331</v>
      </c>
      <c r="N411">
        <f t="shared" si="27"/>
        <v>0.12555779701391229</v>
      </c>
      <c r="O411">
        <f t="shared" si="26"/>
        <v>119</v>
      </c>
    </row>
    <row r="412" spans="4:15" customFormat="1" hidden="1" x14ac:dyDescent="0.3">
      <c r="D412">
        <f t="shared" si="24"/>
        <v>101</v>
      </c>
      <c r="E412" t="s">
        <v>293</v>
      </c>
      <c r="F412" t="s">
        <v>1082</v>
      </c>
      <c r="G412" t="s">
        <v>1083</v>
      </c>
      <c r="H412" t="s">
        <v>1083</v>
      </c>
      <c r="I412">
        <v>57</v>
      </c>
      <c r="J412">
        <v>671</v>
      </c>
      <c r="K412">
        <v>8.4947839046199708E-2</v>
      </c>
      <c r="L412">
        <v>0.74603174603174605</v>
      </c>
      <c r="M412">
        <f t="shared" si="25"/>
        <v>0.78764031747040231</v>
      </c>
      <c r="N412">
        <f t="shared" si="27"/>
        <v>-4.1608571438656261E-2</v>
      </c>
      <c r="O412">
        <f t="shared" si="26"/>
        <v>545</v>
      </c>
    </row>
    <row r="413" spans="4:15" customFormat="1" hidden="1" x14ac:dyDescent="0.3">
      <c r="D413">
        <f t="shared" si="24"/>
        <v>44</v>
      </c>
      <c r="E413" t="s">
        <v>293</v>
      </c>
      <c r="F413" t="s">
        <v>1084</v>
      </c>
      <c r="G413" t="s">
        <v>1085</v>
      </c>
      <c r="H413" t="s">
        <v>1085</v>
      </c>
      <c r="I413">
        <v>80</v>
      </c>
      <c r="J413">
        <v>455</v>
      </c>
      <c r="K413">
        <v>0.17582417582417584</v>
      </c>
      <c r="L413">
        <v>0.82278481012658233</v>
      </c>
      <c r="M413">
        <f t="shared" si="25"/>
        <v>0.73380810838217991</v>
      </c>
      <c r="N413">
        <f t="shared" si="27"/>
        <v>8.897670174440242E-2</v>
      </c>
      <c r="O413">
        <f t="shared" si="26"/>
        <v>204</v>
      </c>
    </row>
    <row r="414" spans="4:15" customFormat="1" hidden="1" x14ac:dyDescent="0.3">
      <c r="D414">
        <f t="shared" si="24"/>
        <v>111</v>
      </c>
      <c r="E414" t="s">
        <v>293</v>
      </c>
      <c r="F414" t="s">
        <v>1086</v>
      </c>
      <c r="G414" t="s">
        <v>1087</v>
      </c>
      <c r="H414" t="s">
        <v>1087</v>
      </c>
      <c r="I414">
        <v>112</v>
      </c>
      <c r="J414">
        <v>589</v>
      </c>
      <c r="K414">
        <v>0.19015280135823429</v>
      </c>
      <c r="L414">
        <v>0.74</v>
      </c>
      <c r="M414">
        <f t="shared" si="25"/>
        <v>0.72532029303833778</v>
      </c>
      <c r="N414">
        <f t="shared" si="27"/>
        <v>1.4679706961662209E-2</v>
      </c>
      <c r="O414">
        <f t="shared" si="26"/>
        <v>380</v>
      </c>
    </row>
    <row r="415" spans="4:15" customFormat="1" hidden="1" x14ac:dyDescent="0.3">
      <c r="D415">
        <f t="shared" si="24"/>
        <v>127</v>
      </c>
      <c r="E415" t="s">
        <v>293</v>
      </c>
      <c r="F415" t="s">
        <v>1088</v>
      </c>
      <c r="G415" t="s">
        <v>1089</v>
      </c>
      <c r="H415" t="s">
        <v>1089</v>
      </c>
      <c r="I415">
        <v>173</v>
      </c>
      <c r="J415">
        <v>683</v>
      </c>
      <c r="K415">
        <v>0.25329428989751096</v>
      </c>
      <c r="L415">
        <v>0.72661870503597126</v>
      </c>
      <c r="M415">
        <f t="shared" si="25"/>
        <v>0.68791731297002479</v>
      </c>
      <c r="N415">
        <f t="shared" si="27"/>
        <v>3.8701392065946472E-2</v>
      </c>
      <c r="O415">
        <f t="shared" si="26"/>
        <v>304</v>
      </c>
    </row>
    <row r="416" spans="4:15" customFormat="1" hidden="1" x14ac:dyDescent="0.3">
      <c r="D416">
        <f t="shared" si="24"/>
        <v>234</v>
      </c>
      <c r="E416" t="s">
        <v>293</v>
      </c>
      <c r="F416" t="s">
        <v>1090</v>
      </c>
      <c r="G416" t="s">
        <v>1091</v>
      </c>
      <c r="H416" t="s">
        <v>1091</v>
      </c>
      <c r="I416">
        <v>158</v>
      </c>
      <c r="J416">
        <v>544</v>
      </c>
      <c r="K416">
        <v>0.29044117647058826</v>
      </c>
      <c r="L416">
        <v>0.65217391304347827</v>
      </c>
      <c r="M416">
        <f t="shared" si="25"/>
        <v>0.66591269619212878</v>
      </c>
      <c r="N416">
        <f t="shared" si="27"/>
        <v>-1.3738783148650513E-2</v>
      </c>
      <c r="O416">
        <f t="shared" si="26"/>
        <v>462</v>
      </c>
    </row>
    <row r="417" spans="4:15" customFormat="1" hidden="1" x14ac:dyDescent="0.3">
      <c r="D417">
        <f t="shared" si="24"/>
        <v>38</v>
      </c>
      <c r="E417" t="s">
        <v>293</v>
      </c>
      <c r="F417" t="s">
        <v>1092</v>
      </c>
      <c r="G417" t="s">
        <v>1093</v>
      </c>
      <c r="H417" t="s">
        <v>1093</v>
      </c>
      <c r="I417">
        <v>110</v>
      </c>
      <c r="J417">
        <v>426</v>
      </c>
      <c r="K417">
        <v>0.25821596244131456</v>
      </c>
      <c r="L417">
        <v>0.828125</v>
      </c>
      <c r="M417">
        <f t="shared" si="25"/>
        <v>0.68500187299042814</v>
      </c>
      <c r="N417">
        <f t="shared" si="27"/>
        <v>0.14312312700957186</v>
      </c>
      <c r="O417">
        <f t="shared" si="26"/>
        <v>97</v>
      </c>
    </row>
    <row r="418" spans="4:15" customFormat="1" hidden="1" x14ac:dyDescent="0.3">
      <c r="D418">
        <f t="shared" si="24"/>
        <v>230</v>
      </c>
      <c r="E418" t="s">
        <v>112</v>
      </c>
      <c r="F418" t="s">
        <v>1094</v>
      </c>
      <c r="G418" t="s">
        <v>1095</v>
      </c>
      <c r="H418" t="s">
        <v>1095</v>
      </c>
      <c r="I418">
        <v>134</v>
      </c>
      <c r="J418">
        <v>488</v>
      </c>
      <c r="K418">
        <v>0.27459016393442626</v>
      </c>
      <c r="L418">
        <v>0.65384615384615385</v>
      </c>
      <c r="M418">
        <f t="shared" si="25"/>
        <v>0.67530232446457372</v>
      </c>
      <c r="N418">
        <f t="shared" si="27"/>
        <v>-2.1456170618419868E-2</v>
      </c>
      <c r="O418">
        <f t="shared" si="26"/>
        <v>490</v>
      </c>
    </row>
    <row r="419" spans="4:15" customFormat="1" hidden="1" x14ac:dyDescent="0.3">
      <c r="D419">
        <f t="shared" si="24"/>
        <v>183</v>
      </c>
      <c r="E419" t="s">
        <v>112</v>
      </c>
      <c r="F419" t="s">
        <v>1096</v>
      </c>
      <c r="G419" t="s">
        <v>1097</v>
      </c>
      <c r="H419" t="s">
        <v>1097</v>
      </c>
      <c r="I419">
        <v>114</v>
      </c>
      <c r="J419">
        <v>379</v>
      </c>
      <c r="K419">
        <v>0.30079155672823221</v>
      </c>
      <c r="L419">
        <v>0.68518518518518523</v>
      </c>
      <c r="M419">
        <f t="shared" si="25"/>
        <v>0.65978146496156787</v>
      </c>
      <c r="N419">
        <f t="shared" si="27"/>
        <v>2.5403720223617365E-2</v>
      </c>
      <c r="O419">
        <f t="shared" si="26"/>
        <v>343</v>
      </c>
    </row>
    <row r="420" spans="4:15" customFormat="1" hidden="1" x14ac:dyDescent="0.3">
      <c r="D420">
        <f t="shared" si="24"/>
        <v>639</v>
      </c>
      <c r="E420" t="s">
        <v>260</v>
      </c>
      <c r="F420" t="s">
        <v>1098</v>
      </c>
      <c r="G420" t="s">
        <v>1099</v>
      </c>
      <c r="H420" t="s">
        <v>1099</v>
      </c>
      <c r="I420">
        <v>428</v>
      </c>
      <c r="J420">
        <v>481</v>
      </c>
      <c r="K420">
        <v>0.88981288981288986</v>
      </c>
      <c r="L420">
        <v>0.4157303370786517</v>
      </c>
      <c r="M420">
        <f t="shared" si="25"/>
        <v>0.31086423651402673</v>
      </c>
      <c r="N420">
        <f t="shared" si="27"/>
        <v>0.10486610056462498</v>
      </c>
      <c r="O420">
        <f t="shared" si="26"/>
        <v>156</v>
      </c>
    </row>
    <row r="421" spans="4:15" customFormat="1" hidden="1" x14ac:dyDescent="0.3">
      <c r="D421">
        <f t="shared" si="24"/>
        <v>376</v>
      </c>
      <c r="E421" t="s">
        <v>260</v>
      </c>
      <c r="F421" t="s">
        <v>1100</v>
      </c>
      <c r="G421" t="s">
        <v>1101</v>
      </c>
      <c r="H421" t="s">
        <v>1101</v>
      </c>
      <c r="I421">
        <v>280</v>
      </c>
      <c r="J421">
        <v>305</v>
      </c>
      <c r="K421">
        <v>0.91803278688524592</v>
      </c>
      <c r="L421">
        <v>0.57894736842105265</v>
      </c>
      <c r="M421">
        <f t="shared" si="25"/>
        <v>0.29414768021886417</v>
      </c>
      <c r="N421">
        <f t="shared" si="27"/>
        <v>0.28479968820218848</v>
      </c>
      <c r="O421">
        <f t="shared" si="26"/>
        <v>13</v>
      </c>
    </row>
    <row r="422" spans="4:15" customFormat="1" hidden="1" x14ac:dyDescent="0.3">
      <c r="D422">
        <f t="shared" si="24"/>
        <v>151</v>
      </c>
      <c r="E422" t="s">
        <v>294</v>
      </c>
      <c r="F422" t="s">
        <v>1102</v>
      </c>
      <c r="G422" t="s">
        <v>1103</v>
      </c>
      <c r="H422" t="s">
        <v>1103</v>
      </c>
      <c r="I422">
        <v>87</v>
      </c>
      <c r="J422">
        <v>527</v>
      </c>
      <c r="K422">
        <v>0.16508538899430741</v>
      </c>
      <c r="L422">
        <v>0.70454545454545459</v>
      </c>
      <c r="M422">
        <f t="shared" si="25"/>
        <v>0.74016941913122225</v>
      </c>
      <c r="N422">
        <f t="shared" si="27"/>
        <v>-3.5623964585767665E-2</v>
      </c>
      <c r="O422">
        <f t="shared" si="26"/>
        <v>531</v>
      </c>
    </row>
    <row r="423" spans="4:15" customFormat="1" hidden="1" x14ac:dyDescent="0.3">
      <c r="D423">
        <f t="shared" si="24"/>
        <v>54</v>
      </c>
      <c r="E423" t="s">
        <v>294</v>
      </c>
      <c r="F423" t="s">
        <v>1104</v>
      </c>
      <c r="G423" t="s">
        <v>1105</v>
      </c>
      <c r="H423" t="s">
        <v>1105</v>
      </c>
      <c r="I423">
        <v>127</v>
      </c>
      <c r="J423">
        <v>524</v>
      </c>
      <c r="K423">
        <v>0.24236641221374045</v>
      </c>
      <c r="L423">
        <v>0.80555555555555558</v>
      </c>
      <c r="M423">
        <f t="shared" si="25"/>
        <v>0.6943906350384581</v>
      </c>
      <c r="N423">
        <f t="shared" si="27"/>
        <v>0.11116492051709748</v>
      </c>
      <c r="O423">
        <f t="shared" si="26"/>
        <v>149</v>
      </c>
    </row>
    <row r="424" spans="4:15" customFormat="1" hidden="1" x14ac:dyDescent="0.3">
      <c r="D424">
        <f t="shared" si="24"/>
        <v>107</v>
      </c>
      <c r="E424" t="s">
        <v>294</v>
      </c>
      <c r="F424" t="s">
        <v>1106</v>
      </c>
      <c r="G424" t="s">
        <v>1107</v>
      </c>
      <c r="H424" t="s">
        <v>1107</v>
      </c>
      <c r="I424">
        <v>75</v>
      </c>
      <c r="J424">
        <v>525</v>
      </c>
      <c r="K424">
        <v>0.14285714285714285</v>
      </c>
      <c r="L424">
        <v>0.74213836477987416</v>
      </c>
      <c r="M424">
        <f t="shared" si="25"/>
        <v>0.75333671477875441</v>
      </c>
      <c r="N424">
        <f t="shared" si="27"/>
        <v>-1.1198349998880253E-2</v>
      </c>
      <c r="O424">
        <f t="shared" si="26"/>
        <v>452</v>
      </c>
    </row>
    <row r="425" spans="4:15" customFormat="1" hidden="1" x14ac:dyDescent="0.3">
      <c r="D425">
        <f t="shared" si="24"/>
        <v>217</v>
      </c>
      <c r="E425" t="s">
        <v>294</v>
      </c>
      <c r="F425" t="s">
        <v>1108</v>
      </c>
      <c r="G425" t="s">
        <v>1109</v>
      </c>
      <c r="H425" t="s">
        <v>1109</v>
      </c>
      <c r="I425">
        <v>147</v>
      </c>
      <c r="J425">
        <v>527</v>
      </c>
      <c r="K425">
        <v>0.27893738140417457</v>
      </c>
      <c r="L425">
        <v>0.66249999999999998</v>
      </c>
      <c r="M425">
        <f t="shared" si="25"/>
        <v>0.67272717313166719</v>
      </c>
      <c r="N425">
        <f t="shared" si="27"/>
        <v>-1.0227173131667211E-2</v>
      </c>
      <c r="O425">
        <f t="shared" si="26"/>
        <v>446</v>
      </c>
    </row>
    <row r="426" spans="4:15" x14ac:dyDescent="0.3">
      <c r="D426" s="5">
        <f t="shared" si="24"/>
        <v>747</v>
      </c>
      <c r="E426" s="5" t="s">
        <v>113</v>
      </c>
      <c r="F426" s="5" t="s">
        <v>1110</v>
      </c>
      <c r="G426" s="5" t="s">
        <v>1111</v>
      </c>
      <c r="H426" s="5" t="s">
        <v>1111</v>
      </c>
      <c r="I426" s="5">
        <v>386</v>
      </c>
      <c r="J426" s="5">
        <v>420</v>
      </c>
      <c r="K426" s="5">
        <v>0.919047619047619</v>
      </c>
      <c r="L426" s="5">
        <v>0.31707317073170732</v>
      </c>
      <c r="M426" s="5">
        <f t="shared" si="25"/>
        <v>0.29354652639718459</v>
      </c>
      <c r="N426" s="5">
        <f t="shared" si="27"/>
        <v>2.3526644334522728E-2</v>
      </c>
      <c r="O426" s="5">
        <f t="shared" si="26"/>
        <v>350</v>
      </c>
    </row>
    <row r="427" spans="4:15" customFormat="1" hidden="1" x14ac:dyDescent="0.3">
      <c r="D427">
        <f t="shared" si="24"/>
        <v>835</v>
      </c>
      <c r="E427" t="s">
        <v>113</v>
      </c>
      <c r="F427" t="s">
        <v>1112</v>
      </c>
      <c r="G427" t="s">
        <v>1113</v>
      </c>
      <c r="H427" t="s">
        <v>1113</v>
      </c>
      <c r="I427">
        <v>428</v>
      </c>
      <c r="J427">
        <v>554</v>
      </c>
      <c r="K427">
        <v>0.77256317689530685</v>
      </c>
      <c r="L427">
        <v>0.16216216216216217</v>
      </c>
      <c r="M427">
        <f t="shared" si="25"/>
        <v>0.38031918248895125</v>
      </c>
      <c r="N427">
        <f t="shared" si="27"/>
        <v>-0.21815702032678908</v>
      </c>
      <c r="O427">
        <f t="shared" si="26"/>
        <v>820</v>
      </c>
    </row>
    <row r="428" spans="4:15" customFormat="1" hidden="1" x14ac:dyDescent="0.3">
      <c r="D428">
        <f t="shared" si="24"/>
        <v>799</v>
      </c>
      <c r="E428" t="s">
        <v>113</v>
      </c>
      <c r="F428" t="s">
        <v>96</v>
      </c>
      <c r="G428" t="s">
        <v>1114</v>
      </c>
      <c r="H428" t="s">
        <v>1114</v>
      </c>
      <c r="I428">
        <v>356</v>
      </c>
      <c r="J428">
        <v>398</v>
      </c>
      <c r="K428">
        <v>0.89447236180904521</v>
      </c>
      <c r="L428">
        <v>0.25</v>
      </c>
      <c r="M428">
        <f t="shared" si="25"/>
        <v>0.30810411567695373</v>
      </c>
      <c r="N428">
        <f t="shared" si="27"/>
        <v>-5.8104115676953727E-2</v>
      </c>
      <c r="O428">
        <f t="shared" si="26"/>
        <v>591</v>
      </c>
    </row>
    <row r="429" spans="4:15" customFormat="1" hidden="1" x14ac:dyDescent="0.3">
      <c r="D429">
        <f t="shared" si="24"/>
        <v>837</v>
      </c>
      <c r="E429" t="s">
        <v>113</v>
      </c>
      <c r="F429" t="s">
        <v>1115</v>
      </c>
      <c r="G429" t="s">
        <v>1116</v>
      </c>
      <c r="H429" t="s">
        <v>1116</v>
      </c>
      <c r="I429">
        <v>535</v>
      </c>
      <c r="J429">
        <v>643</v>
      </c>
      <c r="K429">
        <v>0.83203732503888028</v>
      </c>
      <c r="L429">
        <v>0.16</v>
      </c>
      <c r="M429">
        <f t="shared" si="25"/>
        <v>0.34508861651630662</v>
      </c>
      <c r="N429">
        <f t="shared" si="27"/>
        <v>-0.18508861651630662</v>
      </c>
      <c r="O429">
        <f t="shared" si="26"/>
        <v>790</v>
      </c>
    </row>
    <row r="430" spans="4:15" customFormat="1" hidden="1" x14ac:dyDescent="0.3">
      <c r="D430">
        <f t="shared" si="24"/>
        <v>831</v>
      </c>
      <c r="E430" t="s">
        <v>113</v>
      </c>
      <c r="F430" t="s">
        <v>1117</v>
      </c>
      <c r="G430" t="s">
        <v>1118</v>
      </c>
      <c r="H430" t="s">
        <v>1118</v>
      </c>
      <c r="I430">
        <v>557</v>
      </c>
      <c r="J430">
        <v>684</v>
      </c>
      <c r="K430">
        <v>0.81432748538011701</v>
      </c>
      <c r="L430">
        <v>0.1875</v>
      </c>
      <c r="M430">
        <f t="shared" si="25"/>
        <v>0.35557935398692708</v>
      </c>
      <c r="N430">
        <f t="shared" si="27"/>
        <v>-0.16807935398692708</v>
      </c>
      <c r="O430">
        <f t="shared" si="26"/>
        <v>773</v>
      </c>
    </row>
    <row r="431" spans="4:15" customFormat="1" hidden="1" x14ac:dyDescent="0.3">
      <c r="D431">
        <f t="shared" si="24"/>
        <v>555</v>
      </c>
      <c r="E431" t="s">
        <v>114</v>
      </c>
      <c r="F431" t="s">
        <v>1119</v>
      </c>
      <c r="G431" t="s">
        <v>1120</v>
      </c>
      <c r="H431" t="s">
        <v>1120</v>
      </c>
      <c r="I431">
        <v>181</v>
      </c>
      <c r="J431">
        <v>228</v>
      </c>
      <c r="K431">
        <v>0.79385964912280704</v>
      </c>
      <c r="L431">
        <v>0.47368421052631576</v>
      </c>
      <c r="M431">
        <f t="shared" si="25"/>
        <v>0.36770383963470288</v>
      </c>
      <c r="N431">
        <f t="shared" si="27"/>
        <v>0.10598037089161289</v>
      </c>
      <c r="O431">
        <f t="shared" si="26"/>
        <v>154</v>
      </c>
    </row>
    <row r="432" spans="4:15" customFormat="1" hidden="1" x14ac:dyDescent="0.3">
      <c r="D432">
        <f t="shared" si="24"/>
        <v>615</v>
      </c>
      <c r="E432" t="s">
        <v>114</v>
      </c>
      <c r="F432" t="s">
        <v>1121</v>
      </c>
      <c r="G432" t="s">
        <v>1122</v>
      </c>
      <c r="H432" t="s">
        <v>1122</v>
      </c>
      <c r="I432">
        <v>263</v>
      </c>
      <c r="J432">
        <v>337</v>
      </c>
      <c r="K432">
        <v>0.78041543026706228</v>
      </c>
      <c r="L432">
        <v>0.43243243243243246</v>
      </c>
      <c r="M432">
        <f t="shared" si="25"/>
        <v>0.37566776100444793</v>
      </c>
      <c r="N432">
        <f t="shared" si="27"/>
        <v>5.6764671427984525E-2</v>
      </c>
      <c r="O432">
        <f t="shared" si="26"/>
        <v>259</v>
      </c>
    </row>
    <row r="433" spans="4:15" customFormat="1" hidden="1" x14ac:dyDescent="0.3">
      <c r="D433">
        <f t="shared" si="24"/>
        <v>320</v>
      </c>
      <c r="E433" t="s">
        <v>114</v>
      </c>
      <c r="F433" t="s">
        <v>1123</v>
      </c>
      <c r="G433" t="s">
        <v>1124</v>
      </c>
      <c r="H433" t="s">
        <v>1124</v>
      </c>
      <c r="I433">
        <v>120</v>
      </c>
      <c r="J433">
        <v>153</v>
      </c>
      <c r="K433">
        <v>0.78431372549019607</v>
      </c>
      <c r="L433">
        <v>0.60606060606060608</v>
      </c>
      <c r="M433">
        <f t="shared" si="25"/>
        <v>0.37335853672253111</v>
      </c>
      <c r="N433">
        <f t="shared" si="27"/>
        <v>0.23270206933807497</v>
      </c>
      <c r="O433">
        <f t="shared" si="26"/>
        <v>25</v>
      </c>
    </row>
    <row r="434" spans="4:15" customFormat="1" hidden="1" x14ac:dyDescent="0.3">
      <c r="D434">
        <f t="shared" si="24"/>
        <v>846</v>
      </c>
      <c r="E434" t="s">
        <v>115</v>
      </c>
      <c r="F434" t="s">
        <v>1125</v>
      </c>
      <c r="G434" t="s">
        <v>1126</v>
      </c>
      <c r="H434" t="s">
        <v>1126</v>
      </c>
      <c r="I434">
        <v>331</v>
      </c>
      <c r="J434">
        <v>400</v>
      </c>
      <c r="K434">
        <v>0.82750000000000001</v>
      </c>
      <c r="L434">
        <v>5.1724137931034482E-2</v>
      </c>
      <c r="M434">
        <f t="shared" si="25"/>
        <v>0.3477763814378943</v>
      </c>
      <c r="N434">
        <f t="shared" si="27"/>
        <v>-0.29605224350685982</v>
      </c>
      <c r="O434">
        <f t="shared" si="26"/>
        <v>843</v>
      </c>
    </row>
    <row r="435" spans="4:15" customFormat="1" hidden="1" x14ac:dyDescent="0.3">
      <c r="D435">
        <f t="shared" si="24"/>
        <v>849</v>
      </c>
      <c r="E435" t="s">
        <v>115</v>
      </c>
      <c r="F435" t="s">
        <v>1127</v>
      </c>
      <c r="G435" t="s">
        <v>624</v>
      </c>
      <c r="H435" t="s">
        <v>624</v>
      </c>
      <c r="I435">
        <v>294</v>
      </c>
      <c r="J435">
        <v>344</v>
      </c>
      <c r="K435">
        <v>0.85465116279069764</v>
      </c>
      <c r="L435">
        <v>1.9230769230769232E-2</v>
      </c>
      <c r="M435">
        <f t="shared" si="25"/>
        <v>0.33169290884031244</v>
      </c>
      <c r="N435">
        <f t="shared" si="27"/>
        <v>-0.31246213960954322</v>
      </c>
      <c r="O435">
        <f t="shared" si="26"/>
        <v>846</v>
      </c>
    </row>
    <row r="436" spans="4:15" customFormat="1" hidden="1" x14ac:dyDescent="0.3">
      <c r="D436">
        <f t="shared" si="24"/>
        <v>106</v>
      </c>
      <c r="E436" t="s">
        <v>116</v>
      </c>
      <c r="F436" t="s">
        <v>1128</v>
      </c>
      <c r="G436" t="s">
        <v>1129</v>
      </c>
      <c r="H436" t="s">
        <v>1129</v>
      </c>
      <c r="I436">
        <v>170</v>
      </c>
      <c r="J436">
        <v>479</v>
      </c>
      <c r="K436">
        <v>0.35490605427974947</v>
      </c>
      <c r="L436">
        <v>0.74242424242424243</v>
      </c>
      <c r="M436">
        <f t="shared" si="25"/>
        <v>0.62772578302959803</v>
      </c>
      <c r="N436">
        <f t="shared" si="27"/>
        <v>0.1146984593946444</v>
      </c>
      <c r="O436">
        <f t="shared" si="26"/>
        <v>140</v>
      </c>
    </row>
    <row r="437" spans="4:15" customFormat="1" hidden="1" x14ac:dyDescent="0.3">
      <c r="D437">
        <f t="shared" si="24"/>
        <v>349</v>
      </c>
      <c r="E437" t="s">
        <v>116</v>
      </c>
      <c r="F437" t="s">
        <v>1130</v>
      </c>
      <c r="G437" t="s">
        <v>1131</v>
      </c>
      <c r="H437" t="s">
        <v>1131</v>
      </c>
      <c r="I437">
        <v>295</v>
      </c>
      <c r="J437">
        <v>419</v>
      </c>
      <c r="K437">
        <v>0.70405727923627681</v>
      </c>
      <c r="L437">
        <v>0.59183673469387754</v>
      </c>
      <c r="M437">
        <f t="shared" si="25"/>
        <v>0.42089986539617663</v>
      </c>
      <c r="N437">
        <f t="shared" si="27"/>
        <v>0.17093686929770091</v>
      </c>
      <c r="O437">
        <f t="shared" si="26"/>
        <v>67</v>
      </c>
    </row>
    <row r="438" spans="4:15" customFormat="1" hidden="1" x14ac:dyDescent="0.3">
      <c r="D438">
        <f t="shared" si="24"/>
        <v>429</v>
      </c>
      <c r="E438" t="s">
        <v>116</v>
      </c>
      <c r="F438" t="s">
        <v>1132</v>
      </c>
      <c r="G438" t="s">
        <v>1133</v>
      </c>
      <c r="H438" t="s">
        <v>1133</v>
      </c>
      <c r="I438">
        <v>204</v>
      </c>
      <c r="J438">
        <v>385</v>
      </c>
      <c r="K438">
        <v>0.52987012987012982</v>
      </c>
      <c r="L438">
        <v>0.55223880597014929</v>
      </c>
      <c r="M438">
        <f t="shared" si="25"/>
        <v>0.52408271120199856</v>
      </c>
      <c r="N438">
        <f t="shared" si="27"/>
        <v>2.815609476815073E-2</v>
      </c>
      <c r="O438">
        <f t="shared" si="26"/>
        <v>333</v>
      </c>
    </row>
    <row r="439" spans="4:15" customFormat="1" hidden="1" x14ac:dyDescent="0.3">
      <c r="D439">
        <f t="shared" si="24"/>
        <v>611</v>
      </c>
      <c r="E439" t="s">
        <v>117</v>
      </c>
      <c r="F439" t="s">
        <v>1134</v>
      </c>
      <c r="G439" t="s">
        <v>1135</v>
      </c>
      <c r="H439" t="s">
        <v>1135</v>
      </c>
      <c r="I439">
        <v>412</v>
      </c>
      <c r="J439">
        <v>650</v>
      </c>
      <c r="K439">
        <v>0.63384615384615384</v>
      </c>
      <c r="L439">
        <v>0.43529411764705883</v>
      </c>
      <c r="M439">
        <f t="shared" si="25"/>
        <v>0.46249067017910545</v>
      </c>
      <c r="N439">
        <f t="shared" si="27"/>
        <v>-2.7196552532046614E-2</v>
      </c>
      <c r="O439">
        <f t="shared" si="26"/>
        <v>507</v>
      </c>
    </row>
    <row r="440" spans="4:15" customFormat="1" hidden="1" x14ac:dyDescent="0.3">
      <c r="D440">
        <f t="shared" si="24"/>
        <v>834</v>
      </c>
      <c r="E440" t="s">
        <v>117</v>
      </c>
      <c r="F440" t="s">
        <v>1136</v>
      </c>
      <c r="G440" t="s">
        <v>464</v>
      </c>
      <c r="H440" t="s">
        <v>464</v>
      </c>
      <c r="I440">
        <v>222</v>
      </c>
      <c r="J440">
        <v>274</v>
      </c>
      <c r="K440">
        <v>0.81021897810218979</v>
      </c>
      <c r="L440">
        <v>0.16326530612244897</v>
      </c>
      <c r="M440">
        <f t="shared" si="25"/>
        <v>0.3580131011060062</v>
      </c>
      <c r="N440">
        <f t="shared" si="27"/>
        <v>-0.19474779498355724</v>
      </c>
      <c r="O440">
        <f t="shared" si="26"/>
        <v>803</v>
      </c>
    </row>
    <row r="441" spans="4:15" customFormat="1" hidden="1" x14ac:dyDescent="0.3">
      <c r="D441">
        <f t="shared" si="24"/>
        <v>555</v>
      </c>
      <c r="E441" t="s">
        <v>117</v>
      </c>
      <c r="F441" t="s">
        <v>1137</v>
      </c>
      <c r="G441" t="s">
        <v>1138</v>
      </c>
      <c r="H441" t="s">
        <v>1138</v>
      </c>
      <c r="I441">
        <v>485</v>
      </c>
      <c r="J441">
        <v>685</v>
      </c>
      <c r="K441">
        <v>0.70802919708029199</v>
      </c>
      <c r="L441">
        <v>0.47368421052631576</v>
      </c>
      <c r="M441">
        <f t="shared" si="25"/>
        <v>0.41854702944964578</v>
      </c>
      <c r="N441">
        <f t="shared" si="27"/>
        <v>5.5137181076669983E-2</v>
      </c>
      <c r="O441">
        <f t="shared" si="26"/>
        <v>261</v>
      </c>
    </row>
    <row r="442" spans="4:15" customFormat="1" hidden="1" x14ac:dyDescent="0.3">
      <c r="D442">
        <f t="shared" si="24"/>
        <v>685</v>
      </c>
      <c r="E442" t="s">
        <v>117</v>
      </c>
      <c r="F442" t="s">
        <v>1139</v>
      </c>
      <c r="G442" t="s">
        <v>1022</v>
      </c>
      <c r="H442" t="s">
        <v>1022</v>
      </c>
      <c r="I442">
        <v>181</v>
      </c>
      <c r="J442">
        <v>302</v>
      </c>
      <c r="K442">
        <v>0.59933774834437081</v>
      </c>
      <c r="L442">
        <v>0.38</v>
      </c>
      <c r="M442">
        <f t="shared" si="25"/>
        <v>0.48293233592110918</v>
      </c>
      <c r="N442">
        <f t="shared" si="27"/>
        <v>-0.10293233592110917</v>
      </c>
      <c r="O442">
        <f t="shared" si="26"/>
        <v>692</v>
      </c>
    </row>
    <row r="443" spans="4:15" customFormat="1" hidden="1" x14ac:dyDescent="0.3">
      <c r="D443">
        <f t="shared" si="24"/>
        <v>774</v>
      </c>
      <c r="E443" t="s">
        <v>117</v>
      </c>
      <c r="F443" t="s">
        <v>1140</v>
      </c>
      <c r="G443" t="s">
        <v>1141</v>
      </c>
      <c r="H443" t="s">
        <v>1141</v>
      </c>
      <c r="I443">
        <v>465</v>
      </c>
      <c r="J443">
        <v>738</v>
      </c>
      <c r="K443">
        <v>0.63008130081300817</v>
      </c>
      <c r="L443">
        <v>0.28723404255319152</v>
      </c>
      <c r="M443">
        <f t="shared" si="25"/>
        <v>0.46472084761420474</v>
      </c>
      <c r="N443">
        <f t="shared" si="27"/>
        <v>-0.17748680506101322</v>
      </c>
      <c r="O443">
        <f t="shared" si="26"/>
        <v>782</v>
      </c>
    </row>
    <row r="444" spans="4:15" customFormat="1" hidden="1" x14ac:dyDescent="0.3">
      <c r="D444">
        <f t="shared" si="24"/>
        <v>722</v>
      </c>
      <c r="E444" t="s">
        <v>117</v>
      </c>
      <c r="F444" t="s">
        <v>106</v>
      </c>
      <c r="G444" t="s">
        <v>1142</v>
      </c>
      <c r="H444" t="s">
        <v>1142</v>
      </c>
      <c r="I444">
        <v>439</v>
      </c>
      <c r="J444">
        <v>583</v>
      </c>
      <c r="K444">
        <v>0.75300171526586623</v>
      </c>
      <c r="L444">
        <v>0.34693877551020408</v>
      </c>
      <c r="M444">
        <f t="shared" si="25"/>
        <v>0.39190676105827682</v>
      </c>
      <c r="N444">
        <f t="shared" si="27"/>
        <v>-4.4967985548072742E-2</v>
      </c>
      <c r="O444">
        <f t="shared" si="26"/>
        <v>552</v>
      </c>
    </row>
    <row r="445" spans="4:15" customFormat="1" hidden="1" x14ac:dyDescent="0.3">
      <c r="D445">
        <f t="shared" si="24"/>
        <v>280</v>
      </c>
      <c r="E445" t="s">
        <v>117</v>
      </c>
      <c r="F445" t="s">
        <v>1143</v>
      </c>
      <c r="G445" t="s">
        <v>474</v>
      </c>
      <c r="H445" t="s">
        <v>474</v>
      </c>
      <c r="I445">
        <v>267</v>
      </c>
      <c r="J445">
        <v>477</v>
      </c>
      <c r="K445">
        <v>0.55974842767295596</v>
      </c>
      <c r="L445">
        <v>0.63076923076923075</v>
      </c>
      <c r="M445">
        <f t="shared" si="25"/>
        <v>0.50638377183507066</v>
      </c>
      <c r="N445">
        <f t="shared" si="27"/>
        <v>0.12438545893416009</v>
      </c>
      <c r="O445">
        <f t="shared" si="26"/>
        <v>122</v>
      </c>
    </row>
    <row r="446" spans="4:15" customFormat="1" hidden="1" x14ac:dyDescent="0.3">
      <c r="D446">
        <f t="shared" si="24"/>
        <v>617</v>
      </c>
      <c r="E446" t="s">
        <v>117</v>
      </c>
      <c r="F446" t="s">
        <v>1144</v>
      </c>
      <c r="G446" t="s">
        <v>1145</v>
      </c>
      <c r="H446" t="s">
        <v>1145</v>
      </c>
      <c r="I446">
        <v>174</v>
      </c>
      <c r="J446">
        <v>315</v>
      </c>
      <c r="K446">
        <v>0.55238095238095242</v>
      </c>
      <c r="L446">
        <v>0.43181818181818182</v>
      </c>
      <c r="M446">
        <f t="shared" si="25"/>
        <v>0.51074802643019612</v>
      </c>
      <c r="N446">
        <f t="shared" si="27"/>
        <v>-7.8929844612014299E-2</v>
      </c>
      <c r="O446">
        <f t="shared" si="26"/>
        <v>636</v>
      </c>
    </row>
    <row r="447" spans="4:15" x14ac:dyDescent="0.3">
      <c r="D447" s="5">
        <f t="shared" si="24"/>
        <v>750</v>
      </c>
      <c r="E447" s="5" t="s">
        <v>117</v>
      </c>
      <c r="F447" s="5" t="s">
        <v>1146</v>
      </c>
      <c r="G447" s="5" t="s">
        <v>1147</v>
      </c>
      <c r="H447" s="5" t="s">
        <v>1147</v>
      </c>
      <c r="I447" s="5">
        <v>449</v>
      </c>
      <c r="J447" s="5">
        <v>504</v>
      </c>
      <c r="K447" s="5">
        <v>0.89087301587301593</v>
      </c>
      <c r="L447" s="5">
        <v>0.31428571428571428</v>
      </c>
      <c r="M447" s="5">
        <f t="shared" si="25"/>
        <v>0.31023625204907179</v>
      </c>
      <c r="N447" s="5">
        <f t="shared" si="27"/>
        <v>4.0494622366424871E-3</v>
      </c>
      <c r="O447" s="5">
        <f t="shared" si="26"/>
        <v>404</v>
      </c>
    </row>
    <row r="448" spans="4:15" customFormat="1" hidden="1" x14ac:dyDescent="0.3">
      <c r="D448">
        <f t="shared" si="24"/>
        <v>675</v>
      </c>
      <c r="E448" t="s">
        <v>117</v>
      </c>
      <c r="F448" t="s">
        <v>1148</v>
      </c>
      <c r="G448" t="s">
        <v>1114</v>
      </c>
      <c r="H448" t="s">
        <v>1114</v>
      </c>
      <c r="I448">
        <v>456</v>
      </c>
      <c r="J448">
        <v>646</v>
      </c>
      <c r="K448">
        <v>0.70588235294117652</v>
      </c>
      <c r="L448">
        <v>0.38947368421052631</v>
      </c>
      <c r="M448">
        <f t="shared" si="25"/>
        <v>0.41981875063333568</v>
      </c>
      <c r="N448">
        <f t="shared" si="27"/>
        <v>-3.0345066422809375E-2</v>
      </c>
      <c r="O448">
        <f t="shared" si="26"/>
        <v>515</v>
      </c>
    </row>
    <row r="449" spans="4:15" customFormat="1" hidden="1" x14ac:dyDescent="0.3">
      <c r="D449">
        <f t="shared" si="24"/>
        <v>588</v>
      </c>
      <c r="E449" t="s">
        <v>117</v>
      </c>
      <c r="F449" t="s">
        <v>1149</v>
      </c>
      <c r="G449" t="s">
        <v>1150</v>
      </c>
      <c r="H449" t="s">
        <v>1150</v>
      </c>
      <c r="I449">
        <v>333</v>
      </c>
      <c r="J449">
        <v>413</v>
      </c>
      <c r="K449">
        <v>0.80629539951573848</v>
      </c>
      <c r="L449">
        <v>0.45454545454545453</v>
      </c>
      <c r="M449">
        <f t="shared" si="25"/>
        <v>0.36033730243639156</v>
      </c>
      <c r="N449">
        <f t="shared" si="27"/>
        <v>9.420815210906297E-2</v>
      </c>
      <c r="O449">
        <f t="shared" si="26"/>
        <v>190</v>
      </c>
    </row>
    <row r="450" spans="4:15" customFormat="1" hidden="1" x14ac:dyDescent="0.3">
      <c r="D450">
        <f t="shared" si="24"/>
        <v>609</v>
      </c>
      <c r="E450" t="s">
        <v>117</v>
      </c>
      <c r="F450" t="s">
        <v>1151</v>
      </c>
      <c r="G450" t="s">
        <v>1152</v>
      </c>
      <c r="H450" t="s">
        <v>1152</v>
      </c>
      <c r="I450">
        <v>334</v>
      </c>
      <c r="J450">
        <v>531</v>
      </c>
      <c r="K450">
        <v>0.62900188323917139</v>
      </c>
      <c r="L450">
        <v>0.43617021276595747</v>
      </c>
      <c r="M450">
        <f t="shared" si="25"/>
        <v>0.46536025974929385</v>
      </c>
      <c r="N450">
        <f t="shared" si="27"/>
        <v>-2.9190046983336382E-2</v>
      </c>
      <c r="O450">
        <f t="shared" si="26"/>
        <v>510</v>
      </c>
    </row>
    <row r="451" spans="4:15" customFormat="1" hidden="1" x14ac:dyDescent="0.3">
      <c r="D451">
        <f t="shared" si="24"/>
        <v>737</v>
      </c>
      <c r="E451" t="s">
        <v>117</v>
      </c>
      <c r="F451" t="s">
        <v>1153</v>
      </c>
      <c r="G451" t="s">
        <v>1154</v>
      </c>
      <c r="H451" t="s">
        <v>1154</v>
      </c>
      <c r="I451">
        <v>323</v>
      </c>
      <c r="J451">
        <v>442</v>
      </c>
      <c r="K451">
        <v>0.73076923076923073</v>
      </c>
      <c r="L451">
        <v>0.32857142857142857</v>
      </c>
      <c r="M451">
        <f t="shared" si="25"/>
        <v>0.40507656737317654</v>
      </c>
      <c r="N451">
        <f t="shared" si="27"/>
        <v>-7.6505138801747974E-2</v>
      </c>
      <c r="O451">
        <f t="shared" si="26"/>
        <v>632</v>
      </c>
    </row>
    <row r="452" spans="4:15" customFormat="1" hidden="1" x14ac:dyDescent="0.3">
      <c r="D452">
        <f t="shared" si="24"/>
        <v>488</v>
      </c>
      <c r="E452" t="s">
        <v>117</v>
      </c>
      <c r="F452" t="s">
        <v>1155</v>
      </c>
      <c r="G452" t="s">
        <v>1156</v>
      </c>
      <c r="H452" t="s">
        <v>1156</v>
      </c>
      <c r="I452">
        <v>452</v>
      </c>
      <c r="J452">
        <v>555</v>
      </c>
      <c r="K452">
        <v>0.81441441441441442</v>
      </c>
      <c r="L452">
        <v>0.51063829787234039</v>
      </c>
      <c r="M452">
        <f t="shared" si="25"/>
        <v>0.35552786003243853</v>
      </c>
      <c r="N452">
        <f t="shared" si="27"/>
        <v>0.15511043783990186</v>
      </c>
      <c r="O452">
        <f t="shared" si="26"/>
        <v>84</v>
      </c>
    </row>
    <row r="453" spans="4:15" customFormat="1" hidden="1" x14ac:dyDescent="0.3">
      <c r="D453">
        <f t="shared" si="24"/>
        <v>111</v>
      </c>
      <c r="E453" t="s">
        <v>118</v>
      </c>
      <c r="F453" t="s">
        <v>1157</v>
      </c>
      <c r="G453" t="s">
        <v>1158</v>
      </c>
      <c r="H453" t="s">
        <v>1158</v>
      </c>
      <c r="I453">
        <v>158</v>
      </c>
      <c r="J453">
        <v>331</v>
      </c>
      <c r="K453">
        <v>0.4773413897280967</v>
      </c>
      <c r="L453">
        <v>0.74</v>
      </c>
      <c r="M453">
        <f t="shared" si="25"/>
        <v>0.55519904162116362</v>
      </c>
      <c r="N453">
        <f t="shared" si="27"/>
        <v>0.18480095837883637</v>
      </c>
      <c r="O453">
        <f t="shared" si="26"/>
        <v>50</v>
      </c>
    </row>
    <row r="454" spans="4:15" customFormat="1" hidden="1" x14ac:dyDescent="0.3">
      <c r="D454">
        <f t="shared" ref="D454:D517" si="28">RANK(L454,Both_Math_and_ELA__Percent_Pass,0)</f>
        <v>721</v>
      </c>
      <c r="E454" t="s">
        <v>118</v>
      </c>
      <c r="F454" t="s">
        <v>1159</v>
      </c>
      <c r="G454" t="s">
        <v>1160</v>
      </c>
      <c r="H454" t="s">
        <v>1160</v>
      </c>
      <c r="I454">
        <v>107</v>
      </c>
      <c r="J454">
        <v>295</v>
      </c>
      <c r="K454">
        <v>0.36271186440677966</v>
      </c>
      <c r="L454">
        <v>0.34883720930232559</v>
      </c>
      <c r="M454">
        <f t="shared" ref="M454:M517" si="29">int+slope*K454</f>
        <v>0.62310187302442399</v>
      </c>
      <c r="N454">
        <f t="shared" si="27"/>
        <v>-0.2742646637220984</v>
      </c>
      <c r="O454">
        <f t="shared" ref="O454:O517" si="30">RANK(N454,Error,0)</f>
        <v>839</v>
      </c>
    </row>
    <row r="455" spans="4:15" customFormat="1" hidden="1" x14ac:dyDescent="0.3">
      <c r="D455">
        <f t="shared" si="28"/>
        <v>459</v>
      </c>
      <c r="E455" t="s">
        <v>118</v>
      </c>
      <c r="F455" t="s">
        <v>1161</v>
      </c>
      <c r="G455" t="s">
        <v>1162</v>
      </c>
      <c r="H455" t="s">
        <v>1162</v>
      </c>
      <c r="I455">
        <v>131</v>
      </c>
      <c r="J455">
        <v>404</v>
      </c>
      <c r="K455">
        <v>0.32425742574257427</v>
      </c>
      <c r="L455">
        <v>0.53164556962025311</v>
      </c>
      <c r="M455">
        <f t="shared" si="29"/>
        <v>0.64588104146294989</v>
      </c>
      <c r="N455">
        <f t="shared" ref="N455:N518" si="31">L455-M455</f>
        <v>-0.11423547184269678</v>
      </c>
      <c r="O455">
        <f t="shared" si="30"/>
        <v>712</v>
      </c>
    </row>
    <row r="456" spans="4:15" customFormat="1" hidden="1" x14ac:dyDescent="0.3">
      <c r="D456">
        <f t="shared" si="28"/>
        <v>374</v>
      </c>
      <c r="E456" t="s">
        <v>118</v>
      </c>
      <c r="F456" t="s">
        <v>1163</v>
      </c>
      <c r="G456" t="s">
        <v>1164</v>
      </c>
      <c r="H456" t="s">
        <v>1164</v>
      </c>
      <c r="I456">
        <v>115</v>
      </c>
      <c r="J456">
        <v>295</v>
      </c>
      <c r="K456">
        <v>0.38983050847457629</v>
      </c>
      <c r="L456">
        <v>0.57999999999999996</v>
      </c>
      <c r="M456">
        <f t="shared" si="29"/>
        <v>0.60703766346882371</v>
      </c>
      <c r="N456">
        <f t="shared" si="31"/>
        <v>-2.7037663468823747E-2</v>
      </c>
      <c r="O456">
        <f t="shared" si="30"/>
        <v>506</v>
      </c>
    </row>
    <row r="457" spans="4:15" customFormat="1" hidden="1" x14ac:dyDescent="0.3">
      <c r="D457">
        <f t="shared" si="28"/>
        <v>389</v>
      </c>
      <c r="E457" t="s">
        <v>119</v>
      </c>
      <c r="F457" t="s">
        <v>1165</v>
      </c>
      <c r="G457" t="s">
        <v>1166</v>
      </c>
      <c r="H457" t="s">
        <v>1166</v>
      </c>
      <c r="I457">
        <v>186</v>
      </c>
      <c r="J457">
        <v>439</v>
      </c>
      <c r="K457">
        <v>0.42369020501138954</v>
      </c>
      <c r="L457">
        <v>0.5730337078651685</v>
      </c>
      <c r="M457">
        <f t="shared" si="29"/>
        <v>0.586980271982119</v>
      </c>
      <c r="N457">
        <f t="shared" si="31"/>
        <v>-1.3946564116950499E-2</v>
      </c>
      <c r="O457">
        <f t="shared" si="30"/>
        <v>465</v>
      </c>
    </row>
    <row r="458" spans="4:15" customFormat="1" hidden="1" x14ac:dyDescent="0.3">
      <c r="D458">
        <f t="shared" si="28"/>
        <v>597</v>
      </c>
      <c r="E458" t="s">
        <v>119</v>
      </c>
      <c r="F458" t="s">
        <v>101</v>
      </c>
      <c r="G458" t="s">
        <v>1167</v>
      </c>
      <c r="H458" t="s">
        <v>1167</v>
      </c>
      <c r="I458">
        <v>172</v>
      </c>
      <c r="J458">
        <v>313</v>
      </c>
      <c r="K458">
        <v>0.54952076677316297</v>
      </c>
      <c r="L458">
        <v>0.44642857142857145</v>
      </c>
      <c r="M458">
        <f t="shared" si="29"/>
        <v>0.51244230807851798</v>
      </c>
      <c r="N458">
        <f t="shared" si="31"/>
        <v>-6.6013736649946531E-2</v>
      </c>
      <c r="O458">
        <f t="shared" si="30"/>
        <v>618</v>
      </c>
    </row>
    <row r="459" spans="4:15" customFormat="1" hidden="1" x14ac:dyDescent="0.3">
      <c r="D459">
        <f t="shared" si="28"/>
        <v>248</v>
      </c>
      <c r="E459" t="s">
        <v>119</v>
      </c>
      <c r="F459" t="s">
        <v>1168</v>
      </c>
      <c r="G459" t="s">
        <v>1169</v>
      </c>
      <c r="H459" t="s">
        <v>1169</v>
      </c>
      <c r="I459">
        <v>271</v>
      </c>
      <c r="J459">
        <v>726</v>
      </c>
      <c r="K459">
        <v>0.37327823691460055</v>
      </c>
      <c r="L459">
        <v>0.64556962025316456</v>
      </c>
      <c r="M459">
        <f t="shared" si="29"/>
        <v>0.61684269495549771</v>
      </c>
      <c r="N459">
        <f t="shared" si="31"/>
        <v>2.872692529766685E-2</v>
      </c>
      <c r="O459">
        <f t="shared" si="30"/>
        <v>330</v>
      </c>
    </row>
    <row r="460" spans="4:15" customFormat="1" hidden="1" x14ac:dyDescent="0.3">
      <c r="D460">
        <f t="shared" si="28"/>
        <v>122</v>
      </c>
      <c r="E460" t="s">
        <v>120</v>
      </c>
      <c r="F460" t="s">
        <v>1170</v>
      </c>
      <c r="G460" t="s">
        <v>1171</v>
      </c>
      <c r="H460" t="s">
        <v>1171</v>
      </c>
      <c r="I460">
        <v>123</v>
      </c>
      <c r="J460">
        <v>538</v>
      </c>
      <c r="K460">
        <v>0.22862453531598512</v>
      </c>
      <c r="L460">
        <v>0.73109243697478987</v>
      </c>
      <c r="M460">
        <f t="shared" si="29"/>
        <v>0.70253087942608028</v>
      </c>
      <c r="N460">
        <f t="shared" si="31"/>
        <v>2.8561557548709593E-2</v>
      </c>
      <c r="O460">
        <f t="shared" si="30"/>
        <v>331</v>
      </c>
    </row>
    <row r="461" spans="4:15" customFormat="1" hidden="1" x14ac:dyDescent="0.3">
      <c r="D461">
        <f t="shared" si="28"/>
        <v>42</v>
      </c>
      <c r="E461" t="s">
        <v>120</v>
      </c>
      <c r="F461" t="s">
        <v>1172</v>
      </c>
      <c r="G461" t="s">
        <v>1173</v>
      </c>
      <c r="H461" t="s">
        <v>1173</v>
      </c>
      <c r="I461">
        <v>86</v>
      </c>
      <c r="J461">
        <v>421</v>
      </c>
      <c r="K461">
        <v>0.20427553444180521</v>
      </c>
      <c r="L461">
        <v>0.82456140350877194</v>
      </c>
      <c r="M461">
        <f t="shared" si="29"/>
        <v>0.71695444173747203</v>
      </c>
      <c r="N461">
        <f t="shared" si="31"/>
        <v>0.10760696177129991</v>
      </c>
      <c r="O461">
        <f t="shared" si="30"/>
        <v>152</v>
      </c>
    </row>
    <row r="462" spans="4:15" customFormat="1" hidden="1" x14ac:dyDescent="0.3">
      <c r="D462">
        <f t="shared" si="28"/>
        <v>245</v>
      </c>
      <c r="E462" t="s">
        <v>120</v>
      </c>
      <c r="F462" t="s">
        <v>1174</v>
      </c>
      <c r="G462" t="s">
        <v>1175</v>
      </c>
      <c r="H462" t="s">
        <v>1175</v>
      </c>
      <c r="I462">
        <v>83</v>
      </c>
      <c r="J462">
        <v>627</v>
      </c>
      <c r="K462">
        <v>0.13237639553429026</v>
      </c>
      <c r="L462">
        <v>0.64761904761904765</v>
      </c>
      <c r="M462">
        <f t="shared" si="29"/>
        <v>0.75954517125145593</v>
      </c>
      <c r="N462">
        <f t="shared" si="31"/>
        <v>-0.11192612363240828</v>
      </c>
      <c r="O462">
        <f t="shared" si="30"/>
        <v>704</v>
      </c>
    </row>
    <row r="463" spans="4:15" customFormat="1" hidden="1" x14ac:dyDescent="0.3">
      <c r="D463">
        <f t="shared" si="28"/>
        <v>624</v>
      </c>
      <c r="E463" t="s">
        <v>261</v>
      </c>
      <c r="F463" t="s">
        <v>1176</v>
      </c>
      <c r="G463" t="s">
        <v>1177</v>
      </c>
      <c r="H463" t="s">
        <v>1177</v>
      </c>
      <c r="I463">
        <v>314</v>
      </c>
      <c r="J463">
        <v>493</v>
      </c>
      <c r="K463">
        <v>0.63691683569979718</v>
      </c>
      <c r="L463">
        <v>0.42857142857142855</v>
      </c>
      <c r="M463">
        <f t="shared" si="29"/>
        <v>0.46067169734800867</v>
      </c>
      <c r="N463">
        <f t="shared" si="31"/>
        <v>-3.2100268776580121E-2</v>
      </c>
      <c r="O463">
        <f t="shared" si="30"/>
        <v>525</v>
      </c>
    </row>
    <row r="464" spans="4:15" customFormat="1" hidden="1" x14ac:dyDescent="0.3">
      <c r="D464">
        <f t="shared" si="28"/>
        <v>259</v>
      </c>
      <c r="E464" t="s">
        <v>122</v>
      </c>
      <c r="F464" t="s">
        <v>1178</v>
      </c>
      <c r="G464" t="s">
        <v>673</v>
      </c>
      <c r="H464" t="s">
        <v>673</v>
      </c>
      <c r="I464">
        <v>122</v>
      </c>
      <c r="J464">
        <v>311</v>
      </c>
      <c r="K464">
        <v>0.39228295819935693</v>
      </c>
      <c r="L464">
        <v>0.64102564102564108</v>
      </c>
      <c r="M464">
        <f t="shared" si="29"/>
        <v>0.60558491139888404</v>
      </c>
      <c r="N464">
        <f t="shared" si="31"/>
        <v>3.5440729626757039E-2</v>
      </c>
      <c r="O464">
        <f t="shared" si="30"/>
        <v>316</v>
      </c>
    </row>
    <row r="465" spans="4:15" customFormat="1" hidden="1" x14ac:dyDescent="0.3">
      <c r="D465">
        <f t="shared" si="28"/>
        <v>359</v>
      </c>
      <c r="E465" t="s">
        <v>122</v>
      </c>
      <c r="F465" t="s">
        <v>1179</v>
      </c>
      <c r="G465" t="s">
        <v>1180</v>
      </c>
      <c r="H465" t="s">
        <v>1180</v>
      </c>
      <c r="I465">
        <v>237</v>
      </c>
      <c r="J465">
        <v>478</v>
      </c>
      <c r="K465">
        <v>0.49581589958158995</v>
      </c>
      <c r="L465">
        <v>0.58571428571428574</v>
      </c>
      <c r="M465">
        <f t="shared" si="29"/>
        <v>0.54425533820510896</v>
      </c>
      <c r="N465">
        <f t="shared" si="31"/>
        <v>4.145894750917678E-2</v>
      </c>
      <c r="O465">
        <f t="shared" si="30"/>
        <v>294</v>
      </c>
    </row>
    <row r="466" spans="4:15" customFormat="1" hidden="1" x14ac:dyDescent="0.3">
      <c r="D466">
        <f t="shared" si="28"/>
        <v>160</v>
      </c>
      <c r="E466" t="s">
        <v>122</v>
      </c>
      <c r="F466" t="s">
        <v>1181</v>
      </c>
      <c r="G466" t="s">
        <v>1182</v>
      </c>
      <c r="H466" t="s">
        <v>1182</v>
      </c>
      <c r="I466">
        <v>134</v>
      </c>
      <c r="J466">
        <v>502</v>
      </c>
      <c r="K466">
        <v>0.26693227091633465</v>
      </c>
      <c r="L466">
        <v>0.7</v>
      </c>
      <c r="M466">
        <f t="shared" si="29"/>
        <v>0.6798386131480878</v>
      </c>
      <c r="N466">
        <f t="shared" si="31"/>
        <v>2.0161386851912155E-2</v>
      </c>
      <c r="O466">
        <f t="shared" si="30"/>
        <v>361</v>
      </c>
    </row>
    <row r="467" spans="4:15" customFormat="1" hidden="1" x14ac:dyDescent="0.3">
      <c r="D467">
        <f t="shared" si="28"/>
        <v>299</v>
      </c>
      <c r="E467" t="s">
        <v>123</v>
      </c>
      <c r="F467" t="s">
        <v>1183</v>
      </c>
      <c r="G467" t="s">
        <v>1184</v>
      </c>
      <c r="H467" t="s">
        <v>1184</v>
      </c>
      <c r="I467">
        <v>154</v>
      </c>
      <c r="J467">
        <v>449</v>
      </c>
      <c r="K467">
        <v>0.34298440979955458</v>
      </c>
      <c r="L467">
        <v>0.61904761904761907</v>
      </c>
      <c r="M467">
        <f t="shared" si="29"/>
        <v>0.63478778047675788</v>
      </c>
      <c r="N467">
        <f t="shared" si="31"/>
        <v>-1.574016142913881E-2</v>
      </c>
      <c r="O467">
        <f t="shared" si="30"/>
        <v>473</v>
      </c>
    </row>
    <row r="468" spans="4:15" customFormat="1" hidden="1" x14ac:dyDescent="0.3">
      <c r="D468">
        <f t="shared" si="28"/>
        <v>717</v>
      </c>
      <c r="E468" t="s">
        <v>124</v>
      </c>
      <c r="F468" t="s">
        <v>1185</v>
      </c>
      <c r="G468" t="s">
        <v>1186</v>
      </c>
      <c r="H468" t="s">
        <v>1186</v>
      </c>
      <c r="I468">
        <v>199</v>
      </c>
      <c r="J468">
        <v>316</v>
      </c>
      <c r="K468">
        <v>0.629746835443038</v>
      </c>
      <c r="L468">
        <v>0.35185185185185186</v>
      </c>
      <c r="M468">
        <f t="shared" si="29"/>
        <v>0.46491897410529553</v>
      </c>
      <c r="N468">
        <f t="shared" si="31"/>
        <v>-0.11306712225344367</v>
      </c>
      <c r="O468">
        <f t="shared" si="30"/>
        <v>706</v>
      </c>
    </row>
    <row r="469" spans="4:15" customFormat="1" hidden="1" x14ac:dyDescent="0.3">
      <c r="D469">
        <f t="shared" si="28"/>
        <v>748</v>
      </c>
      <c r="E469" t="s">
        <v>124</v>
      </c>
      <c r="F469" t="s">
        <v>1187</v>
      </c>
      <c r="G469" t="s">
        <v>1188</v>
      </c>
      <c r="H469" t="s">
        <v>1188</v>
      </c>
      <c r="I469">
        <v>278</v>
      </c>
      <c r="J469">
        <v>392</v>
      </c>
      <c r="K469">
        <v>0.70918367346938771</v>
      </c>
      <c r="L469">
        <v>0.31666666666666665</v>
      </c>
      <c r="M469">
        <f t="shared" si="29"/>
        <v>0.41786315489474318</v>
      </c>
      <c r="N469">
        <f t="shared" si="31"/>
        <v>-0.10119648822807653</v>
      </c>
      <c r="O469">
        <f t="shared" si="30"/>
        <v>689</v>
      </c>
    </row>
    <row r="470" spans="4:15" customFormat="1" hidden="1" x14ac:dyDescent="0.3">
      <c r="D470">
        <f t="shared" si="28"/>
        <v>503</v>
      </c>
      <c r="E470" t="s">
        <v>124</v>
      </c>
      <c r="F470" t="s">
        <v>121</v>
      </c>
      <c r="G470" t="s">
        <v>1189</v>
      </c>
      <c r="H470" t="s">
        <v>1189</v>
      </c>
      <c r="I470">
        <v>216</v>
      </c>
      <c r="J470">
        <v>309</v>
      </c>
      <c r="K470">
        <v>0.69902912621359226</v>
      </c>
      <c r="L470">
        <v>0.5</v>
      </c>
      <c r="M470">
        <f t="shared" si="29"/>
        <v>0.42387838097505648</v>
      </c>
      <c r="N470">
        <f t="shared" si="31"/>
        <v>7.6121619024943521E-2</v>
      </c>
      <c r="O470">
        <f t="shared" si="30"/>
        <v>224</v>
      </c>
    </row>
    <row r="471" spans="4:15" customFormat="1" hidden="1" x14ac:dyDescent="0.3">
      <c r="D471">
        <f t="shared" si="28"/>
        <v>756</v>
      </c>
      <c r="E471" t="s">
        <v>124</v>
      </c>
      <c r="F471" t="s">
        <v>1190</v>
      </c>
      <c r="G471" t="s">
        <v>1191</v>
      </c>
      <c r="H471" t="s">
        <v>1191</v>
      </c>
      <c r="I471">
        <v>373</v>
      </c>
      <c r="J471">
        <v>501</v>
      </c>
      <c r="K471">
        <v>0.7445109780439122</v>
      </c>
      <c r="L471">
        <v>0.30555555555555558</v>
      </c>
      <c r="M471">
        <f t="shared" si="29"/>
        <v>0.39693639977008011</v>
      </c>
      <c r="N471">
        <f t="shared" si="31"/>
        <v>-9.1380844214524526E-2</v>
      </c>
      <c r="O471">
        <f t="shared" si="30"/>
        <v>661</v>
      </c>
    </row>
    <row r="472" spans="4:15" customFormat="1" hidden="1" x14ac:dyDescent="0.3">
      <c r="D472">
        <f t="shared" si="28"/>
        <v>547</v>
      </c>
      <c r="E472" t="s">
        <v>124</v>
      </c>
      <c r="F472" t="s">
        <v>1192</v>
      </c>
      <c r="G472" t="s">
        <v>1193</v>
      </c>
      <c r="H472" t="s">
        <v>1193</v>
      </c>
      <c r="I472">
        <v>317</v>
      </c>
      <c r="J472">
        <v>418</v>
      </c>
      <c r="K472">
        <v>0.75837320574162681</v>
      </c>
      <c r="L472">
        <v>0.47916666666666669</v>
      </c>
      <c r="M472">
        <f t="shared" si="29"/>
        <v>0.38872486345259982</v>
      </c>
      <c r="N472">
        <f t="shared" si="31"/>
        <v>9.0441803214066863E-2</v>
      </c>
      <c r="O472">
        <f t="shared" si="30"/>
        <v>197</v>
      </c>
    </row>
    <row r="473" spans="4:15" customFormat="1" hidden="1" x14ac:dyDescent="0.3">
      <c r="D473">
        <f t="shared" si="28"/>
        <v>547</v>
      </c>
      <c r="E473" t="s">
        <v>124</v>
      </c>
      <c r="F473" t="s">
        <v>1194</v>
      </c>
      <c r="G473" t="s">
        <v>1195</v>
      </c>
      <c r="H473" t="s">
        <v>1195</v>
      </c>
      <c r="I473">
        <v>280</v>
      </c>
      <c r="J473">
        <v>365</v>
      </c>
      <c r="K473">
        <v>0.76712328767123283</v>
      </c>
      <c r="L473">
        <v>0.47916666666666669</v>
      </c>
      <c r="M473">
        <f t="shared" si="29"/>
        <v>0.38354159730572118</v>
      </c>
      <c r="N473">
        <f t="shared" si="31"/>
        <v>9.5625069360945503E-2</v>
      </c>
      <c r="O473">
        <f t="shared" si="30"/>
        <v>181</v>
      </c>
    </row>
    <row r="474" spans="4:15" customFormat="1" hidden="1" x14ac:dyDescent="0.3">
      <c r="D474">
        <f t="shared" si="28"/>
        <v>796</v>
      </c>
      <c r="E474" t="s">
        <v>124</v>
      </c>
      <c r="F474" t="s">
        <v>1196</v>
      </c>
      <c r="G474" t="s">
        <v>1197</v>
      </c>
      <c r="H474" t="s">
        <v>1197</v>
      </c>
      <c r="I474">
        <v>256</v>
      </c>
      <c r="J474">
        <v>311</v>
      </c>
      <c r="K474">
        <v>0.82315112540192925</v>
      </c>
      <c r="L474">
        <v>0.25490196078431371</v>
      </c>
      <c r="M474">
        <f t="shared" si="29"/>
        <v>0.35035251440013909</v>
      </c>
      <c r="N474">
        <f t="shared" si="31"/>
        <v>-9.5450553615825384E-2</v>
      </c>
      <c r="O474">
        <f t="shared" si="30"/>
        <v>673</v>
      </c>
    </row>
    <row r="475" spans="4:15" customFormat="1" hidden="1" x14ac:dyDescent="0.3">
      <c r="D475">
        <f t="shared" si="28"/>
        <v>737</v>
      </c>
      <c r="E475" t="s">
        <v>124</v>
      </c>
      <c r="F475" t="s">
        <v>1198</v>
      </c>
      <c r="G475" t="s">
        <v>1199</v>
      </c>
      <c r="H475" t="s">
        <v>1199</v>
      </c>
      <c r="I475">
        <v>339</v>
      </c>
      <c r="J475">
        <v>420</v>
      </c>
      <c r="K475">
        <v>0.80714285714285716</v>
      </c>
      <c r="L475">
        <v>0.32857142857142857</v>
      </c>
      <c r="M475">
        <f t="shared" si="29"/>
        <v>0.35983529588777902</v>
      </c>
      <c r="N475">
        <f t="shared" si="31"/>
        <v>-3.1263867316350447E-2</v>
      </c>
      <c r="O475">
        <f t="shared" si="30"/>
        <v>522</v>
      </c>
    </row>
    <row r="476" spans="4:15" customFormat="1" hidden="1" x14ac:dyDescent="0.3">
      <c r="D476">
        <f t="shared" si="28"/>
        <v>313</v>
      </c>
      <c r="E476" t="s">
        <v>125</v>
      </c>
      <c r="F476" t="s">
        <v>1200</v>
      </c>
      <c r="G476" t="s">
        <v>1201</v>
      </c>
      <c r="H476" t="s">
        <v>1201</v>
      </c>
      <c r="I476">
        <v>166</v>
      </c>
      <c r="J476">
        <v>487</v>
      </c>
      <c r="K476">
        <v>0.34086242299794661</v>
      </c>
      <c r="L476">
        <v>0.61038961038961037</v>
      </c>
      <c r="M476">
        <f t="shared" si="29"/>
        <v>0.6360447769759201</v>
      </c>
      <c r="N476">
        <f t="shared" si="31"/>
        <v>-2.565516658630973E-2</v>
      </c>
      <c r="O476">
        <f t="shared" si="30"/>
        <v>499</v>
      </c>
    </row>
    <row r="477" spans="4:15" customFormat="1" hidden="1" x14ac:dyDescent="0.3">
      <c r="D477">
        <f t="shared" si="28"/>
        <v>88</v>
      </c>
      <c r="E477" t="s">
        <v>126</v>
      </c>
      <c r="F477" t="s">
        <v>1202</v>
      </c>
      <c r="G477" t="s">
        <v>1203</v>
      </c>
      <c r="H477" t="s">
        <v>1203</v>
      </c>
      <c r="I477">
        <v>186</v>
      </c>
      <c r="J477">
        <v>369</v>
      </c>
      <c r="K477">
        <v>0.50406504065040647</v>
      </c>
      <c r="L477">
        <v>0.7592592592592593</v>
      </c>
      <c r="M477">
        <f t="shared" si="29"/>
        <v>0.53936881325747921</v>
      </c>
      <c r="N477">
        <f t="shared" si="31"/>
        <v>0.21989044600178009</v>
      </c>
      <c r="O477">
        <f t="shared" si="30"/>
        <v>33</v>
      </c>
    </row>
    <row r="478" spans="4:15" customFormat="1" hidden="1" x14ac:dyDescent="0.3">
      <c r="D478">
        <f t="shared" si="28"/>
        <v>14</v>
      </c>
      <c r="E478" t="s">
        <v>126</v>
      </c>
      <c r="F478" t="s">
        <v>1204</v>
      </c>
      <c r="G478" t="s">
        <v>1205</v>
      </c>
      <c r="H478" t="s">
        <v>1205</v>
      </c>
      <c r="I478">
        <v>157</v>
      </c>
      <c r="J478">
        <v>212</v>
      </c>
      <c r="K478">
        <v>0.74056603773584906</v>
      </c>
      <c r="L478">
        <v>0.88235294117647056</v>
      </c>
      <c r="M478">
        <f t="shared" si="29"/>
        <v>0.39927325509494921</v>
      </c>
      <c r="N478">
        <f t="shared" si="31"/>
        <v>0.48307968608152135</v>
      </c>
      <c r="O478">
        <f t="shared" si="30"/>
        <v>1</v>
      </c>
    </row>
    <row r="479" spans="4:15" customFormat="1" hidden="1" x14ac:dyDescent="0.3">
      <c r="D479">
        <f t="shared" si="28"/>
        <v>466</v>
      </c>
      <c r="E479" t="s">
        <v>126</v>
      </c>
      <c r="F479" t="s">
        <v>1206</v>
      </c>
      <c r="G479" t="s">
        <v>1207</v>
      </c>
      <c r="H479" t="s">
        <v>1207</v>
      </c>
      <c r="I479">
        <v>196</v>
      </c>
      <c r="J479">
        <v>431</v>
      </c>
      <c r="K479">
        <v>0.45475638051044082</v>
      </c>
      <c r="L479">
        <v>0.52500000000000002</v>
      </c>
      <c r="M479">
        <f t="shared" si="29"/>
        <v>0.56857767220389333</v>
      </c>
      <c r="N479">
        <f t="shared" si="31"/>
        <v>-4.3577672203893303E-2</v>
      </c>
      <c r="O479">
        <f t="shared" si="30"/>
        <v>550</v>
      </c>
    </row>
    <row r="480" spans="4:15" customFormat="1" hidden="1" x14ac:dyDescent="0.3">
      <c r="D480">
        <f t="shared" si="28"/>
        <v>96</v>
      </c>
      <c r="E480" t="s">
        <v>126</v>
      </c>
      <c r="F480" t="s">
        <v>1208</v>
      </c>
      <c r="G480" t="s">
        <v>1209</v>
      </c>
      <c r="H480" t="s">
        <v>1209</v>
      </c>
      <c r="I480">
        <v>354</v>
      </c>
      <c r="J480">
        <v>479</v>
      </c>
      <c r="K480">
        <v>0.73903966597077242</v>
      </c>
      <c r="L480">
        <v>0.75324675324675328</v>
      </c>
      <c r="M480">
        <f t="shared" si="29"/>
        <v>0.40017742846853832</v>
      </c>
      <c r="N480">
        <f t="shared" si="31"/>
        <v>0.35306932477821495</v>
      </c>
      <c r="O480">
        <f t="shared" si="30"/>
        <v>5</v>
      </c>
    </row>
    <row r="481" spans="4:15" customFormat="1" hidden="1" x14ac:dyDescent="0.3">
      <c r="D481">
        <f t="shared" si="28"/>
        <v>31</v>
      </c>
      <c r="E481" t="s">
        <v>126</v>
      </c>
      <c r="F481" t="s">
        <v>1210</v>
      </c>
      <c r="G481" t="s">
        <v>1211</v>
      </c>
      <c r="H481" t="s">
        <v>1211</v>
      </c>
      <c r="I481">
        <v>126</v>
      </c>
      <c r="J481">
        <v>559</v>
      </c>
      <c r="K481">
        <v>0.22540250447227192</v>
      </c>
      <c r="L481">
        <v>0.84615384615384615</v>
      </c>
      <c r="M481">
        <f t="shared" si="29"/>
        <v>0.7044395065144633</v>
      </c>
      <c r="N481">
        <f t="shared" si="31"/>
        <v>0.14171433963938285</v>
      </c>
      <c r="O481">
        <f t="shared" si="30"/>
        <v>101</v>
      </c>
    </row>
    <row r="482" spans="4:15" customFormat="1" hidden="1" x14ac:dyDescent="0.3">
      <c r="D482">
        <f t="shared" si="28"/>
        <v>655</v>
      </c>
      <c r="E482" t="s">
        <v>126</v>
      </c>
      <c r="F482" t="s">
        <v>1212</v>
      </c>
      <c r="G482" t="s">
        <v>386</v>
      </c>
      <c r="H482" t="s">
        <v>386</v>
      </c>
      <c r="I482">
        <v>217</v>
      </c>
      <c r="J482">
        <v>285</v>
      </c>
      <c r="K482">
        <v>0.76140350877192986</v>
      </c>
      <c r="L482">
        <v>0.40540540540540543</v>
      </c>
      <c r="M482">
        <f t="shared" si="29"/>
        <v>0.3869298097333187</v>
      </c>
      <c r="N482">
        <f t="shared" si="31"/>
        <v>1.8475595672086731E-2</v>
      </c>
      <c r="O482">
        <f t="shared" si="30"/>
        <v>368</v>
      </c>
    </row>
    <row r="483" spans="4:15" customFormat="1" hidden="1" x14ac:dyDescent="0.3">
      <c r="D483">
        <f t="shared" si="28"/>
        <v>574</v>
      </c>
      <c r="E483" t="s">
        <v>126</v>
      </c>
      <c r="F483" t="s">
        <v>1213</v>
      </c>
      <c r="G483" t="s">
        <v>1214</v>
      </c>
      <c r="H483" t="s">
        <v>1214</v>
      </c>
      <c r="I483">
        <v>241</v>
      </c>
      <c r="J483">
        <v>411</v>
      </c>
      <c r="K483">
        <v>0.58637469586374691</v>
      </c>
      <c r="L483">
        <v>0.46376811594202899</v>
      </c>
      <c r="M483">
        <f t="shared" si="29"/>
        <v>0.49061122985874056</v>
      </c>
      <c r="N483">
        <f t="shared" si="31"/>
        <v>-2.684311391671157E-2</v>
      </c>
      <c r="O483">
        <f t="shared" si="30"/>
        <v>504</v>
      </c>
    </row>
    <row r="484" spans="4:15" customFormat="1" hidden="1" x14ac:dyDescent="0.3">
      <c r="D484">
        <f t="shared" si="28"/>
        <v>289</v>
      </c>
      <c r="E484" t="s">
        <v>126</v>
      </c>
      <c r="F484" t="s">
        <v>1215</v>
      </c>
      <c r="G484" t="s">
        <v>1216</v>
      </c>
      <c r="H484" t="s">
        <v>1216</v>
      </c>
      <c r="I484">
        <v>258</v>
      </c>
      <c r="J484">
        <v>354</v>
      </c>
      <c r="K484">
        <v>0.72881355932203384</v>
      </c>
      <c r="L484">
        <v>0.625</v>
      </c>
      <c r="M484">
        <f t="shared" si="29"/>
        <v>0.40623504402382082</v>
      </c>
      <c r="N484">
        <f t="shared" si="31"/>
        <v>0.21876495597617918</v>
      </c>
      <c r="O484">
        <f t="shared" si="30"/>
        <v>34</v>
      </c>
    </row>
    <row r="485" spans="4:15" customFormat="1" hidden="1" x14ac:dyDescent="0.3">
      <c r="D485">
        <f t="shared" si="28"/>
        <v>189</v>
      </c>
      <c r="E485" t="s">
        <v>127</v>
      </c>
      <c r="F485" t="s">
        <v>1217</v>
      </c>
      <c r="G485" t="s">
        <v>1218</v>
      </c>
      <c r="H485" t="s">
        <v>1218</v>
      </c>
      <c r="I485">
        <v>80</v>
      </c>
      <c r="J485">
        <v>165</v>
      </c>
      <c r="K485">
        <v>0.48484848484848486</v>
      </c>
      <c r="L485">
        <v>0.68</v>
      </c>
      <c r="M485">
        <f t="shared" si="29"/>
        <v>0.55075208074560322</v>
      </c>
      <c r="N485">
        <f t="shared" si="31"/>
        <v>0.12924791925439683</v>
      </c>
      <c r="O485">
        <f t="shared" si="30"/>
        <v>116</v>
      </c>
    </row>
    <row r="486" spans="4:15" customFormat="1" hidden="1" x14ac:dyDescent="0.3">
      <c r="D486">
        <f t="shared" si="28"/>
        <v>390</v>
      </c>
      <c r="E486" t="s">
        <v>127</v>
      </c>
      <c r="F486" t="s">
        <v>1219</v>
      </c>
      <c r="G486" t="s">
        <v>1220</v>
      </c>
      <c r="H486" t="s">
        <v>1220</v>
      </c>
      <c r="I486">
        <v>87</v>
      </c>
      <c r="J486">
        <v>150</v>
      </c>
      <c r="K486">
        <v>0.57999999999999996</v>
      </c>
      <c r="L486">
        <v>0.5714285714285714</v>
      </c>
      <c r="M486">
        <f t="shared" si="29"/>
        <v>0.49438739396017711</v>
      </c>
      <c r="N486">
        <f t="shared" si="31"/>
        <v>7.7041177468394284E-2</v>
      </c>
      <c r="O486">
        <f t="shared" si="30"/>
        <v>222</v>
      </c>
    </row>
    <row r="487" spans="4:15" customFormat="1" hidden="1" x14ac:dyDescent="0.3">
      <c r="D487">
        <f t="shared" si="28"/>
        <v>410</v>
      </c>
      <c r="E487" t="s">
        <v>127</v>
      </c>
      <c r="F487" t="s">
        <v>1221</v>
      </c>
      <c r="G487" t="s">
        <v>1222</v>
      </c>
      <c r="H487" t="s">
        <v>1222</v>
      </c>
      <c r="I487">
        <v>109</v>
      </c>
      <c r="J487">
        <v>231</v>
      </c>
      <c r="K487">
        <v>0.47186147186147187</v>
      </c>
      <c r="L487">
        <v>0.56097560975609762</v>
      </c>
      <c r="M487">
        <f t="shared" si="29"/>
        <v>0.55844516811395073</v>
      </c>
      <c r="N487">
        <f t="shared" si="31"/>
        <v>2.5304416421468856E-3</v>
      </c>
      <c r="O487">
        <f t="shared" si="30"/>
        <v>411</v>
      </c>
    </row>
    <row r="488" spans="4:15" customFormat="1" hidden="1" x14ac:dyDescent="0.3">
      <c r="D488">
        <f t="shared" si="28"/>
        <v>822</v>
      </c>
      <c r="E488" t="s">
        <v>127</v>
      </c>
      <c r="F488" t="s">
        <v>1223</v>
      </c>
      <c r="G488" t="s">
        <v>1224</v>
      </c>
      <c r="H488" t="s">
        <v>1224</v>
      </c>
      <c r="I488">
        <v>53</v>
      </c>
      <c r="J488">
        <v>89</v>
      </c>
      <c r="K488">
        <v>0.5955056179775281</v>
      </c>
      <c r="L488">
        <v>0.2</v>
      </c>
      <c r="M488">
        <f t="shared" si="29"/>
        <v>0.4852023662774736</v>
      </c>
      <c r="N488">
        <f t="shared" si="31"/>
        <v>-0.28520236627747358</v>
      </c>
      <c r="O488">
        <f t="shared" si="30"/>
        <v>841</v>
      </c>
    </row>
    <row r="489" spans="4:15" customFormat="1" hidden="1" x14ac:dyDescent="0.3">
      <c r="D489">
        <f t="shared" si="28"/>
        <v>329</v>
      </c>
      <c r="E489" t="s">
        <v>127</v>
      </c>
      <c r="F489" t="s">
        <v>1225</v>
      </c>
      <c r="G489" t="s">
        <v>1226</v>
      </c>
      <c r="H489" t="s">
        <v>1226</v>
      </c>
      <c r="I489">
        <v>112</v>
      </c>
      <c r="J489">
        <v>211</v>
      </c>
      <c r="K489">
        <v>0.53080568720379151</v>
      </c>
      <c r="L489">
        <v>0.6</v>
      </c>
      <c r="M489">
        <f t="shared" si="29"/>
        <v>0.5235285172304398</v>
      </c>
      <c r="N489">
        <f t="shared" si="31"/>
        <v>7.6471482769560173E-2</v>
      </c>
      <c r="O489">
        <f t="shared" si="30"/>
        <v>223</v>
      </c>
    </row>
    <row r="490" spans="4:15" customFormat="1" hidden="1" x14ac:dyDescent="0.3">
      <c r="D490">
        <f t="shared" si="28"/>
        <v>634</v>
      </c>
      <c r="E490" t="s">
        <v>127</v>
      </c>
      <c r="F490" t="s">
        <v>1227</v>
      </c>
      <c r="G490" t="s">
        <v>1228</v>
      </c>
      <c r="H490" t="s">
        <v>1228</v>
      </c>
      <c r="I490">
        <v>115</v>
      </c>
      <c r="J490">
        <v>266</v>
      </c>
      <c r="K490">
        <v>0.43233082706766918</v>
      </c>
      <c r="L490">
        <v>0.41860465116279072</v>
      </c>
      <c r="M490">
        <f t="shared" si="29"/>
        <v>0.58186184633164006</v>
      </c>
      <c r="N490">
        <f t="shared" si="31"/>
        <v>-0.16325719516884935</v>
      </c>
      <c r="O490">
        <f t="shared" si="30"/>
        <v>771</v>
      </c>
    </row>
    <row r="491" spans="4:15" customFormat="1" hidden="1" x14ac:dyDescent="0.3">
      <c r="D491">
        <f t="shared" si="28"/>
        <v>416</v>
      </c>
      <c r="E491" t="s">
        <v>127</v>
      </c>
      <c r="F491" t="s">
        <v>1229</v>
      </c>
      <c r="G491" t="s">
        <v>386</v>
      </c>
      <c r="H491" t="s">
        <v>386</v>
      </c>
      <c r="I491">
        <v>213</v>
      </c>
      <c r="J491">
        <v>329</v>
      </c>
      <c r="K491">
        <v>0.64741641337386013</v>
      </c>
      <c r="L491">
        <v>0.55813953488372092</v>
      </c>
      <c r="M491">
        <f t="shared" si="29"/>
        <v>0.45445208638295526</v>
      </c>
      <c r="N491">
        <f t="shared" si="31"/>
        <v>0.10368744850076567</v>
      </c>
      <c r="O491">
        <f t="shared" si="30"/>
        <v>160</v>
      </c>
    </row>
    <row r="492" spans="4:15" customFormat="1" hidden="1" x14ac:dyDescent="0.3">
      <c r="D492">
        <f t="shared" si="28"/>
        <v>575</v>
      </c>
      <c r="E492" t="s">
        <v>127</v>
      </c>
      <c r="F492" t="s">
        <v>1230</v>
      </c>
      <c r="G492" t="s">
        <v>1231</v>
      </c>
      <c r="H492" t="s">
        <v>1231</v>
      </c>
      <c r="I492">
        <v>191</v>
      </c>
      <c r="J492">
        <v>252</v>
      </c>
      <c r="K492">
        <v>0.75793650793650791</v>
      </c>
      <c r="L492">
        <v>0.46341463414634149</v>
      </c>
      <c r="M492">
        <f t="shared" si="29"/>
        <v>0.38898354913896238</v>
      </c>
      <c r="N492">
        <f t="shared" si="31"/>
        <v>7.4431085007379105E-2</v>
      </c>
      <c r="O492">
        <f t="shared" si="30"/>
        <v>231</v>
      </c>
    </row>
    <row r="493" spans="4:15" customFormat="1" hidden="1" x14ac:dyDescent="0.3">
      <c r="D493">
        <f t="shared" si="28"/>
        <v>615</v>
      </c>
      <c r="E493" t="s">
        <v>128</v>
      </c>
      <c r="F493" t="s">
        <v>1232</v>
      </c>
      <c r="G493" t="s">
        <v>1233</v>
      </c>
      <c r="H493" t="s">
        <v>1233</v>
      </c>
      <c r="I493">
        <v>217</v>
      </c>
      <c r="J493">
        <v>357</v>
      </c>
      <c r="K493">
        <v>0.60784313725490191</v>
      </c>
      <c r="L493">
        <v>0.43243243243243246</v>
      </c>
      <c r="M493">
        <f t="shared" si="29"/>
        <v>0.47789401802184145</v>
      </c>
      <c r="N493">
        <f t="shared" si="31"/>
        <v>-4.5461585589408993E-2</v>
      </c>
      <c r="O493">
        <f t="shared" si="30"/>
        <v>555</v>
      </c>
    </row>
    <row r="494" spans="4:15" customFormat="1" hidden="1" x14ac:dyDescent="0.3">
      <c r="D494">
        <f t="shared" si="28"/>
        <v>392</v>
      </c>
      <c r="E494" t="s">
        <v>295</v>
      </c>
      <c r="F494" t="s">
        <v>1234</v>
      </c>
      <c r="G494" t="s">
        <v>1235</v>
      </c>
      <c r="H494" t="s">
        <v>1235</v>
      </c>
      <c r="I494">
        <v>403</v>
      </c>
      <c r="J494">
        <v>900</v>
      </c>
      <c r="K494">
        <v>0.44777777777777777</v>
      </c>
      <c r="L494">
        <v>0.57009345794392519</v>
      </c>
      <c r="M494">
        <f t="shared" si="29"/>
        <v>0.57271157124480854</v>
      </c>
      <c r="N494">
        <f t="shared" si="31"/>
        <v>-2.6181133008833513E-3</v>
      </c>
      <c r="O494">
        <f t="shared" si="30"/>
        <v>430</v>
      </c>
    </row>
    <row r="495" spans="4:15" customFormat="1" hidden="1" x14ac:dyDescent="0.3">
      <c r="D495">
        <f t="shared" si="28"/>
        <v>491</v>
      </c>
      <c r="E495" t="s">
        <v>295</v>
      </c>
      <c r="F495" t="s">
        <v>1236</v>
      </c>
      <c r="G495" t="s">
        <v>1237</v>
      </c>
      <c r="H495" t="s">
        <v>1237</v>
      </c>
      <c r="I495">
        <v>188</v>
      </c>
      <c r="J495">
        <v>711</v>
      </c>
      <c r="K495">
        <v>0.26441631504922647</v>
      </c>
      <c r="L495">
        <v>0.50961538461538458</v>
      </c>
      <c r="M495">
        <f t="shared" si="29"/>
        <v>0.68132898420723165</v>
      </c>
      <c r="N495">
        <f t="shared" si="31"/>
        <v>-0.17171359959184707</v>
      </c>
      <c r="O495">
        <f t="shared" si="30"/>
        <v>776</v>
      </c>
    </row>
    <row r="496" spans="4:15" customFormat="1" hidden="1" x14ac:dyDescent="0.3">
      <c r="D496">
        <f t="shared" si="28"/>
        <v>180</v>
      </c>
      <c r="E496" t="s">
        <v>129</v>
      </c>
      <c r="F496" t="s">
        <v>1238</v>
      </c>
      <c r="G496" t="s">
        <v>960</v>
      </c>
      <c r="H496" t="s">
        <v>960</v>
      </c>
      <c r="I496">
        <v>251</v>
      </c>
      <c r="J496">
        <v>774</v>
      </c>
      <c r="K496">
        <v>0.32428940568475451</v>
      </c>
      <c r="L496">
        <v>0.68627450980392157</v>
      </c>
      <c r="M496">
        <f t="shared" si="29"/>
        <v>0.64586209757727941</v>
      </c>
      <c r="N496">
        <f t="shared" si="31"/>
        <v>4.0412412226642158E-2</v>
      </c>
      <c r="O496">
        <f t="shared" si="30"/>
        <v>298</v>
      </c>
    </row>
    <row r="497" spans="4:15" customFormat="1" hidden="1" x14ac:dyDescent="0.3">
      <c r="D497">
        <f t="shared" si="28"/>
        <v>298</v>
      </c>
      <c r="E497" t="s">
        <v>129</v>
      </c>
      <c r="F497" t="s">
        <v>1239</v>
      </c>
      <c r="G497" t="s">
        <v>1240</v>
      </c>
      <c r="H497" t="s">
        <v>1240</v>
      </c>
      <c r="I497">
        <v>243</v>
      </c>
      <c r="J497">
        <v>855</v>
      </c>
      <c r="K497">
        <v>0.28421052631578947</v>
      </c>
      <c r="L497">
        <v>0.6198347107438017</v>
      </c>
      <c r="M497">
        <f t="shared" si="29"/>
        <v>0.66960353226431935</v>
      </c>
      <c r="N497">
        <f t="shared" si="31"/>
        <v>-4.9768821520517648E-2</v>
      </c>
      <c r="O497">
        <f t="shared" si="30"/>
        <v>567</v>
      </c>
    </row>
    <row r="498" spans="4:15" customFormat="1" hidden="1" x14ac:dyDescent="0.3">
      <c r="D498">
        <f t="shared" si="28"/>
        <v>199</v>
      </c>
      <c r="E498" t="s">
        <v>129</v>
      </c>
      <c r="F498" t="s">
        <v>1241</v>
      </c>
      <c r="G498" t="s">
        <v>1242</v>
      </c>
      <c r="H498" t="s">
        <v>1242</v>
      </c>
      <c r="I498">
        <v>213</v>
      </c>
      <c r="J498">
        <v>687</v>
      </c>
      <c r="K498">
        <v>0.31004366812227074</v>
      </c>
      <c r="L498">
        <v>0.67441860465116277</v>
      </c>
      <c r="M498">
        <f t="shared" si="29"/>
        <v>0.65430081276177421</v>
      </c>
      <c r="N498">
        <f t="shared" si="31"/>
        <v>2.0117791889388559E-2</v>
      </c>
      <c r="O498">
        <f t="shared" si="30"/>
        <v>362</v>
      </c>
    </row>
    <row r="499" spans="4:15" customFormat="1" hidden="1" x14ac:dyDescent="0.3">
      <c r="D499">
        <f t="shared" si="28"/>
        <v>537</v>
      </c>
      <c r="E499" t="s">
        <v>131</v>
      </c>
      <c r="F499" t="s">
        <v>1243</v>
      </c>
      <c r="G499" t="s">
        <v>1189</v>
      </c>
      <c r="H499" t="s">
        <v>1189</v>
      </c>
      <c r="I499">
        <v>244</v>
      </c>
      <c r="J499">
        <v>283</v>
      </c>
      <c r="K499">
        <v>0.86219081272084808</v>
      </c>
      <c r="L499">
        <v>0.48148148148148145</v>
      </c>
      <c r="M499">
        <f t="shared" si="29"/>
        <v>0.32722666354607843</v>
      </c>
      <c r="N499">
        <f t="shared" si="31"/>
        <v>0.15425481793540302</v>
      </c>
      <c r="O499">
        <f t="shared" si="30"/>
        <v>86</v>
      </c>
    </row>
    <row r="500" spans="4:15" x14ac:dyDescent="0.3">
      <c r="D500" s="5">
        <f t="shared" si="28"/>
        <v>718</v>
      </c>
      <c r="E500" s="5" t="s">
        <v>131</v>
      </c>
      <c r="F500" s="5" t="s">
        <v>1244</v>
      </c>
      <c r="G500" s="5" t="s">
        <v>1245</v>
      </c>
      <c r="H500" s="5" t="s">
        <v>1245</v>
      </c>
      <c r="I500" s="5">
        <v>590</v>
      </c>
      <c r="J500" s="5">
        <v>661</v>
      </c>
      <c r="K500" s="5">
        <v>0.89258698940998482</v>
      </c>
      <c r="L500" s="5">
        <v>0.35135135135135137</v>
      </c>
      <c r="M500" s="5">
        <f t="shared" si="29"/>
        <v>0.30922094944021761</v>
      </c>
      <c r="N500" s="5">
        <f t="shared" si="31"/>
        <v>4.2130401911133764E-2</v>
      </c>
      <c r="O500" s="5">
        <f t="shared" si="30"/>
        <v>291</v>
      </c>
    </row>
    <row r="501" spans="4:15" customFormat="1" hidden="1" x14ac:dyDescent="0.3">
      <c r="D501">
        <f t="shared" si="28"/>
        <v>553</v>
      </c>
      <c r="E501" t="s">
        <v>131</v>
      </c>
      <c r="F501" t="s">
        <v>1246</v>
      </c>
      <c r="G501" t="s">
        <v>1247</v>
      </c>
      <c r="H501" t="s">
        <v>1247</v>
      </c>
      <c r="I501">
        <v>548</v>
      </c>
      <c r="J501">
        <v>613</v>
      </c>
      <c r="K501">
        <v>0.89396411092985317</v>
      </c>
      <c r="L501">
        <v>0.47524752475247523</v>
      </c>
      <c r="M501">
        <f t="shared" si="29"/>
        <v>0.30840518709519094</v>
      </c>
      <c r="N501">
        <f t="shared" si="31"/>
        <v>0.16684233765728429</v>
      </c>
      <c r="O501">
        <f t="shared" si="30"/>
        <v>69</v>
      </c>
    </row>
    <row r="502" spans="4:15" customFormat="1" hidden="1" x14ac:dyDescent="0.3">
      <c r="D502">
        <f t="shared" si="28"/>
        <v>534</v>
      </c>
      <c r="E502" t="s">
        <v>131</v>
      </c>
      <c r="F502" t="s">
        <v>1248</v>
      </c>
      <c r="G502" t="s">
        <v>1249</v>
      </c>
      <c r="H502" t="s">
        <v>1249</v>
      </c>
      <c r="I502">
        <v>494</v>
      </c>
      <c r="J502">
        <v>623</v>
      </c>
      <c r="K502">
        <v>0.7929373996789727</v>
      </c>
      <c r="L502">
        <v>0.48648648648648651</v>
      </c>
      <c r="M502">
        <f t="shared" si="29"/>
        <v>0.36825015044180859</v>
      </c>
      <c r="N502">
        <f t="shared" si="31"/>
        <v>0.11823633604467793</v>
      </c>
      <c r="O502">
        <f t="shared" si="30"/>
        <v>134</v>
      </c>
    </row>
    <row r="503" spans="4:15" x14ac:dyDescent="0.3">
      <c r="D503" s="5">
        <f t="shared" si="28"/>
        <v>715</v>
      </c>
      <c r="E503" s="9" t="s">
        <v>131</v>
      </c>
      <c r="F503" s="9" t="s">
        <v>1250</v>
      </c>
      <c r="G503" s="9" t="s">
        <v>1251</v>
      </c>
      <c r="H503" s="9" t="s">
        <v>1251</v>
      </c>
      <c r="I503" s="9">
        <v>598</v>
      </c>
      <c r="J503" s="9">
        <v>621</v>
      </c>
      <c r="K503" s="9">
        <v>0.96296296296296291</v>
      </c>
      <c r="L503" s="9">
        <v>0.35714285714285715</v>
      </c>
      <c r="M503" s="9">
        <f t="shared" si="29"/>
        <v>0.26753249392569844</v>
      </c>
      <c r="N503" s="9">
        <f t="shared" si="31"/>
        <v>8.9610363217158706E-2</v>
      </c>
      <c r="O503" s="5">
        <f t="shared" si="30"/>
        <v>202</v>
      </c>
    </row>
    <row r="504" spans="4:15" customFormat="1" hidden="1" x14ac:dyDescent="0.3">
      <c r="D504">
        <f t="shared" si="28"/>
        <v>749</v>
      </c>
      <c r="E504" t="s">
        <v>131</v>
      </c>
      <c r="F504" t="s">
        <v>1252</v>
      </c>
      <c r="G504" t="s">
        <v>1253</v>
      </c>
      <c r="H504" t="s">
        <v>1253</v>
      </c>
      <c r="I504">
        <v>536</v>
      </c>
      <c r="J504">
        <v>626</v>
      </c>
      <c r="K504">
        <v>0.85623003194888181</v>
      </c>
      <c r="L504">
        <v>0.31578947368421051</v>
      </c>
      <c r="M504">
        <f t="shared" si="29"/>
        <v>0.33075763770527578</v>
      </c>
      <c r="N504">
        <f t="shared" si="31"/>
        <v>-1.4968164021065267E-2</v>
      </c>
      <c r="O504">
        <f t="shared" si="30"/>
        <v>468</v>
      </c>
    </row>
    <row r="505" spans="4:15" customFormat="1" hidden="1" x14ac:dyDescent="0.3">
      <c r="D505">
        <f t="shared" si="28"/>
        <v>546</v>
      </c>
      <c r="E505" t="s">
        <v>132</v>
      </c>
      <c r="F505" t="s">
        <v>1254</v>
      </c>
      <c r="G505" t="s">
        <v>1255</v>
      </c>
      <c r="H505" t="s">
        <v>1255</v>
      </c>
      <c r="I505">
        <v>401</v>
      </c>
      <c r="J505">
        <v>522</v>
      </c>
      <c r="K505">
        <v>0.76819923371647514</v>
      </c>
      <c r="L505">
        <v>0.47945205479452052</v>
      </c>
      <c r="M505">
        <f t="shared" si="29"/>
        <v>0.38290424159213604</v>
      </c>
      <c r="N505">
        <f t="shared" si="31"/>
        <v>9.654781320238448E-2</v>
      </c>
      <c r="O505">
        <f t="shared" si="30"/>
        <v>178</v>
      </c>
    </row>
    <row r="506" spans="4:15" customFormat="1" hidden="1" x14ac:dyDescent="0.3">
      <c r="D506">
        <f t="shared" si="28"/>
        <v>617</v>
      </c>
      <c r="E506" t="s">
        <v>132</v>
      </c>
      <c r="F506" t="s">
        <v>1256</v>
      </c>
      <c r="G506" t="s">
        <v>1257</v>
      </c>
      <c r="H506" t="s">
        <v>1257</v>
      </c>
      <c r="I506">
        <v>365</v>
      </c>
      <c r="J506">
        <v>540</v>
      </c>
      <c r="K506">
        <v>0.67592592592592593</v>
      </c>
      <c r="L506">
        <v>0.43181818181818182</v>
      </c>
      <c r="M506">
        <f t="shared" si="29"/>
        <v>0.43756397122426799</v>
      </c>
      <c r="N506">
        <f t="shared" si="31"/>
        <v>-5.7457894060861658E-3</v>
      </c>
      <c r="O506">
        <f t="shared" si="30"/>
        <v>436</v>
      </c>
    </row>
    <row r="507" spans="4:15" customFormat="1" hidden="1" x14ac:dyDescent="0.3">
      <c r="D507">
        <f t="shared" si="28"/>
        <v>693</v>
      </c>
      <c r="E507" t="s">
        <v>132</v>
      </c>
      <c r="F507" t="s">
        <v>1258</v>
      </c>
      <c r="G507" t="s">
        <v>1259</v>
      </c>
      <c r="H507" t="s">
        <v>1259</v>
      </c>
      <c r="I507">
        <v>411</v>
      </c>
      <c r="J507">
        <v>640</v>
      </c>
      <c r="K507">
        <v>0.64218750000000002</v>
      </c>
      <c r="L507">
        <v>0.37272727272727274</v>
      </c>
      <c r="M507">
        <f t="shared" si="29"/>
        <v>0.45754952591480552</v>
      </c>
      <c r="N507">
        <f t="shared" si="31"/>
        <v>-8.4822253187532781E-2</v>
      </c>
      <c r="O507">
        <f t="shared" si="30"/>
        <v>649</v>
      </c>
    </row>
    <row r="508" spans="4:15" customFormat="1" hidden="1" x14ac:dyDescent="0.3">
      <c r="D508">
        <f t="shared" si="28"/>
        <v>92</v>
      </c>
      <c r="E508" t="s">
        <v>133</v>
      </c>
      <c r="F508" t="s">
        <v>1260</v>
      </c>
      <c r="G508" t="s">
        <v>1261</v>
      </c>
      <c r="H508" t="s">
        <v>1261</v>
      </c>
      <c r="I508">
        <v>52</v>
      </c>
      <c r="J508">
        <v>444</v>
      </c>
      <c r="K508">
        <v>0.11711711711711711</v>
      </c>
      <c r="L508">
        <v>0.75609756097560976</v>
      </c>
      <c r="M508">
        <f t="shared" si="29"/>
        <v>0.76858427532863238</v>
      </c>
      <c r="N508">
        <f t="shared" si="31"/>
        <v>-1.2486714353022621E-2</v>
      </c>
      <c r="O508">
        <f t="shared" si="30"/>
        <v>454</v>
      </c>
    </row>
    <row r="509" spans="4:15" customFormat="1" hidden="1" x14ac:dyDescent="0.3">
      <c r="D509">
        <f t="shared" si="28"/>
        <v>94</v>
      </c>
      <c r="E509" t="s">
        <v>133</v>
      </c>
      <c r="F509" t="s">
        <v>1262</v>
      </c>
      <c r="G509" t="s">
        <v>1263</v>
      </c>
      <c r="H509" t="s">
        <v>1263</v>
      </c>
      <c r="I509">
        <v>190</v>
      </c>
      <c r="J509">
        <v>596</v>
      </c>
      <c r="K509">
        <v>0.31879194630872482</v>
      </c>
      <c r="L509">
        <v>0.75471698113207553</v>
      </c>
      <c r="M509">
        <f t="shared" si="29"/>
        <v>0.64911861509412716</v>
      </c>
      <c r="N509">
        <f t="shared" si="31"/>
        <v>0.10559836603794837</v>
      </c>
      <c r="O509">
        <f t="shared" si="30"/>
        <v>155</v>
      </c>
    </row>
    <row r="510" spans="4:15" customFormat="1" hidden="1" x14ac:dyDescent="0.3">
      <c r="D510">
        <f t="shared" si="28"/>
        <v>147</v>
      </c>
      <c r="E510" t="s">
        <v>133</v>
      </c>
      <c r="F510" t="s">
        <v>1264</v>
      </c>
      <c r="G510" t="s">
        <v>1265</v>
      </c>
      <c r="H510" t="s">
        <v>1265</v>
      </c>
      <c r="I510">
        <v>165</v>
      </c>
      <c r="J510">
        <v>539</v>
      </c>
      <c r="K510">
        <v>0.30612244897959184</v>
      </c>
      <c r="L510">
        <v>0.70833333333333337</v>
      </c>
      <c r="M510">
        <f t="shared" si="29"/>
        <v>0.65662361643381417</v>
      </c>
      <c r="N510">
        <f t="shared" si="31"/>
        <v>5.1709716899519198E-2</v>
      </c>
      <c r="O510">
        <f t="shared" si="30"/>
        <v>267</v>
      </c>
    </row>
    <row r="511" spans="4:15" customFormat="1" hidden="1" x14ac:dyDescent="0.3">
      <c r="D511">
        <f t="shared" si="28"/>
        <v>55</v>
      </c>
      <c r="E511" t="s">
        <v>133</v>
      </c>
      <c r="F511" t="s">
        <v>1266</v>
      </c>
      <c r="G511" t="s">
        <v>1267</v>
      </c>
      <c r="H511" t="s">
        <v>1267</v>
      </c>
      <c r="I511">
        <v>129</v>
      </c>
      <c r="J511">
        <v>420</v>
      </c>
      <c r="K511">
        <v>0.30714285714285716</v>
      </c>
      <c r="L511">
        <v>0.80281690140845074</v>
      </c>
      <c r="M511">
        <f t="shared" si="29"/>
        <v>0.65601915956915835</v>
      </c>
      <c r="N511">
        <f t="shared" si="31"/>
        <v>0.14679774183929239</v>
      </c>
      <c r="O511">
        <f t="shared" si="30"/>
        <v>92</v>
      </c>
    </row>
    <row r="512" spans="4:15" customFormat="1" hidden="1" x14ac:dyDescent="0.3">
      <c r="D512">
        <f t="shared" si="28"/>
        <v>339</v>
      </c>
      <c r="E512" t="s">
        <v>133</v>
      </c>
      <c r="F512" t="s">
        <v>1268</v>
      </c>
      <c r="G512" t="s">
        <v>390</v>
      </c>
      <c r="H512" t="s">
        <v>390</v>
      </c>
      <c r="I512">
        <v>320</v>
      </c>
      <c r="J512">
        <v>565</v>
      </c>
      <c r="K512">
        <v>0.5663716814159292</v>
      </c>
      <c r="L512">
        <v>0.59740259740259738</v>
      </c>
      <c r="M512">
        <f t="shared" si="29"/>
        <v>0.50246037006759869</v>
      </c>
      <c r="N512">
        <f t="shared" si="31"/>
        <v>9.4942227334998686E-2</v>
      </c>
      <c r="O512">
        <f t="shared" si="30"/>
        <v>183</v>
      </c>
    </row>
    <row r="513" spans="4:15" customFormat="1" hidden="1" x14ac:dyDescent="0.3">
      <c r="D513">
        <f t="shared" si="28"/>
        <v>596</v>
      </c>
      <c r="E513" t="s">
        <v>133</v>
      </c>
      <c r="F513" t="s">
        <v>1269</v>
      </c>
      <c r="G513" t="s">
        <v>1270</v>
      </c>
      <c r="H513" t="s">
        <v>1270</v>
      </c>
      <c r="I513">
        <v>580</v>
      </c>
      <c r="J513">
        <v>1154</v>
      </c>
      <c r="K513">
        <v>0.50259965337954937</v>
      </c>
      <c r="L513">
        <v>0.44692737430167595</v>
      </c>
      <c r="M513">
        <f t="shared" si="29"/>
        <v>0.54023686138482319</v>
      </c>
      <c r="N513">
        <f t="shared" si="31"/>
        <v>-9.3309487083147236E-2</v>
      </c>
      <c r="O513">
        <f t="shared" si="30"/>
        <v>669</v>
      </c>
    </row>
    <row r="514" spans="4:15" customFormat="1" hidden="1" x14ac:dyDescent="0.3">
      <c r="D514">
        <f t="shared" si="28"/>
        <v>78</v>
      </c>
      <c r="E514" t="s">
        <v>133</v>
      </c>
      <c r="F514" t="s">
        <v>1271</v>
      </c>
      <c r="G514" t="s">
        <v>1272</v>
      </c>
      <c r="H514" t="s">
        <v>1272</v>
      </c>
      <c r="I514">
        <v>187</v>
      </c>
      <c r="J514">
        <v>597</v>
      </c>
      <c r="K514">
        <v>0.31323283082077052</v>
      </c>
      <c r="L514">
        <v>0.77570093457943923</v>
      </c>
      <c r="M514">
        <f t="shared" si="29"/>
        <v>0.65241165570187376</v>
      </c>
      <c r="N514">
        <f t="shared" si="31"/>
        <v>0.12328927887756547</v>
      </c>
      <c r="O514">
        <f t="shared" si="30"/>
        <v>124</v>
      </c>
    </row>
    <row r="515" spans="4:15" customFormat="1" hidden="1" x14ac:dyDescent="0.3">
      <c r="D515">
        <f t="shared" si="28"/>
        <v>821</v>
      </c>
      <c r="E515" t="s">
        <v>134</v>
      </c>
      <c r="F515" t="s">
        <v>1273</v>
      </c>
      <c r="G515" t="s">
        <v>1274</v>
      </c>
      <c r="H515" t="s">
        <v>1274</v>
      </c>
      <c r="I515">
        <v>535</v>
      </c>
      <c r="J515">
        <v>643</v>
      </c>
      <c r="K515">
        <v>0.83203732503888028</v>
      </c>
      <c r="L515">
        <v>0.20370370370370369</v>
      </c>
      <c r="M515">
        <f t="shared" si="29"/>
        <v>0.34508861651630662</v>
      </c>
      <c r="N515">
        <f t="shared" si="31"/>
        <v>-0.14138491281260293</v>
      </c>
      <c r="O515">
        <f t="shared" si="30"/>
        <v>750</v>
      </c>
    </row>
    <row r="516" spans="4:15" customFormat="1" hidden="1" x14ac:dyDescent="0.3">
      <c r="D516">
        <f t="shared" si="28"/>
        <v>683</v>
      </c>
      <c r="E516" t="s">
        <v>134</v>
      </c>
      <c r="F516" t="s">
        <v>1275</v>
      </c>
      <c r="G516" t="s">
        <v>1276</v>
      </c>
      <c r="H516" t="s">
        <v>1276</v>
      </c>
      <c r="I516">
        <v>406</v>
      </c>
      <c r="J516">
        <v>700</v>
      </c>
      <c r="K516">
        <v>0.57999999999999996</v>
      </c>
      <c r="L516">
        <v>0.38095238095238093</v>
      </c>
      <c r="M516">
        <f t="shared" si="29"/>
        <v>0.49438739396017711</v>
      </c>
      <c r="N516">
        <f t="shared" si="31"/>
        <v>-0.11343501300779618</v>
      </c>
      <c r="O516">
        <f t="shared" si="30"/>
        <v>708</v>
      </c>
    </row>
    <row r="517" spans="4:15" customFormat="1" hidden="1" x14ac:dyDescent="0.3">
      <c r="D517">
        <f t="shared" si="28"/>
        <v>730</v>
      </c>
      <c r="E517" t="s">
        <v>134</v>
      </c>
      <c r="F517" t="s">
        <v>1277</v>
      </c>
      <c r="G517" t="s">
        <v>1278</v>
      </c>
      <c r="H517" t="s">
        <v>1278</v>
      </c>
      <c r="I517">
        <v>379</v>
      </c>
      <c r="J517">
        <v>541</v>
      </c>
      <c r="K517">
        <v>0.70055452865064693</v>
      </c>
      <c r="L517">
        <v>0.33333333333333331</v>
      </c>
      <c r="M517">
        <f t="shared" si="29"/>
        <v>0.42297478180010478</v>
      </c>
      <c r="N517">
        <f t="shared" si="31"/>
        <v>-8.9641448466771467E-2</v>
      </c>
      <c r="O517">
        <f t="shared" si="30"/>
        <v>657</v>
      </c>
    </row>
    <row r="518" spans="4:15" customFormat="1" hidden="1" x14ac:dyDescent="0.3">
      <c r="D518">
        <f t="shared" ref="D518:D581" si="32">RANK(L518,Both_Math_and_ELA__Percent_Pass,0)</f>
        <v>140</v>
      </c>
      <c r="E518" t="s">
        <v>134</v>
      </c>
      <c r="F518" t="s">
        <v>1279</v>
      </c>
      <c r="G518" t="s">
        <v>1280</v>
      </c>
      <c r="H518" t="s">
        <v>1280</v>
      </c>
      <c r="I518">
        <v>203</v>
      </c>
      <c r="J518">
        <v>814</v>
      </c>
      <c r="K518">
        <v>0.24938574938574939</v>
      </c>
      <c r="L518">
        <v>0.71232876712328763</v>
      </c>
      <c r="M518">
        <f t="shared" ref="M518:M581" si="33">int+slope*K518</f>
        <v>0.69023260623028226</v>
      </c>
      <c r="N518">
        <f t="shared" si="31"/>
        <v>2.2096160893005368E-2</v>
      </c>
      <c r="O518">
        <f t="shared" ref="O518:O581" si="34">RANK(N518,Error,0)</f>
        <v>354</v>
      </c>
    </row>
    <row r="519" spans="4:15" customFormat="1" hidden="1" x14ac:dyDescent="0.3">
      <c r="D519">
        <f t="shared" si="32"/>
        <v>808</v>
      </c>
      <c r="E519" t="s">
        <v>134</v>
      </c>
      <c r="F519" t="s">
        <v>1281</v>
      </c>
      <c r="G519" t="s">
        <v>358</v>
      </c>
      <c r="H519" t="s">
        <v>358</v>
      </c>
      <c r="I519">
        <v>656</v>
      </c>
      <c r="J519">
        <v>745</v>
      </c>
      <c r="K519">
        <v>0.88053691275167789</v>
      </c>
      <c r="L519">
        <v>0.23770491803278687</v>
      </c>
      <c r="M519">
        <f t="shared" si="33"/>
        <v>0.316359025964846</v>
      </c>
      <c r="N519">
        <f t="shared" ref="N519:N582" si="35">L519-M519</f>
        <v>-7.8654107932059125E-2</v>
      </c>
      <c r="O519">
        <f t="shared" si="34"/>
        <v>634</v>
      </c>
    </row>
    <row r="520" spans="4:15" customFormat="1" hidden="1" x14ac:dyDescent="0.3">
      <c r="D520">
        <f t="shared" si="32"/>
        <v>783</v>
      </c>
      <c r="E520" t="s">
        <v>134</v>
      </c>
      <c r="F520" t="s">
        <v>1282</v>
      </c>
      <c r="G520" t="s">
        <v>1283</v>
      </c>
      <c r="H520" t="s">
        <v>1283</v>
      </c>
      <c r="I520">
        <v>553</v>
      </c>
      <c r="J520">
        <v>690</v>
      </c>
      <c r="K520">
        <v>0.8014492753623188</v>
      </c>
      <c r="L520">
        <v>0.27966101694915252</v>
      </c>
      <c r="M520">
        <f t="shared" si="33"/>
        <v>0.36320798998767051</v>
      </c>
      <c r="N520">
        <f t="shared" si="35"/>
        <v>-8.3546973038517991E-2</v>
      </c>
      <c r="O520">
        <f t="shared" si="34"/>
        <v>647</v>
      </c>
    </row>
    <row r="521" spans="4:15" customFormat="1" hidden="1" x14ac:dyDescent="0.3">
      <c r="D521">
        <f t="shared" si="32"/>
        <v>267</v>
      </c>
      <c r="E521" t="s">
        <v>134</v>
      </c>
      <c r="F521" t="s">
        <v>1284</v>
      </c>
      <c r="G521" t="s">
        <v>1285</v>
      </c>
      <c r="H521" t="s">
        <v>1285</v>
      </c>
      <c r="I521">
        <v>326</v>
      </c>
      <c r="J521">
        <v>698</v>
      </c>
      <c r="K521">
        <v>0.46704871060171921</v>
      </c>
      <c r="L521">
        <v>0.63636363636363635</v>
      </c>
      <c r="M521">
        <f t="shared" si="33"/>
        <v>0.56129609256372992</v>
      </c>
      <c r="N521">
        <f t="shared" si="35"/>
        <v>7.5067543799906433E-2</v>
      </c>
      <c r="O521">
        <f t="shared" si="34"/>
        <v>230</v>
      </c>
    </row>
    <row r="522" spans="4:15" customFormat="1" hidden="1" x14ac:dyDescent="0.3">
      <c r="D522">
        <f t="shared" si="32"/>
        <v>818</v>
      </c>
      <c r="E522" t="s">
        <v>134</v>
      </c>
      <c r="F522" t="s">
        <v>1286</v>
      </c>
      <c r="G522" t="s">
        <v>1287</v>
      </c>
      <c r="H522" t="s">
        <v>1287</v>
      </c>
      <c r="I522">
        <v>572</v>
      </c>
      <c r="J522">
        <v>675</v>
      </c>
      <c r="K522">
        <v>0.84740740740740739</v>
      </c>
      <c r="L522">
        <v>0.20909090909090908</v>
      </c>
      <c r="M522">
        <f t="shared" si="33"/>
        <v>0.33598387575428379</v>
      </c>
      <c r="N522">
        <f t="shared" si="35"/>
        <v>-0.12689296666337471</v>
      </c>
      <c r="O522">
        <f t="shared" si="34"/>
        <v>735</v>
      </c>
    </row>
    <row r="523" spans="4:15" customFormat="1" hidden="1" x14ac:dyDescent="0.3">
      <c r="D523">
        <f t="shared" si="32"/>
        <v>554</v>
      </c>
      <c r="E523" t="s">
        <v>134</v>
      </c>
      <c r="F523" t="s">
        <v>1288</v>
      </c>
      <c r="G523" t="s">
        <v>1289</v>
      </c>
      <c r="H523" t="s">
        <v>1289</v>
      </c>
      <c r="I523">
        <v>365</v>
      </c>
      <c r="J523">
        <v>603</v>
      </c>
      <c r="K523">
        <v>0.6053067993366501</v>
      </c>
      <c r="L523">
        <v>0.47422680412371132</v>
      </c>
      <c r="M523">
        <f t="shared" si="33"/>
        <v>0.47939646275030029</v>
      </c>
      <c r="N523">
        <f t="shared" si="35"/>
        <v>-5.1696586265889688E-3</v>
      </c>
      <c r="O523">
        <f t="shared" si="34"/>
        <v>435</v>
      </c>
    </row>
    <row r="524" spans="4:15" customFormat="1" hidden="1" x14ac:dyDescent="0.3">
      <c r="D524">
        <f t="shared" si="32"/>
        <v>822</v>
      </c>
      <c r="E524" t="s">
        <v>134</v>
      </c>
      <c r="F524" t="s">
        <v>1290</v>
      </c>
      <c r="G524" t="s">
        <v>1291</v>
      </c>
      <c r="H524" t="s">
        <v>1291</v>
      </c>
      <c r="I524">
        <v>405</v>
      </c>
      <c r="J524">
        <v>536</v>
      </c>
      <c r="K524">
        <v>0.75559701492537312</v>
      </c>
      <c r="L524">
        <v>0.2</v>
      </c>
      <c r="M524">
        <f t="shared" si="33"/>
        <v>0.39036938929714937</v>
      </c>
      <c r="N524">
        <f t="shared" si="35"/>
        <v>-0.19036938929714936</v>
      </c>
      <c r="O524">
        <f t="shared" si="34"/>
        <v>796</v>
      </c>
    </row>
    <row r="525" spans="4:15" customFormat="1" hidden="1" x14ac:dyDescent="0.3">
      <c r="D525">
        <f t="shared" si="32"/>
        <v>819</v>
      </c>
      <c r="E525" t="s">
        <v>134</v>
      </c>
      <c r="F525" t="s">
        <v>1292</v>
      </c>
      <c r="G525" t="s">
        <v>896</v>
      </c>
      <c r="H525" t="s">
        <v>896</v>
      </c>
      <c r="I525">
        <v>605</v>
      </c>
      <c r="J525">
        <v>732</v>
      </c>
      <c r="K525">
        <v>0.82650273224043713</v>
      </c>
      <c r="L525">
        <v>0.20689655172413793</v>
      </c>
      <c r="M525">
        <f t="shared" si="33"/>
        <v>0.34836713067419872</v>
      </c>
      <c r="N525">
        <f t="shared" si="35"/>
        <v>-0.14147057895006079</v>
      </c>
      <c r="O525">
        <f t="shared" si="34"/>
        <v>751</v>
      </c>
    </row>
    <row r="526" spans="4:15" customFormat="1" hidden="1" x14ac:dyDescent="0.3">
      <c r="D526">
        <f t="shared" si="32"/>
        <v>257</v>
      </c>
      <c r="E526" t="s">
        <v>254</v>
      </c>
      <c r="F526" t="s">
        <v>1293</v>
      </c>
      <c r="G526" t="s">
        <v>1294</v>
      </c>
      <c r="H526" t="s">
        <v>1294</v>
      </c>
      <c r="I526">
        <v>478</v>
      </c>
      <c r="J526">
        <v>661</v>
      </c>
      <c r="K526">
        <v>0.72314674735249618</v>
      </c>
      <c r="L526">
        <v>0.64150943396226412</v>
      </c>
      <c r="M526">
        <f t="shared" si="33"/>
        <v>0.40959188055160789</v>
      </c>
      <c r="N526">
        <f t="shared" si="35"/>
        <v>0.23191755341065623</v>
      </c>
      <c r="O526">
        <f t="shared" si="34"/>
        <v>26</v>
      </c>
    </row>
    <row r="527" spans="4:15" customFormat="1" hidden="1" x14ac:dyDescent="0.3">
      <c r="D527">
        <f t="shared" si="32"/>
        <v>503</v>
      </c>
      <c r="E527" t="s">
        <v>254</v>
      </c>
      <c r="F527" t="s">
        <v>1295</v>
      </c>
      <c r="G527" t="s">
        <v>1296</v>
      </c>
      <c r="H527" t="s">
        <v>1296</v>
      </c>
      <c r="I527">
        <v>547</v>
      </c>
      <c r="J527">
        <v>893</v>
      </c>
      <c r="K527">
        <v>0.61254199328107506</v>
      </c>
      <c r="L527">
        <v>0.5</v>
      </c>
      <c r="M527">
        <f t="shared" si="33"/>
        <v>0.47511056735641249</v>
      </c>
      <c r="N527">
        <f t="shared" si="35"/>
        <v>2.4889432643587506E-2</v>
      </c>
      <c r="O527">
        <f t="shared" si="34"/>
        <v>345</v>
      </c>
    </row>
    <row r="528" spans="4:15" customFormat="1" hidden="1" x14ac:dyDescent="0.3">
      <c r="D528">
        <f t="shared" si="32"/>
        <v>755</v>
      </c>
      <c r="E528" t="s">
        <v>254</v>
      </c>
      <c r="F528" t="s">
        <v>1297</v>
      </c>
      <c r="G528" t="s">
        <v>1298</v>
      </c>
      <c r="H528" t="s">
        <v>1298</v>
      </c>
      <c r="I528">
        <v>627</v>
      </c>
      <c r="J528">
        <v>797</v>
      </c>
      <c r="K528">
        <v>0.78670012547051438</v>
      </c>
      <c r="L528">
        <v>0.30701754385964913</v>
      </c>
      <c r="M528">
        <f t="shared" si="33"/>
        <v>0.37194491038961142</v>
      </c>
      <c r="N528">
        <f t="shared" si="35"/>
        <v>-6.4927366529962283E-2</v>
      </c>
      <c r="O528">
        <f t="shared" si="34"/>
        <v>615</v>
      </c>
    </row>
    <row r="529" spans="4:15" customFormat="1" hidden="1" x14ac:dyDescent="0.3">
      <c r="D529">
        <f t="shared" si="32"/>
        <v>249</v>
      </c>
      <c r="E529" t="s">
        <v>254</v>
      </c>
      <c r="F529" t="s">
        <v>1299</v>
      </c>
      <c r="G529" t="s">
        <v>1300</v>
      </c>
      <c r="H529" t="s">
        <v>1300</v>
      </c>
      <c r="I529">
        <v>445</v>
      </c>
      <c r="J529">
        <v>732</v>
      </c>
      <c r="K529">
        <v>0.60792349726775952</v>
      </c>
      <c r="L529">
        <v>0.6454545454545455</v>
      </c>
      <c r="M529">
        <f t="shared" si="33"/>
        <v>0.47784641534365419</v>
      </c>
      <c r="N529">
        <f t="shared" si="35"/>
        <v>0.16760813011089132</v>
      </c>
      <c r="O529">
        <f t="shared" si="34"/>
        <v>68</v>
      </c>
    </row>
    <row r="530" spans="4:15" customFormat="1" hidden="1" x14ac:dyDescent="0.3">
      <c r="D530">
        <f t="shared" si="32"/>
        <v>614</v>
      </c>
      <c r="E530" t="s">
        <v>254</v>
      </c>
      <c r="F530" t="s">
        <v>1301</v>
      </c>
      <c r="G530" t="s">
        <v>1114</v>
      </c>
      <c r="H530" t="s">
        <v>1114</v>
      </c>
      <c r="I530">
        <v>755</v>
      </c>
      <c r="J530">
        <v>980</v>
      </c>
      <c r="K530">
        <v>0.77040816326530615</v>
      </c>
      <c r="L530">
        <v>0.43262411347517732</v>
      </c>
      <c r="M530">
        <f t="shared" si="33"/>
        <v>0.38159574301539056</v>
      </c>
      <c r="N530">
        <f t="shared" si="35"/>
        <v>5.1028370459786754E-2</v>
      </c>
      <c r="O530">
        <f t="shared" si="34"/>
        <v>268</v>
      </c>
    </row>
    <row r="531" spans="4:15" customFormat="1" hidden="1" x14ac:dyDescent="0.3">
      <c r="D531">
        <f t="shared" si="32"/>
        <v>205</v>
      </c>
      <c r="E531" t="s">
        <v>254</v>
      </c>
      <c r="F531" t="s">
        <v>1302</v>
      </c>
      <c r="G531" t="s">
        <v>1303</v>
      </c>
      <c r="H531" t="s">
        <v>1303</v>
      </c>
      <c r="I531">
        <v>465</v>
      </c>
      <c r="J531">
        <v>743</v>
      </c>
      <c r="K531">
        <v>0.62584118438761771</v>
      </c>
      <c r="L531">
        <v>0.66666666666666663</v>
      </c>
      <c r="M531">
        <f t="shared" si="33"/>
        <v>0.46723255574486677</v>
      </c>
      <c r="N531">
        <f t="shared" si="35"/>
        <v>0.19943411092179986</v>
      </c>
      <c r="O531">
        <f t="shared" si="34"/>
        <v>44</v>
      </c>
    </row>
    <row r="532" spans="4:15" customFormat="1" hidden="1" x14ac:dyDescent="0.3">
      <c r="D532">
        <f t="shared" si="32"/>
        <v>627</v>
      </c>
      <c r="E532" t="s">
        <v>254</v>
      </c>
      <c r="F532" t="s">
        <v>1304</v>
      </c>
      <c r="G532" t="s">
        <v>1305</v>
      </c>
      <c r="H532" t="s">
        <v>1305</v>
      </c>
      <c r="I532">
        <v>475</v>
      </c>
      <c r="J532">
        <v>610</v>
      </c>
      <c r="K532">
        <v>0.77868852459016391</v>
      </c>
      <c r="L532">
        <v>0.42307692307692307</v>
      </c>
      <c r="M532">
        <f t="shared" si="33"/>
        <v>0.37669072419564209</v>
      </c>
      <c r="N532">
        <f t="shared" si="35"/>
        <v>4.6386198881280982E-2</v>
      </c>
      <c r="O532">
        <f t="shared" si="34"/>
        <v>278</v>
      </c>
    </row>
    <row r="533" spans="4:15" customFormat="1" hidden="1" x14ac:dyDescent="0.3">
      <c r="D533">
        <f t="shared" si="32"/>
        <v>437</v>
      </c>
      <c r="E533" t="s">
        <v>254</v>
      </c>
      <c r="F533" t="s">
        <v>1306</v>
      </c>
      <c r="G533" t="s">
        <v>1307</v>
      </c>
      <c r="H533" t="s">
        <v>1307</v>
      </c>
      <c r="I533">
        <v>545</v>
      </c>
      <c r="J533">
        <v>672</v>
      </c>
      <c r="K533">
        <v>0.81101190476190477</v>
      </c>
      <c r="L533">
        <v>0.54651162790697672</v>
      </c>
      <c r="M533">
        <f t="shared" si="33"/>
        <v>0.35754339694262549</v>
      </c>
      <c r="N533">
        <f t="shared" si="35"/>
        <v>0.18896823096435122</v>
      </c>
      <c r="O533">
        <f t="shared" si="34"/>
        <v>48</v>
      </c>
    </row>
    <row r="534" spans="4:15" customFormat="1" hidden="1" x14ac:dyDescent="0.3">
      <c r="D534">
        <f t="shared" si="32"/>
        <v>604</v>
      </c>
      <c r="E534" t="s">
        <v>254</v>
      </c>
      <c r="F534" t="s">
        <v>1308</v>
      </c>
      <c r="G534" t="s">
        <v>1309</v>
      </c>
      <c r="H534" t="s">
        <v>1309</v>
      </c>
      <c r="I534">
        <v>593</v>
      </c>
      <c r="J534">
        <v>676</v>
      </c>
      <c r="K534">
        <v>0.87721893491124259</v>
      </c>
      <c r="L534">
        <v>0.44086021505376344</v>
      </c>
      <c r="M534">
        <f t="shared" si="33"/>
        <v>0.31832448895762455</v>
      </c>
      <c r="N534">
        <f t="shared" si="35"/>
        <v>0.12253572609613889</v>
      </c>
      <c r="O534">
        <f t="shared" si="34"/>
        <v>126</v>
      </c>
    </row>
    <row r="535" spans="4:15" customFormat="1" hidden="1" x14ac:dyDescent="0.3">
      <c r="D535">
        <f t="shared" si="32"/>
        <v>229</v>
      </c>
      <c r="E535" t="s">
        <v>254</v>
      </c>
      <c r="F535" t="s">
        <v>1310</v>
      </c>
      <c r="G535" t="s">
        <v>1311</v>
      </c>
      <c r="H535" t="s">
        <v>1311</v>
      </c>
      <c r="I535">
        <v>309</v>
      </c>
      <c r="J535">
        <v>588</v>
      </c>
      <c r="K535">
        <v>0.52551020408163263</v>
      </c>
      <c r="L535">
        <v>0.65432098765432101</v>
      </c>
      <c r="M535">
        <f t="shared" si="33"/>
        <v>0.52666539053280093</v>
      </c>
      <c r="N535">
        <f t="shared" si="35"/>
        <v>0.12765559712152008</v>
      </c>
      <c r="O535">
        <f t="shared" si="34"/>
        <v>118</v>
      </c>
    </row>
    <row r="536" spans="4:15" customFormat="1" hidden="1" x14ac:dyDescent="0.3">
      <c r="D536">
        <f t="shared" si="32"/>
        <v>346</v>
      </c>
      <c r="E536" t="s">
        <v>254</v>
      </c>
      <c r="F536" t="s">
        <v>1312</v>
      </c>
      <c r="G536" t="s">
        <v>1313</v>
      </c>
      <c r="H536" t="s">
        <v>1313</v>
      </c>
      <c r="I536">
        <v>257</v>
      </c>
      <c r="J536">
        <v>755</v>
      </c>
      <c r="K536">
        <v>0.34039735099337748</v>
      </c>
      <c r="L536">
        <v>0.5934959349593496</v>
      </c>
      <c r="M536">
        <f t="shared" si="33"/>
        <v>0.63632027062232677</v>
      </c>
      <c r="N536">
        <f t="shared" si="35"/>
        <v>-4.2824335662977164E-2</v>
      </c>
      <c r="O536">
        <f t="shared" si="34"/>
        <v>549</v>
      </c>
    </row>
    <row r="537" spans="4:15" customFormat="1" hidden="1" x14ac:dyDescent="0.3">
      <c r="D537">
        <f t="shared" si="32"/>
        <v>743</v>
      </c>
      <c r="E537" t="s">
        <v>135</v>
      </c>
      <c r="F537" t="s">
        <v>1314</v>
      </c>
      <c r="G537" t="s">
        <v>1315</v>
      </c>
      <c r="H537" t="s">
        <v>1315</v>
      </c>
      <c r="I537">
        <v>554</v>
      </c>
      <c r="J537">
        <v>653</v>
      </c>
      <c r="K537">
        <v>0.84839203675344566</v>
      </c>
      <c r="L537">
        <v>0.32203389830508472</v>
      </c>
      <c r="M537">
        <f t="shared" si="33"/>
        <v>0.33540061310627645</v>
      </c>
      <c r="N537">
        <f t="shared" si="35"/>
        <v>-1.3366714801191726E-2</v>
      </c>
      <c r="O537">
        <f t="shared" si="34"/>
        <v>459</v>
      </c>
    </row>
    <row r="538" spans="4:15" customFormat="1" hidden="1" x14ac:dyDescent="0.3">
      <c r="D538">
        <f t="shared" si="32"/>
        <v>813</v>
      </c>
      <c r="E538" t="s">
        <v>135</v>
      </c>
      <c r="F538" t="s">
        <v>1316</v>
      </c>
      <c r="G538" t="s">
        <v>1317</v>
      </c>
      <c r="H538" t="s">
        <v>1317</v>
      </c>
      <c r="I538">
        <v>385</v>
      </c>
      <c r="J538">
        <v>489</v>
      </c>
      <c r="K538">
        <v>0.787321063394683</v>
      </c>
      <c r="L538">
        <v>0.22222222222222221</v>
      </c>
      <c r="M538">
        <f t="shared" si="33"/>
        <v>0.37157708680263829</v>
      </c>
      <c r="N538">
        <f t="shared" si="35"/>
        <v>-0.14935486458041608</v>
      </c>
      <c r="O538">
        <f t="shared" si="34"/>
        <v>763</v>
      </c>
    </row>
    <row r="539" spans="4:15" customFormat="1" hidden="1" x14ac:dyDescent="0.3">
      <c r="D539">
        <f t="shared" si="32"/>
        <v>805</v>
      </c>
      <c r="E539" t="s">
        <v>135</v>
      </c>
      <c r="F539" t="s">
        <v>1318</v>
      </c>
      <c r="G539" t="s">
        <v>438</v>
      </c>
      <c r="H539" t="s">
        <v>438</v>
      </c>
      <c r="I539">
        <v>601</v>
      </c>
      <c r="J539">
        <v>722</v>
      </c>
      <c r="K539">
        <v>0.83240997229916902</v>
      </c>
      <c r="L539">
        <v>0.23931623931623933</v>
      </c>
      <c r="M539">
        <f t="shared" si="33"/>
        <v>0.34486787230562144</v>
      </c>
      <c r="N539">
        <f t="shared" si="35"/>
        <v>-0.10555163298938211</v>
      </c>
      <c r="O539">
        <f t="shared" si="34"/>
        <v>697</v>
      </c>
    </row>
    <row r="540" spans="4:15" customFormat="1" hidden="1" x14ac:dyDescent="0.3">
      <c r="D540">
        <f t="shared" si="32"/>
        <v>329</v>
      </c>
      <c r="E540" t="s">
        <v>135</v>
      </c>
      <c r="F540" t="s">
        <v>1319</v>
      </c>
      <c r="G540" t="s">
        <v>1320</v>
      </c>
      <c r="H540" t="s">
        <v>1320</v>
      </c>
      <c r="I540">
        <v>309</v>
      </c>
      <c r="J540">
        <v>508</v>
      </c>
      <c r="K540">
        <v>0.6082677165354331</v>
      </c>
      <c r="L540">
        <v>0.6</v>
      </c>
      <c r="M540">
        <f t="shared" si="33"/>
        <v>0.47764251095834787</v>
      </c>
      <c r="N540">
        <f t="shared" si="35"/>
        <v>0.12235748904165211</v>
      </c>
      <c r="O540">
        <f t="shared" si="34"/>
        <v>127</v>
      </c>
    </row>
    <row r="541" spans="4:15" customFormat="1" hidden="1" x14ac:dyDescent="0.3">
      <c r="D541">
        <f t="shared" si="32"/>
        <v>736</v>
      </c>
      <c r="E541" t="s">
        <v>135</v>
      </c>
      <c r="F541" t="s">
        <v>1321</v>
      </c>
      <c r="G541" t="s">
        <v>1322</v>
      </c>
      <c r="H541" t="s">
        <v>1322</v>
      </c>
      <c r="I541">
        <v>530</v>
      </c>
      <c r="J541">
        <v>664</v>
      </c>
      <c r="K541">
        <v>0.79819277108433739</v>
      </c>
      <c r="L541">
        <v>0.33043478260869563</v>
      </c>
      <c r="M541">
        <f t="shared" si="33"/>
        <v>0.36513703802596548</v>
      </c>
      <c r="N541">
        <f t="shared" si="35"/>
        <v>-3.4702255417269845E-2</v>
      </c>
      <c r="O541">
        <f t="shared" si="34"/>
        <v>530</v>
      </c>
    </row>
    <row r="542" spans="4:15" customFormat="1" hidden="1" x14ac:dyDescent="0.3">
      <c r="D542">
        <f t="shared" si="32"/>
        <v>711</v>
      </c>
      <c r="E542" t="s">
        <v>135</v>
      </c>
      <c r="F542" t="s">
        <v>136</v>
      </c>
      <c r="G542" t="s">
        <v>1323</v>
      </c>
      <c r="H542" t="s">
        <v>1323</v>
      </c>
      <c r="I542">
        <v>519</v>
      </c>
      <c r="J542">
        <v>733</v>
      </c>
      <c r="K542">
        <v>0.7080491132332879</v>
      </c>
      <c r="L542">
        <v>0.35915492957746481</v>
      </c>
      <c r="M542">
        <f t="shared" si="33"/>
        <v>0.41853523176335777</v>
      </c>
      <c r="N542">
        <f t="shared" si="35"/>
        <v>-5.9380302185892964E-2</v>
      </c>
      <c r="O542">
        <f t="shared" si="34"/>
        <v>595</v>
      </c>
    </row>
    <row r="543" spans="4:15" customFormat="1" hidden="1" x14ac:dyDescent="0.3">
      <c r="D543">
        <f t="shared" si="32"/>
        <v>787</v>
      </c>
      <c r="E543" t="s">
        <v>135</v>
      </c>
      <c r="F543" t="s">
        <v>1324</v>
      </c>
      <c r="G543" t="s">
        <v>1325</v>
      </c>
      <c r="H543" t="s">
        <v>1325</v>
      </c>
      <c r="I543">
        <v>456</v>
      </c>
      <c r="J543">
        <v>592</v>
      </c>
      <c r="K543">
        <v>0.77027027027027029</v>
      </c>
      <c r="L543">
        <v>0.27368421052631581</v>
      </c>
      <c r="M543">
        <f t="shared" si="33"/>
        <v>0.38167742637547919</v>
      </c>
      <c r="N543">
        <f t="shared" si="35"/>
        <v>-0.10799321584916338</v>
      </c>
      <c r="O543">
        <f t="shared" si="34"/>
        <v>701</v>
      </c>
    </row>
    <row r="544" spans="4:15" customFormat="1" hidden="1" x14ac:dyDescent="0.3">
      <c r="D544">
        <f t="shared" si="32"/>
        <v>803</v>
      </c>
      <c r="E544" t="s">
        <v>137</v>
      </c>
      <c r="F544" t="s">
        <v>1326</v>
      </c>
      <c r="G544" t="s">
        <v>1327</v>
      </c>
      <c r="H544" t="s">
        <v>1327</v>
      </c>
      <c r="I544">
        <v>366</v>
      </c>
      <c r="J544">
        <v>461</v>
      </c>
      <c r="K544">
        <v>0.79392624728850325</v>
      </c>
      <c r="L544">
        <v>0.24444444444444444</v>
      </c>
      <c r="M544">
        <f t="shared" si="33"/>
        <v>0.36766438903064286</v>
      </c>
      <c r="N544">
        <f t="shared" si="35"/>
        <v>-0.12321994458619842</v>
      </c>
      <c r="O544">
        <f t="shared" si="34"/>
        <v>727</v>
      </c>
    </row>
    <row r="545" spans="4:15" customFormat="1" hidden="1" x14ac:dyDescent="0.3">
      <c r="D545">
        <f t="shared" si="32"/>
        <v>833</v>
      </c>
      <c r="E545" t="s">
        <v>137</v>
      </c>
      <c r="F545" t="s">
        <v>138</v>
      </c>
      <c r="G545" t="s">
        <v>652</v>
      </c>
      <c r="H545" t="s">
        <v>652</v>
      </c>
      <c r="I545">
        <v>368</v>
      </c>
      <c r="J545">
        <v>461</v>
      </c>
      <c r="K545">
        <v>0.79826464208242953</v>
      </c>
      <c r="L545">
        <v>0.17894736842105263</v>
      </c>
      <c r="M545">
        <f t="shared" si="33"/>
        <v>0.36509446396616235</v>
      </c>
      <c r="N545">
        <f t="shared" si="35"/>
        <v>-0.18614709554510972</v>
      </c>
      <c r="O545">
        <f t="shared" si="34"/>
        <v>792</v>
      </c>
    </row>
    <row r="546" spans="4:15" customFormat="1" hidden="1" x14ac:dyDescent="0.3">
      <c r="D546">
        <f t="shared" si="32"/>
        <v>690</v>
      </c>
      <c r="E546" t="s">
        <v>137</v>
      </c>
      <c r="F546" t="s">
        <v>1328</v>
      </c>
      <c r="G546" t="s">
        <v>988</v>
      </c>
      <c r="H546" t="s">
        <v>988</v>
      </c>
      <c r="I546">
        <v>288</v>
      </c>
      <c r="J546">
        <v>485</v>
      </c>
      <c r="K546">
        <v>0.59381443298969072</v>
      </c>
      <c r="L546">
        <v>0.37373737373737376</v>
      </c>
      <c r="M546">
        <f t="shared" si="33"/>
        <v>0.48620416968526886</v>
      </c>
      <c r="N546">
        <f t="shared" si="35"/>
        <v>-0.1124667959478951</v>
      </c>
      <c r="O546">
        <f t="shared" si="34"/>
        <v>705</v>
      </c>
    </row>
    <row r="547" spans="4:15" customFormat="1" hidden="1" x14ac:dyDescent="0.3">
      <c r="D547">
        <f t="shared" si="32"/>
        <v>796</v>
      </c>
      <c r="E547" t="s">
        <v>137</v>
      </c>
      <c r="F547" t="s">
        <v>140</v>
      </c>
      <c r="G547" t="s">
        <v>1329</v>
      </c>
      <c r="H547" t="s">
        <v>1329</v>
      </c>
      <c r="I547">
        <v>434</v>
      </c>
      <c r="J547">
        <v>524</v>
      </c>
      <c r="K547">
        <v>0.8282442748091603</v>
      </c>
      <c r="L547">
        <v>0.25490196078431371</v>
      </c>
      <c r="M547">
        <f t="shared" si="33"/>
        <v>0.34733549706065864</v>
      </c>
      <c r="N547">
        <f t="shared" si="35"/>
        <v>-9.243353627634493E-2</v>
      </c>
      <c r="O547">
        <f t="shared" si="34"/>
        <v>665</v>
      </c>
    </row>
    <row r="548" spans="4:15" customFormat="1" hidden="1" x14ac:dyDescent="0.3">
      <c r="D548">
        <f t="shared" si="32"/>
        <v>764</v>
      </c>
      <c r="E548" t="s">
        <v>137</v>
      </c>
      <c r="F548" t="s">
        <v>1330</v>
      </c>
      <c r="G548" t="s">
        <v>1331</v>
      </c>
      <c r="H548" t="s">
        <v>1331</v>
      </c>
      <c r="I548">
        <v>345</v>
      </c>
      <c r="J548">
        <v>541</v>
      </c>
      <c r="K548">
        <v>0.63770794824399257</v>
      </c>
      <c r="L548">
        <v>0.2978723404255319</v>
      </c>
      <c r="M548">
        <f t="shared" si="33"/>
        <v>0.46020306780811548</v>
      </c>
      <c r="N548">
        <f t="shared" si="35"/>
        <v>-0.16233072738258358</v>
      </c>
      <c r="O548">
        <f t="shared" si="34"/>
        <v>769</v>
      </c>
    </row>
    <row r="549" spans="4:15" customFormat="1" hidden="1" x14ac:dyDescent="0.3">
      <c r="D549">
        <f t="shared" si="32"/>
        <v>835</v>
      </c>
      <c r="E549" t="s">
        <v>137</v>
      </c>
      <c r="F549" t="s">
        <v>1332</v>
      </c>
      <c r="G549" t="s">
        <v>1333</v>
      </c>
      <c r="H549" t="s">
        <v>1333</v>
      </c>
      <c r="I549">
        <v>458</v>
      </c>
      <c r="J549">
        <v>540</v>
      </c>
      <c r="K549">
        <v>0.8481481481481481</v>
      </c>
      <c r="L549">
        <v>0.16216216216216217</v>
      </c>
      <c r="M549">
        <f t="shared" si="33"/>
        <v>0.33554508484512624</v>
      </c>
      <c r="N549">
        <f t="shared" si="35"/>
        <v>-0.17338292268296407</v>
      </c>
      <c r="O549">
        <f t="shared" si="34"/>
        <v>779</v>
      </c>
    </row>
    <row r="550" spans="4:15" customFormat="1" hidden="1" x14ac:dyDescent="0.3">
      <c r="D550">
        <f t="shared" si="32"/>
        <v>810</v>
      </c>
      <c r="E550" t="s">
        <v>137</v>
      </c>
      <c r="F550" t="s">
        <v>1334</v>
      </c>
      <c r="G550" t="s">
        <v>1335</v>
      </c>
      <c r="H550" t="s">
        <v>1335</v>
      </c>
      <c r="I550">
        <v>405</v>
      </c>
      <c r="J550">
        <v>485</v>
      </c>
      <c r="K550">
        <v>0.83505154639175261</v>
      </c>
      <c r="L550">
        <v>0.23584905660377359</v>
      </c>
      <c r="M550">
        <f t="shared" si="33"/>
        <v>0.34330308906373735</v>
      </c>
      <c r="N550">
        <f t="shared" si="35"/>
        <v>-0.10745403245996377</v>
      </c>
      <c r="O550">
        <f t="shared" si="34"/>
        <v>699</v>
      </c>
    </row>
    <row r="551" spans="4:15" customFormat="1" hidden="1" x14ac:dyDescent="0.3">
      <c r="D551">
        <f t="shared" si="32"/>
        <v>784</v>
      </c>
      <c r="E551" t="s">
        <v>137</v>
      </c>
      <c r="F551" t="s">
        <v>1336</v>
      </c>
      <c r="G551" t="s">
        <v>1337</v>
      </c>
      <c r="H551" t="s">
        <v>1337</v>
      </c>
      <c r="I551">
        <v>468</v>
      </c>
      <c r="J551">
        <v>592</v>
      </c>
      <c r="K551">
        <v>0.79054054054054057</v>
      </c>
      <c r="L551">
        <v>0.2781954887218045</v>
      </c>
      <c r="M551">
        <f t="shared" si="33"/>
        <v>0.36966997244245031</v>
      </c>
      <c r="N551">
        <f t="shared" si="35"/>
        <v>-9.1474483720645816E-2</v>
      </c>
      <c r="O551">
        <f t="shared" si="34"/>
        <v>662</v>
      </c>
    </row>
    <row r="552" spans="4:15" customFormat="1" hidden="1" x14ac:dyDescent="0.3">
      <c r="D552">
        <f t="shared" si="32"/>
        <v>809</v>
      </c>
      <c r="E552" t="s">
        <v>137</v>
      </c>
      <c r="F552" t="s">
        <v>1338</v>
      </c>
      <c r="G552" t="s">
        <v>1339</v>
      </c>
      <c r="H552" t="s">
        <v>1339</v>
      </c>
      <c r="I552">
        <v>363</v>
      </c>
      <c r="J552">
        <v>524</v>
      </c>
      <c r="K552">
        <v>0.6927480916030534</v>
      </c>
      <c r="L552">
        <v>0.23636363636363636</v>
      </c>
      <c r="M552">
        <f t="shared" si="33"/>
        <v>0.42759906317278817</v>
      </c>
      <c r="N552">
        <f t="shared" si="35"/>
        <v>-0.19123542680915182</v>
      </c>
      <c r="O552">
        <f t="shared" si="34"/>
        <v>798</v>
      </c>
    </row>
    <row r="553" spans="4:15" customFormat="1" hidden="1" x14ac:dyDescent="0.3">
      <c r="D553">
        <f t="shared" si="32"/>
        <v>134</v>
      </c>
      <c r="E553" t="s">
        <v>139</v>
      </c>
      <c r="F553" t="s">
        <v>1340</v>
      </c>
      <c r="G553" t="s">
        <v>1341</v>
      </c>
      <c r="H553" t="s">
        <v>1341</v>
      </c>
      <c r="I553">
        <v>276</v>
      </c>
      <c r="J553">
        <v>739</v>
      </c>
      <c r="K553">
        <v>0.37347767253044656</v>
      </c>
      <c r="L553">
        <v>0.72077922077922074</v>
      </c>
      <c r="M553">
        <f t="shared" si="33"/>
        <v>0.6167245557329839</v>
      </c>
      <c r="N553">
        <f t="shared" si="35"/>
        <v>0.10405466504623684</v>
      </c>
      <c r="O553">
        <f t="shared" si="34"/>
        <v>159</v>
      </c>
    </row>
    <row r="554" spans="4:15" customFormat="1" hidden="1" x14ac:dyDescent="0.3">
      <c r="D554">
        <f t="shared" si="32"/>
        <v>493</v>
      </c>
      <c r="E554" t="s">
        <v>139</v>
      </c>
      <c r="F554" t="s">
        <v>1342</v>
      </c>
      <c r="G554" t="s">
        <v>1343</v>
      </c>
      <c r="H554" t="s">
        <v>1343</v>
      </c>
      <c r="I554">
        <v>351</v>
      </c>
      <c r="J554">
        <v>735</v>
      </c>
      <c r="K554">
        <v>0.47755102040816327</v>
      </c>
      <c r="L554">
        <v>0.50819672131147542</v>
      </c>
      <c r="M554">
        <f t="shared" si="33"/>
        <v>0.55507486317162702</v>
      </c>
      <c r="N554">
        <f t="shared" si="35"/>
        <v>-4.6878141860151601E-2</v>
      </c>
      <c r="O554">
        <f t="shared" si="34"/>
        <v>558</v>
      </c>
    </row>
    <row r="555" spans="4:15" x14ac:dyDescent="0.3">
      <c r="D555" s="5">
        <f t="shared" si="32"/>
        <v>678</v>
      </c>
      <c r="E555" s="5" t="s">
        <v>139</v>
      </c>
      <c r="F555" s="5" t="s">
        <v>1344</v>
      </c>
      <c r="G555" s="5" t="s">
        <v>1345</v>
      </c>
      <c r="H555" s="5" t="s">
        <v>1345</v>
      </c>
      <c r="I555" s="5">
        <v>655</v>
      </c>
      <c r="J555" s="5">
        <v>812</v>
      </c>
      <c r="K555" s="5">
        <v>0.80665024630541871</v>
      </c>
      <c r="L555" s="5">
        <v>0.38582677165354329</v>
      </c>
      <c r="M555" s="5">
        <f t="shared" si="33"/>
        <v>0.36012710265002668</v>
      </c>
      <c r="N555" s="5">
        <f t="shared" si="35"/>
        <v>2.5699669003516612E-2</v>
      </c>
      <c r="O555" s="5">
        <f t="shared" si="34"/>
        <v>339</v>
      </c>
    </row>
    <row r="556" spans="4:15" customFormat="1" hidden="1" x14ac:dyDescent="0.3">
      <c r="D556">
        <f t="shared" si="32"/>
        <v>399</v>
      </c>
      <c r="E556" t="s">
        <v>139</v>
      </c>
      <c r="F556" t="s">
        <v>1346</v>
      </c>
      <c r="G556" t="s">
        <v>1347</v>
      </c>
      <c r="H556" t="s">
        <v>1347</v>
      </c>
      <c r="I556">
        <v>286</v>
      </c>
      <c r="J556">
        <v>631</v>
      </c>
      <c r="K556">
        <v>0.45324881141045958</v>
      </c>
      <c r="L556">
        <v>0.5662650602409639</v>
      </c>
      <c r="M556">
        <f t="shared" si="33"/>
        <v>0.56947070748549156</v>
      </c>
      <c r="N556">
        <f t="shared" si="35"/>
        <v>-3.205647244527654E-3</v>
      </c>
      <c r="O556">
        <f t="shared" si="34"/>
        <v>432</v>
      </c>
    </row>
    <row r="557" spans="4:15" customFormat="1" hidden="1" x14ac:dyDescent="0.3">
      <c r="D557">
        <f t="shared" si="32"/>
        <v>719</v>
      </c>
      <c r="E557" t="s">
        <v>139</v>
      </c>
      <c r="F557" t="s">
        <v>1348</v>
      </c>
      <c r="G557" t="s">
        <v>1349</v>
      </c>
      <c r="H557" t="s">
        <v>1349</v>
      </c>
      <c r="I557">
        <v>543</v>
      </c>
      <c r="J557">
        <v>694</v>
      </c>
      <c r="K557">
        <v>0.78242074927953886</v>
      </c>
      <c r="L557">
        <v>0.3504273504273504</v>
      </c>
      <c r="M557">
        <f t="shared" si="33"/>
        <v>0.37447987473838984</v>
      </c>
      <c r="N557">
        <f t="shared" si="35"/>
        <v>-2.4052524311039436E-2</v>
      </c>
      <c r="O557">
        <f t="shared" si="34"/>
        <v>497</v>
      </c>
    </row>
    <row r="558" spans="4:15" customFormat="1" hidden="1" x14ac:dyDescent="0.3">
      <c r="D558">
        <f t="shared" si="32"/>
        <v>571</v>
      </c>
      <c r="E558" t="s">
        <v>139</v>
      </c>
      <c r="F558" t="s">
        <v>1350</v>
      </c>
      <c r="G558" t="s">
        <v>1351</v>
      </c>
      <c r="H558" t="s">
        <v>1351</v>
      </c>
      <c r="I558">
        <v>434</v>
      </c>
      <c r="J558">
        <v>701</v>
      </c>
      <c r="K558">
        <v>0.61911554921540657</v>
      </c>
      <c r="L558">
        <v>0.46464646464646464</v>
      </c>
      <c r="M558">
        <f t="shared" si="33"/>
        <v>0.47121660496690054</v>
      </c>
      <c r="N558">
        <f t="shared" si="35"/>
        <v>-6.5701403204359021E-3</v>
      </c>
      <c r="O558">
        <f t="shared" si="34"/>
        <v>438</v>
      </c>
    </row>
    <row r="559" spans="4:15" customFormat="1" hidden="1" x14ac:dyDescent="0.3">
      <c r="D559">
        <f t="shared" si="32"/>
        <v>761</v>
      </c>
      <c r="E559" t="s">
        <v>139</v>
      </c>
      <c r="F559" t="s">
        <v>1352</v>
      </c>
      <c r="G559" t="s">
        <v>1353</v>
      </c>
      <c r="H559" t="s">
        <v>1353</v>
      </c>
      <c r="I559">
        <v>582</v>
      </c>
      <c r="J559">
        <v>789</v>
      </c>
      <c r="K559">
        <v>0.73764258555133078</v>
      </c>
      <c r="L559">
        <v>0.30201342281879195</v>
      </c>
      <c r="M559">
        <f t="shared" si="33"/>
        <v>0.40100501382154602</v>
      </c>
      <c r="N559">
        <f t="shared" si="35"/>
        <v>-9.8991591002754065E-2</v>
      </c>
      <c r="O559">
        <f t="shared" si="34"/>
        <v>681</v>
      </c>
    </row>
    <row r="560" spans="4:15" customFormat="1" hidden="1" x14ac:dyDescent="0.3">
      <c r="D560">
        <f t="shared" si="32"/>
        <v>778</v>
      </c>
      <c r="E560" t="s">
        <v>141</v>
      </c>
      <c r="F560" t="s">
        <v>1354</v>
      </c>
      <c r="G560" t="s">
        <v>368</v>
      </c>
      <c r="H560" t="s">
        <v>368</v>
      </c>
      <c r="I560">
        <v>643</v>
      </c>
      <c r="J560">
        <v>826</v>
      </c>
      <c r="K560">
        <v>0.77845036319612593</v>
      </c>
      <c r="L560">
        <v>0.28205128205128205</v>
      </c>
      <c r="M560">
        <f t="shared" si="33"/>
        <v>0.37683180331937388</v>
      </c>
      <c r="N560">
        <f t="shared" si="35"/>
        <v>-9.4780521268091833E-2</v>
      </c>
      <c r="O560">
        <f t="shared" si="34"/>
        <v>671</v>
      </c>
    </row>
    <row r="561" spans="4:15" customFormat="1" hidden="1" x14ac:dyDescent="0.3">
      <c r="D561">
        <f t="shared" si="32"/>
        <v>654</v>
      </c>
      <c r="E561" t="s">
        <v>141</v>
      </c>
      <c r="F561" t="s">
        <v>1355</v>
      </c>
      <c r="G561" t="s">
        <v>1356</v>
      </c>
      <c r="H561" t="s">
        <v>1356</v>
      </c>
      <c r="I561">
        <v>637</v>
      </c>
      <c r="J561">
        <v>787</v>
      </c>
      <c r="K561">
        <v>0.80940279542566707</v>
      </c>
      <c r="L561">
        <v>0.40566037735849059</v>
      </c>
      <c r="M561">
        <f t="shared" si="33"/>
        <v>0.35849658138321083</v>
      </c>
      <c r="N561">
        <f t="shared" si="35"/>
        <v>4.7163795975279754E-2</v>
      </c>
      <c r="O561">
        <f t="shared" si="34"/>
        <v>277</v>
      </c>
    </row>
    <row r="562" spans="4:15" customFormat="1" hidden="1" x14ac:dyDescent="0.3">
      <c r="D562">
        <f t="shared" si="32"/>
        <v>811</v>
      </c>
      <c r="E562" t="s">
        <v>141</v>
      </c>
      <c r="F562" t="s">
        <v>1357</v>
      </c>
      <c r="G562" t="s">
        <v>1358</v>
      </c>
      <c r="H562" t="s">
        <v>1358</v>
      </c>
      <c r="I562">
        <v>755</v>
      </c>
      <c r="J562">
        <v>834</v>
      </c>
      <c r="K562">
        <v>0.90527577937649883</v>
      </c>
      <c r="L562">
        <v>0.22857142857142856</v>
      </c>
      <c r="M562">
        <f t="shared" si="33"/>
        <v>0.30170451976477042</v>
      </c>
      <c r="N562">
        <f t="shared" si="35"/>
        <v>-7.3133091193341854E-2</v>
      </c>
      <c r="O562">
        <f t="shared" si="34"/>
        <v>626</v>
      </c>
    </row>
    <row r="563" spans="4:15" customFormat="1" hidden="1" x14ac:dyDescent="0.3">
      <c r="D563">
        <f t="shared" si="32"/>
        <v>742</v>
      </c>
      <c r="E563" t="s">
        <v>141</v>
      </c>
      <c r="F563" t="s">
        <v>1359</v>
      </c>
      <c r="G563" t="s">
        <v>1360</v>
      </c>
      <c r="H563" t="s">
        <v>1360</v>
      </c>
      <c r="I563">
        <v>622</v>
      </c>
      <c r="J563">
        <v>789</v>
      </c>
      <c r="K563">
        <v>0.78833967046894804</v>
      </c>
      <c r="L563">
        <v>0.32330827067669171</v>
      </c>
      <c r="M563">
        <f t="shared" si="33"/>
        <v>0.37097369684498027</v>
      </c>
      <c r="N563">
        <f t="shared" si="35"/>
        <v>-4.766542616828856E-2</v>
      </c>
      <c r="O563">
        <f t="shared" si="34"/>
        <v>562</v>
      </c>
    </row>
    <row r="564" spans="4:15" customFormat="1" hidden="1" x14ac:dyDescent="0.3">
      <c r="D564">
        <f t="shared" si="32"/>
        <v>744</v>
      </c>
      <c r="E564" t="s">
        <v>141</v>
      </c>
      <c r="F564" t="s">
        <v>1361</v>
      </c>
      <c r="G564" t="s">
        <v>1362</v>
      </c>
      <c r="H564" t="s">
        <v>1362</v>
      </c>
      <c r="I564">
        <v>707</v>
      </c>
      <c r="J564">
        <v>808</v>
      </c>
      <c r="K564">
        <v>0.875</v>
      </c>
      <c r="L564">
        <v>0.31896551724137934</v>
      </c>
      <c r="M564">
        <f t="shared" si="33"/>
        <v>0.31963891438816328</v>
      </c>
      <c r="N564">
        <f t="shared" si="35"/>
        <v>-6.7339714678393836E-4</v>
      </c>
      <c r="O564">
        <f t="shared" si="34"/>
        <v>420</v>
      </c>
    </row>
    <row r="565" spans="4:15" customFormat="1" hidden="1" x14ac:dyDescent="0.3">
      <c r="D565">
        <f t="shared" si="32"/>
        <v>400</v>
      </c>
      <c r="E565" t="s">
        <v>141</v>
      </c>
      <c r="F565" t="s">
        <v>130</v>
      </c>
      <c r="G565" t="s">
        <v>1363</v>
      </c>
      <c r="H565" t="s">
        <v>1363</v>
      </c>
      <c r="I565">
        <v>362</v>
      </c>
      <c r="J565">
        <v>784</v>
      </c>
      <c r="K565">
        <v>0.46173469387755101</v>
      </c>
      <c r="L565">
        <v>0.56603773584905659</v>
      </c>
      <c r="M565">
        <f t="shared" si="33"/>
        <v>0.56444394457379321</v>
      </c>
      <c r="N565">
        <f t="shared" si="35"/>
        <v>1.5937912752633787E-3</v>
      </c>
      <c r="O565">
        <f t="shared" si="34"/>
        <v>414</v>
      </c>
    </row>
    <row r="566" spans="4:15" customFormat="1" hidden="1" x14ac:dyDescent="0.3">
      <c r="D566">
        <f t="shared" si="32"/>
        <v>730</v>
      </c>
      <c r="E566" t="s">
        <v>141</v>
      </c>
      <c r="F566" t="s">
        <v>1364</v>
      </c>
      <c r="G566" t="s">
        <v>1365</v>
      </c>
      <c r="H566" t="s">
        <v>1365</v>
      </c>
      <c r="I566">
        <v>578</v>
      </c>
      <c r="J566">
        <v>841</v>
      </c>
      <c r="K566">
        <v>0.68727705112960757</v>
      </c>
      <c r="L566">
        <v>0.33333333333333331</v>
      </c>
      <c r="M566">
        <f t="shared" si="33"/>
        <v>0.43083993098435297</v>
      </c>
      <c r="N566">
        <f t="shared" si="35"/>
        <v>-9.7506597651019655E-2</v>
      </c>
      <c r="O566">
        <f t="shared" si="34"/>
        <v>678</v>
      </c>
    </row>
    <row r="567" spans="4:15" x14ac:dyDescent="0.3">
      <c r="D567" s="5">
        <f t="shared" si="32"/>
        <v>669</v>
      </c>
      <c r="E567" s="5" t="s">
        <v>141</v>
      </c>
      <c r="F567" s="5" t="s">
        <v>1366</v>
      </c>
      <c r="G567" s="5" t="s">
        <v>1367</v>
      </c>
      <c r="H567" s="5" t="s">
        <v>1367</v>
      </c>
      <c r="I567" s="5">
        <v>635</v>
      </c>
      <c r="J567" s="5">
        <v>764</v>
      </c>
      <c r="K567" s="5">
        <v>0.83115183246073299</v>
      </c>
      <c r="L567" s="5">
        <v>0.39473684210526316</v>
      </c>
      <c r="M567" s="5">
        <f t="shared" si="33"/>
        <v>0.34561315374242035</v>
      </c>
      <c r="N567" s="5">
        <f t="shared" si="35"/>
        <v>4.912368836284281E-2</v>
      </c>
      <c r="O567" s="5">
        <f t="shared" si="34"/>
        <v>272</v>
      </c>
    </row>
    <row r="568" spans="4:15" customFormat="1" hidden="1" x14ac:dyDescent="0.3">
      <c r="D568">
        <f t="shared" si="32"/>
        <v>726</v>
      </c>
      <c r="E568" t="s">
        <v>141</v>
      </c>
      <c r="F568" t="s">
        <v>1368</v>
      </c>
      <c r="G568" t="s">
        <v>1369</v>
      </c>
      <c r="H568" t="s">
        <v>1369</v>
      </c>
      <c r="I568">
        <v>590</v>
      </c>
      <c r="J568">
        <v>777</v>
      </c>
      <c r="K568">
        <v>0.75933075933075933</v>
      </c>
      <c r="L568">
        <v>0.34166666666666667</v>
      </c>
      <c r="M568">
        <f t="shared" si="33"/>
        <v>0.38815763960917732</v>
      </c>
      <c r="N568">
        <f t="shared" si="35"/>
        <v>-4.6490972942510644E-2</v>
      </c>
      <c r="O568">
        <f t="shared" si="34"/>
        <v>556</v>
      </c>
    </row>
    <row r="569" spans="4:15" customFormat="1" hidden="1" x14ac:dyDescent="0.3">
      <c r="D569">
        <f t="shared" si="32"/>
        <v>471</v>
      </c>
      <c r="E569" t="s">
        <v>141</v>
      </c>
      <c r="F569" t="s">
        <v>1370</v>
      </c>
      <c r="G569" t="s">
        <v>1371</v>
      </c>
      <c r="H569" t="s">
        <v>1371</v>
      </c>
      <c r="I569">
        <v>600</v>
      </c>
      <c r="J569">
        <v>768</v>
      </c>
      <c r="K569">
        <v>0.78125</v>
      </c>
      <c r="L569">
        <v>0.5213675213675214</v>
      </c>
      <c r="M569">
        <f t="shared" si="33"/>
        <v>0.37517338882842188</v>
      </c>
      <c r="N569">
        <f t="shared" si="35"/>
        <v>0.14619413253909952</v>
      </c>
      <c r="O569">
        <f t="shared" si="34"/>
        <v>93</v>
      </c>
    </row>
    <row r="570" spans="4:15" customFormat="1" hidden="1" x14ac:dyDescent="0.3">
      <c r="D570">
        <f t="shared" si="32"/>
        <v>730</v>
      </c>
      <c r="E570" t="s">
        <v>141</v>
      </c>
      <c r="F570" t="s">
        <v>1372</v>
      </c>
      <c r="G570" t="s">
        <v>1373</v>
      </c>
      <c r="H570" t="s">
        <v>1373</v>
      </c>
      <c r="I570">
        <v>469</v>
      </c>
      <c r="J570">
        <v>720</v>
      </c>
      <c r="K570">
        <v>0.65138888888888891</v>
      </c>
      <c r="L570">
        <v>0.33333333333333331</v>
      </c>
      <c r="M570">
        <f t="shared" si="33"/>
        <v>0.45209892009011343</v>
      </c>
      <c r="N570">
        <f t="shared" si="35"/>
        <v>-0.11876558675678012</v>
      </c>
      <c r="O570">
        <f t="shared" si="34"/>
        <v>721</v>
      </c>
    </row>
    <row r="571" spans="4:15" customFormat="1" hidden="1" x14ac:dyDescent="0.3">
      <c r="D571">
        <f t="shared" si="32"/>
        <v>759</v>
      </c>
      <c r="E571" t="s">
        <v>142</v>
      </c>
      <c r="F571" t="s">
        <v>1374</v>
      </c>
      <c r="G571" t="s">
        <v>438</v>
      </c>
      <c r="H571" t="s">
        <v>438</v>
      </c>
      <c r="I571">
        <v>338</v>
      </c>
      <c r="J571">
        <v>478</v>
      </c>
      <c r="K571">
        <v>0.70711297071129708</v>
      </c>
      <c r="L571">
        <v>0.30290456431535268</v>
      </c>
      <c r="M571">
        <f t="shared" si="33"/>
        <v>0.41908977238159711</v>
      </c>
      <c r="N571">
        <f t="shared" si="35"/>
        <v>-0.11618520806624444</v>
      </c>
      <c r="O571">
        <f t="shared" si="34"/>
        <v>715</v>
      </c>
    </row>
    <row r="572" spans="4:15" customFormat="1" hidden="1" x14ac:dyDescent="0.3">
      <c r="D572">
        <f t="shared" si="32"/>
        <v>842</v>
      </c>
      <c r="E572" t="s">
        <v>143</v>
      </c>
      <c r="F572" t="s">
        <v>1375</v>
      </c>
      <c r="G572" t="s">
        <v>1376</v>
      </c>
      <c r="H572" t="s">
        <v>1376</v>
      </c>
      <c r="I572">
        <v>239</v>
      </c>
      <c r="J572">
        <v>239</v>
      </c>
      <c r="K572">
        <v>1</v>
      </c>
      <c r="L572">
        <v>0.10526315789473684</v>
      </c>
      <c r="M572">
        <f t="shared" si="33"/>
        <v>0.24559294846781843</v>
      </c>
      <c r="N572">
        <f t="shared" si="35"/>
        <v>-0.14032979057308159</v>
      </c>
      <c r="O572">
        <f t="shared" si="34"/>
        <v>749</v>
      </c>
    </row>
    <row r="573" spans="4:15" customFormat="1" hidden="1" x14ac:dyDescent="0.3">
      <c r="D573">
        <f t="shared" si="32"/>
        <v>351</v>
      </c>
      <c r="E573" t="s">
        <v>144</v>
      </c>
      <c r="F573" t="s">
        <v>1377</v>
      </c>
      <c r="G573" t="s">
        <v>1378</v>
      </c>
      <c r="H573" t="s">
        <v>1378</v>
      </c>
      <c r="I573">
        <v>197</v>
      </c>
      <c r="J573">
        <v>308</v>
      </c>
      <c r="K573">
        <v>0.63961038961038963</v>
      </c>
      <c r="L573">
        <v>0.59090909090909094</v>
      </c>
      <c r="M573">
        <f t="shared" si="33"/>
        <v>0.45907612293946198</v>
      </c>
      <c r="N573">
        <f t="shared" si="35"/>
        <v>0.13183296796962896</v>
      </c>
      <c r="O573">
        <f t="shared" si="34"/>
        <v>113</v>
      </c>
    </row>
    <row r="574" spans="4:15" customFormat="1" hidden="1" x14ac:dyDescent="0.3">
      <c r="D574">
        <f t="shared" si="32"/>
        <v>27</v>
      </c>
      <c r="E574" t="s">
        <v>144</v>
      </c>
      <c r="F574" t="s">
        <v>1379</v>
      </c>
      <c r="G574" t="s">
        <v>1380</v>
      </c>
      <c r="H574" t="s">
        <v>1380</v>
      </c>
      <c r="I574">
        <v>66</v>
      </c>
      <c r="J574">
        <v>161</v>
      </c>
      <c r="K574">
        <v>0.40993788819875776</v>
      </c>
      <c r="L574">
        <v>0.85</v>
      </c>
      <c r="M574">
        <f t="shared" si="33"/>
        <v>0.59512670063839035</v>
      </c>
      <c r="N574">
        <f t="shared" si="35"/>
        <v>0.25487329936160963</v>
      </c>
      <c r="O574">
        <f t="shared" si="34"/>
        <v>18</v>
      </c>
    </row>
    <row r="575" spans="4:15" customFormat="1" hidden="1" x14ac:dyDescent="0.3">
      <c r="D575">
        <f t="shared" si="32"/>
        <v>25</v>
      </c>
      <c r="E575" t="s">
        <v>144</v>
      </c>
      <c r="F575" t="s">
        <v>1381</v>
      </c>
      <c r="G575" t="s">
        <v>1382</v>
      </c>
      <c r="H575" t="s">
        <v>1382</v>
      </c>
      <c r="I575">
        <v>87</v>
      </c>
      <c r="J575">
        <v>181</v>
      </c>
      <c r="K575">
        <v>0.48066298342541436</v>
      </c>
      <c r="L575">
        <v>0.85185185185185186</v>
      </c>
      <c r="M575">
        <f t="shared" si="33"/>
        <v>0.55323143671146102</v>
      </c>
      <c r="N575">
        <f t="shared" si="35"/>
        <v>0.29862041514039084</v>
      </c>
      <c r="O575">
        <f t="shared" si="34"/>
        <v>11</v>
      </c>
    </row>
    <row r="576" spans="4:15" customFormat="1" hidden="1" x14ac:dyDescent="0.3">
      <c r="D576">
        <f t="shared" si="32"/>
        <v>462</v>
      </c>
      <c r="E576" t="s">
        <v>144</v>
      </c>
      <c r="F576" t="s">
        <v>1383</v>
      </c>
      <c r="G576" t="s">
        <v>1384</v>
      </c>
      <c r="H576" t="s">
        <v>1384</v>
      </c>
      <c r="I576">
        <v>237</v>
      </c>
      <c r="J576">
        <v>351</v>
      </c>
      <c r="K576">
        <v>0.67521367521367526</v>
      </c>
      <c r="L576">
        <v>0.52830188679245282</v>
      </c>
      <c r="M576">
        <f t="shared" si="33"/>
        <v>0.43798588555999646</v>
      </c>
      <c r="N576">
        <f t="shared" si="35"/>
        <v>9.0316001232456367E-2</v>
      </c>
      <c r="O576">
        <f t="shared" si="34"/>
        <v>199</v>
      </c>
    </row>
    <row r="577" spans="4:15" customFormat="1" hidden="1" x14ac:dyDescent="0.3">
      <c r="D577">
        <f t="shared" si="32"/>
        <v>694</v>
      </c>
      <c r="E577" t="s">
        <v>145</v>
      </c>
      <c r="F577" t="s">
        <v>1385</v>
      </c>
      <c r="G577" t="s">
        <v>1386</v>
      </c>
      <c r="H577" t="s">
        <v>1386</v>
      </c>
      <c r="I577">
        <v>254</v>
      </c>
      <c r="J577">
        <v>393</v>
      </c>
      <c r="K577">
        <v>0.64631043256997456</v>
      </c>
      <c r="L577">
        <v>0.37254901960784315</v>
      </c>
      <c r="M577">
        <f t="shared" si="33"/>
        <v>0.45510723371825978</v>
      </c>
      <c r="N577">
        <f t="shared" si="35"/>
        <v>-8.2558214110416639E-2</v>
      </c>
      <c r="O577">
        <f t="shared" si="34"/>
        <v>643</v>
      </c>
    </row>
    <row r="578" spans="4:15" customFormat="1" hidden="1" x14ac:dyDescent="0.3">
      <c r="D578">
        <f t="shared" si="32"/>
        <v>730</v>
      </c>
      <c r="E578" t="s">
        <v>146</v>
      </c>
      <c r="F578" t="s">
        <v>1387</v>
      </c>
      <c r="G578" t="s">
        <v>1388</v>
      </c>
      <c r="H578" t="s">
        <v>1388</v>
      </c>
      <c r="I578">
        <v>164</v>
      </c>
      <c r="J578">
        <v>327</v>
      </c>
      <c r="K578">
        <v>0.50152905198776754</v>
      </c>
      <c r="L578">
        <v>0.33333333333333331</v>
      </c>
      <c r="M578">
        <f t="shared" si="33"/>
        <v>0.54087105109818445</v>
      </c>
      <c r="N578">
        <f t="shared" si="35"/>
        <v>-0.20753771776485114</v>
      </c>
      <c r="O578">
        <f t="shared" si="34"/>
        <v>810</v>
      </c>
    </row>
    <row r="579" spans="4:15" customFormat="1" hidden="1" x14ac:dyDescent="0.3">
      <c r="D579">
        <f t="shared" si="32"/>
        <v>220</v>
      </c>
      <c r="E579" t="s">
        <v>147</v>
      </c>
      <c r="F579" t="s">
        <v>1389</v>
      </c>
      <c r="G579" t="s">
        <v>1390</v>
      </c>
      <c r="H579" t="s">
        <v>1390</v>
      </c>
      <c r="I579">
        <v>463</v>
      </c>
      <c r="J579">
        <v>991</v>
      </c>
      <c r="K579">
        <v>0.467204843592331</v>
      </c>
      <c r="L579">
        <v>0.6607142857142857</v>
      </c>
      <c r="M579">
        <f t="shared" si="33"/>
        <v>0.56120360441891481</v>
      </c>
      <c r="N579">
        <f t="shared" si="35"/>
        <v>9.9510681295370884E-2</v>
      </c>
      <c r="O579">
        <f t="shared" si="34"/>
        <v>173</v>
      </c>
    </row>
    <row r="580" spans="4:15" customFormat="1" hidden="1" x14ac:dyDescent="0.3">
      <c r="D580">
        <f t="shared" si="32"/>
        <v>610</v>
      </c>
      <c r="E580" t="s">
        <v>148</v>
      </c>
      <c r="F580" t="s">
        <v>1391</v>
      </c>
      <c r="G580" t="s">
        <v>1392</v>
      </c>
      <c r="H580" t="s">
        <v>1392</v>
      </c>
      <c r="I580">
        <v>201</v>
      </c>
      <c r="J580">
        <v>382</v>
      </c>
      <c r="K580">
        <v>0.52617801047120416</v>
      </c>
      <c r="L580">
        <v>0.4358974358974359</v>
      </c>
      <c r="M580">
        <f t="shared" si="33"/>
        <v>0.52626980357949205</v>
      </c>
      <c r="N580">
        <f t="shared" si="35"/>
        <v>-9.0372367682056143E-2</v>
      </c>
      <c r="O580">
        <f t="shared" si="34"/>
        <v>659</v>
      </c>
    </row>
    <row r="581" spans="4:15" customFormat="1" hidden="1" x14ac:dyDescent="0.3">
      <c r="D581">
        <f t="shared" si="32"/>
        <v>561</v>
      </c>
      <c r="E581" t="s">
        <v>148</v>
      </c>
      <c r="F581" t="s">
        <v>1393</v>
      </c>
      <c r="G581" t="s">
        <v>624</v>
      </c>
      <c r="H581" t="s">
        <v>624</v>
      </c>
      <c r="I581">
        <v>225</v>
      </c>
      <c r="J581">
        <v>328</v>
      </c>
      <c r="K581">
        <v>0.68597560975609762</v>
      </c>
      <c r="L581">
        <v>0.47058823529411764</v>
      </c>
      <c r="M581">
        <f t="shared" si="33"/>
        <v>0.43161086285307493</v>
      </c>
      <c r="N581">
        <f t="shared" si="35"/>
        <v>3.8977372441042712E-2</v>
      </c>
      <c r="O581">
        <f t="shared" si="34"/>
        <v>303</v>
      </c>
    </row>
    <row r="582" spans="4:15" customFormat="1" hidden="1" x14ac:dyDescent="0.3">
      <c r="D582">
        <f t="shared" ref="D582:D645" si="36">RANK(L582,Both_Math_and_ELA__Percent_Pass,0)</f>
        <v>540</v>
      </c>
      <c r="E582" t="s">
        <v>148</v>
      </c>
      <c r="F582" t="s">
        <v>1394</v>
      </c>
      <c r="G582" t="s">
        <v>1395</v>
      </c>
      <c r="H582" t="s">
        <v>1395</v>
      </c>
      <c r="I582">
        <v>214</v>
      </c>
      <c r="J582">
        <v>367</v>
      </c>
      <c r="K582">
        <v>0.5831062670299727</v>
      </c>
      <c r="L582">
        <v>0.48051948051948051</v>
      </c>
      <c r="M582">
        <f t="shared" ref="M582:M645" si="37">int+slope*K582</f>
        <v>0.49254734161905028</v>
      </c>
      <c r="N582">
        <f t="shared" si="35"/>
        <v>-1.202786109956977E-2</v>
      </c>
      <c r="O582">
        <f t="shared" ref="O582:O645" si="38">RANK(N582,Error,0)</f>
        <v>453</v>
      </c>
    </row>
    <row r="583" spans="4:15" customFormat="1" hidden="1" x14ac:dyDescent="0.3">
      <c r="D583">
        <f t="shared" si="36"/>
        <v>364</v>
      </c>
      <c r="E583" t="s">
        <v>149</v>
      </c>
      <c r="F583" t="s">
        <v>1396</v>
      </c>
      <c r="G583" t="s">
        <v>1397</v>
      </c>
      <c r="H583" t="s">
        <v>1397</v>
      </c>
      <c r="I583">
        <v>224</v>
      </c>
      <c r="J583">
        <v>482</v>
      </c>
      <c r="K583">
        <v>0.46473029045643155</v>
      </c>
      <c r="L583">
        <v>0.58333333333333337</v>
      </c>
      <c r="M583">
        <f t="shared" si="37"/>
        <v>0.56266944983626599</v>
      </c>
      <c r="N583">
        <f t="shared" ref="N583:N646" si="39">L583-M583</f>
        <v>2.0663883497067381E-2</v>
      </c>
      <c r="O583">
        <f t="shared" si="38"/>
        <v>358</v>
      </c>
    </row>
    <row r="584" spans="4:15" customFormat="1" hidden="1" x14ac:dyDescent="0.3">
      <c r="D584">
        <f t="shared" si="36"/>
        <v>383</v>
      </c>
      <c r="E584" t="s">
        <v>150</v>
      </c>
      <c r="F584" t="s">
        <v>1398</v>
      </c>
      <c r="G584" t="s">
        <v>1399</v>
      </c>
      <c r="H584" t="s">
        <v>1399</v>
      </c>
      <c r="I584">
        <v>217</v>
      </c>
      <c r="J584">
        <v>322</v>
      </c>
      <c r="K584">
        <v>0.67391304347826086</v>
      </c>
      <c r="L584">
        <v>0.57446808510638303</v>
      </c>
      <c r="M584">
        <f t="shared" si="37"/>
        <v>0.43875633782523976</v>
      </c>
      <c r="N584">
        <f t="shared" si="39"/>
        <v>0.13571174728114327</v>
      </c>
      <c r="O584">
        <f t="shared" si="38"/>
        <v>107</v>
      </c>
    </row>
    <row r="585" spans="4:15" customFormat="1" hidden="1" x14ac:dyDescent="0.3">
      <c r="D585">
        <f t="shared" si="36"/>
        <v>131</v>
      </c>
      <c r="E585" t="s">
        <v>151</v>
      </c>
      <c r="F585" t="s">
        <v>1400</v>
      </c>
      <c r="G585" t="s">
        <v>1401</v>
      </c>
      <c r="H585" t="s">
        <v>1401</v>
      </c>
      <c r="I585">
        <v>118</v>
      </c>
      <c r="J585">
        <v>266</v>
      </c>
      <c r="K585">
        <v>0.44360902255639095</v>
      </c>
      <c r="L585">
        <v>0.72340425531914898</v>
      </c>
      <c r="M585">
        <f t="shared" si="37"/>
        <v>0.57518100730123312</v>
      </c>
      <c r="N585">
        <f t="shared" si="39"/>
        <v>0.14822324801791587</v>
      </c>
      <c r="O585">
        <f t="shared" si="38"/>
        <v>89</v>
      </c>
    </row>
    <row r="586" spans="4:15" customFormat="1" hidden="1" x14ac:dyDescent="0.3">
      <c r="D586">
        <f t="shared" si="36"/>
        <v>620</v>
      </c>
      <c r="E586" t="s">
        <v>152</v>
      </c>
      <c r="F586" t="s">
        <v>1402</v>
      </c>
      <c r="G586" t="s">
        <v>1403</v>
      </c>
      <c r="H586" t="s">
        <v>1403</v>
      </c>
      <c r="I586">
        <v>457</v>
      </c>
      <c r="J586">
        <v>742</v>
      </c>
      <c r="K586">
        <v>0.61590296495956875</v>
      </c>
      <c r="L586">
        <v>0.43103448275862066</v>
      </c>
      <c r="M586">
        <f t="shared" si="37"/>
        <v>0.47311963620149255</v>
      </c>
      <c r="N586">
        <f t="shared" si="39"/>
        <v>-4.2085153442871892E-2</v>
      </c>
      <c r="O586">
        <f t="shared" si="38"/>
        <v>547</v>
      </c>
    </row>
    <row r="587" spans="4:15" customFormat="1" hidden="1" x14ac:dyDescent="0.3">
      <c r="D587">
        <f t="shared" si="36"/>
        <v>191</v>
      </c>
      <c r="E587" t="s">
        <v>153</v>
      </c>
      <c r="F587" t="s">
        <v>1404</v>
      </c>
      <c r="G587" t="s">
        <v>1405</v>
      </c>
      <c r="H587" t="s">
        <v>1405</v>
      </c>
      <c r="I587">
        <v>204</v>
      </c>
      <c r="J587">
        <v>511</v>
      </c>
      <c r="K587">
        <v>0.39921722113502933</v>
      </c>
      <c r="L587">
        <v>0.67741935483870963</v>
      </c>
      <c r="M587">
        <f t="shared" si="37"/>
        <v>0.60147727782274396</v>
      </c>
      <c r="N587">
        <f t="shared" si="39"/>
        <v>7.594207701596567E-2</v>
      </c>
      <c r="O587">
        <f t="shared" si="38"/>
        <v>225</v>
      </c>
    </row>
    <row r="588" spans="4:15" customFormat="1" hidden="1" x14ac:dyDescent="0.3">
      <c r="D588">
        <f t="shared" si="36"/>
        <v>435</v>
      </c>
      <c r="E588" t="s">
        <v>154</v>
      </c>
      <c r="F588" t="s">
        <v>1406</v>
      </c>
      <c r="G588" t="s">
        <v>1407</v>
      </c>
      <c r="H588" t="s">
        <v>1407</v>
      </c>
      <c r="I588">
        <v>96</v>
      </c>
      <c r="J588">
        <v>269</v>
      </c>
      <c r="K588">
        <v>0.35687732342007433</v>
      </c>
      <c r="L588">
        <v>0.54761904761904767</v>
      </c>
      <c r="M588">
        <f t="shared" si="37"/>
        <v>0.62655806680892345</v>
      </c>
      <c r="N588">
        <f t="shared" si="39"/>
        <v>-7.8939019189875781E-2</v>
      </c>
      <c r="O588">
        <f t="shared" si="38"/>
        <v>637</v>
      </c>
    </row>
    <row r="589" spans="4:15" customFormat="1" hidden="1" x14ac:dyDescent="0.3">
      <c r="D589">
        <f t="shared" si="36"/>
        <v>454</v>
      </c>
      <c r="E589" t="s">
        <v>155</v>
      </c>
      <c r="F589" t="s">
        <v>1408</v>
      </c>
      <c r="G589" t="s">
        <v>1409</v>
      </c>
      <c r="H589" t="s">
        <v>1409</v>
      </c>
      <c r="I589">
        <v>349</v>
      </c>
      <c r="J589">
        <v>608</v>
      </c>
      <c r="K589">
        <v>0.57401315789473684</v>
      </c>
      <c r="L589">
        <v>0.53333333333333333</v>
      </c>
      <c r="M589">
        <f t="shared" si="37"/>
        <v>0.49793380601215148</v>
      </c>
      <c r="N589">
        <f t="shared" si="39"/>
        <v>3.5399527321181845E-2</v>
      </c>
      <c r="O589">
        <f t="shared" si="38"/>
        <v>317</v>
      </c>
    </row>
    <row r="590" spans="4:15" customFormat="1" hidden="1" x14ac:dyDescent="0.3">
      <c r="D590">
        <f t="shared" si="36"/>
        <v>160</v>
      </c>
      <c r="E590" t="s">
        <v>156</v>
      </c>
      <c r="F590" t="s">
        <v>1410</v>
      </c>
      <c r="G590" t="s">
        <v>1411</v>
      </c>
      <c r="H590" t="s">
        <v>1411</v>
      </c>
      <c r="I590">
        <v>50</v>
      </c>
      <c r="J590">
        <v>149</v>
      </c>
      <c r="K590">
        <v>0.33557046979865773</v>
      </c>
      <c r="L590">
        <v>0.7</v>
      </c>
      <c r="M590">
        <f t="shared" si="37"/>
        <v>0.63917955926589298</v>
      </c>
      <c r="N590">
        <f t="shared" si="39"/>
        <v>6.0820440734106973E-2</v>
      </c>
      <c r="O590">
        <f t="shared" si="38"/>
        <v>253</v>
      </c>
    </row>
    <row r="591" spans="4:15" customFormat="1" hidden="1" x14ac:dyDescent="0.3">
      <c r="D591">
        <f t="shared" si="36"/>
        <v>3</v>
      </c>
      <c r="E591" t="s">
        <v>296</v>
      </c>
      <c r="F591" t="s">
        <v>1412</v>
      </c>
      <c r="G591" t="s">
        <v>1413</v>
      </c>
      <c r="H591" t="s">
        <v>1413</v>
      </c>
      <c r="I591">
        <v>60</v>
      </c>
      <c r="J591">
        <v>220</v>
      </c>
      <c r="K591">
        <v>0.27272727272727271</v>
      </c>
      <c r="L591">
        <v>0.9375</v>
      </c>
      <c r="M591">
        <f t="shared" si="37"/>
        <v>0.67640584109527935</v>
      </c>
      <c r="N591">
        <f t="shared" si="39"/>
        <v>0.26109415890472065</v>
      </c>
      <c r="O591">
        <f t="shared" si="38"/>
        <v>17</v>
      </c>
    </row>
    <row r="592" spans="4:15" customFormat="1" hidden="1" x14ac:dyDescent="0.3">
      <c r="D592">
        <f t="shared" si="36"/>
        <v>592</v>
      </c>
      <c r="E592" t="s">
        <v>296</v>
      </c>
      <c r="F592" t="s">
        <v>1414</v>
      </c>
      <c r="G592" t="s">
        <v>1415</v>
      </c>
      <c r="H592" t="s">
        <v>1415</v>
      </c>
      <c r="I592">
        <v>148</v>
      </c>
      <c r="J592">
        <v>500</v>
      </c>
      <c r="K592">
        <v>0.29599999999999999</v>
      </c>
      <c r="L592">
        <v>0.45205479452054792</v>
      </c>
      <c r="M592">
        <f t="shared" si="37"/>
        <v>0.66261982853120061</v>
      </c>
      <c r="N592">
        <f t="shared" si="39"/>
        <v>-0.21056503401065269</v>
      </c>
      <c r="O592">
        <f t="shared" si="38"/>
        <v>812</v>
      </c>
    </row>
    <row r="593" spans="4:15" customFormat="1" hidden="1" x14ac:dyDescent="0.3">
      <c r="D593">
        <f t="shared" si="36"/>
        <v>655</v>
      </c>
      <c r="E593" t="s">
        <v>296</v>
      </c>
      <c r="F593" t="s">
        <v>1416</v>
      </c>
      <c r="G593" t="s">
        <v>683</v>
      </c>
      <c r="H593" t="s">
        <v>683</v>
      </c>
      <c r="I593">
        <v>250</v>
      </c>
      <c r="J593">
        <v>442</v>
      </c>
      <c r="K593">
        <v>0.56561085972850678</v>
      </c>
      <c r="L593">
        <v>0.40540540540540543</v>
      </c>
      <c r="M593">
        <f t="shared" si="37"/>
        <v>0.50291105628150545</v>
      </c>
      <c r="N593">
        <f t="shared" si="39"/>
        <v>-9.7505650876100025E-2</v>
      </c>
      <c r="O593">
        <f t="shared" si="38"/>
        <v>677</v>
      </c>
    </row>
    <row r="594" spans="4:15" customFormat="1" hidden="1" x14ac:dyDescent="0.3">
      <c r="D594">
        <f t="shared" si="36"/>
        <v>486</v>
      </c>
      <c r="E594" t="s">
        <v>296</v>
      </c>
      <c r="F594" t="s">
        <v>1417</v>
      </c>
      <c r="G594" t="s">
        <v>1418</v>
      </c>
      <c r="H594" t="s">
        <v>1418</v>
      </c>
      <c r="I594">
        <v>197</v>
      </c>
      <c r="J594">
        <v>372</v>
      </c>
      <c r="K594">
        <v>0.52956989247311825</v>
      </c>
      <c r="L594">
        <v>0.51111111111111107</v>
      </c>
      <c r="M594">
        <f t="shared" si="37"/>
        <v>0.52426056214653549</v>
      </c>
      <c r="N594">
        <f t="shared" si="39"/>
        <v>-1.314945103542442E-2</v>
      </c>
      <c r="O594">
        <f t="shared" si="38"/>
        <v>458</v>
      </c>
    </row>
    <row r="595" spans="4:15" customFormat="1" hidden="1" x14ac:dyDescent="0.3">
      <c r="D595">
        <f t="shared" si="36"/>
        <v>277</v>
      </c>
      <c r="E595" t="s">
        <v>296</v>
      </c>
      <c r="F595" t="s">
        <v>1419</v>
      </c>
      <c r="G595" t="s">
        <v>1420</v>
      </c>
      <c r="H595" t="s">
        <v>1420</v>
      </c>
      <c r="I595">
        <v>269</v>
      </c>
      <c r="J595">
        <v>543</v>
      </c>
      <c r="K595">
        <v>0.49539594843462248</v>
      </c>
      <c r="L595">
        <v>0.63235294117647056</v>
      </c>
      <c r="M595">
        <f t="shared" si="37"/>
        <v>0.54450410371164137</v>
      </c>
      <c r="N595">
        <f t="shared" si="39"/>
        <v>8.7848837464829188E-2</v>
      </c>
      <c r="O595">
        <f t="shared" si="38"/>
        <v>207</v>
      </c>
    </row>
    <row r="596" spans="4:15" customFormat="1" hidden="1" x14ac:dyDescent="0.3">
      <c r="D596">
        <f t="shared" si="36"/>
        <v>77</v>
      </c>
      <c r="E596" t="s">
        <v>296</v>
      </c>
      <c r="F596" t="s">
        <v>1421</v>
      </c>
      <c r="G596" t="s">
        <v>1422</v>
      </c>
      <c r="H596" t="s">
        <v>1422</v>
      </c>
      <c r="I596">
        <v>81</v>
      </c>
      <c r="J596">
        <v>536</v>
      </c>
      <c r="K596">
        <v>0.15111940298507462</v>
      </c>
      <c r="L596">
        <v>0.7767857142857143</v>
      </c>
      <c r="M596">
        <f t="shared" si="37"/>
        <v>0.74844241852389159</v>
      </c>
      <c r="N596">
        <f t="shared" si="39"/>
        <v>2.8343295761822707E-2</v>
      </c>
      <c r="O596">
        <f t="shared" si="38"/>
        <v>332</v>
      </c>
    </row>
    <row r="597" spans="4:15" customFormat="1" hidden="1" x14ac:dyDescent="0.3">
      <c r="D597">
        <f t="shared" si="36"/>
        <v>446</v>
      </c>
      <c r="E597" t="s">
        <v>296</v>
      </c>
      <c r="F597" t="s">
        <v>1423</v>
      </c>
      <c r="G597" t="s">
        <v>1424</v>
      </c>
      <c r="H597" t="s">
        <v>1424</v>
      </c>
      <c r="I597">
        <v>187</v>
      </c>
      <c r="J597">
        <v>316</v>
      </c>
      <c r="K597">
        <v>0.59177215189873422</v>
      </c>
      <c r="L597">
        <v>0.53703703703703709</v>
      </c>
      <c r="M597">
        <f t="shared" si="37"/>
        <v>0.48741395109375468</v>
      </c>
      <c r="N597">
        <f t="shared" si="39"/>
        <v>4.9623085943282408E-2</v>
      </c>
      <c r="O597">
        <f t="shared" si="38"/>
        <v>270</v>
      </c>
    </row>
    <row r="598" spans="4:15" customFormat="1" hidden="1" x14ac:dyDescent="0.3">
      <c r="D598">
        <f t="shared" si="36"/>
        <v>6</v>
      </c>
      <c r="E598" t="s">
        <v>296</v>
      </c>
      <c r="F598" t="s">
        <v>1425</v>
      </c>
      <c r="G598" t="s">
        <v>1426</v>
      </c>
      <c r="H598" t="s">
        <v>1426</v>
      </c>
      <c r="I598">
        <v>35</v>
      </c>
      <c r="J598">
        <v>507</v>
      </c>
      <c r="K598">
        <v>6.9033530571992116E-2</v>
      </c>
      <c r="L598">
        <v>0.91304347826086951</v>
      </c>
      <c r="M598">
        <f t="shared" si="37"/>
        <v>0.79706744021381859</v>
      </c>
      <c r="N598">
        <f t="shared" si="39"/>
        <v>0.11597603804705092</v>
      </c>
      <c r="O598">
        <f t="shared" si="38"/>
        <v>138</v>
      </c>
    </row>
    <row r="599" spans="4:15" customFormat="1" hidden="1" x14ac:dyDescent="0.3">
      <c r="D599">
        <f t="shared" si="36"/>
        <v>529</v>
      </c>
      <c r="E599" t="s">
        <v>296</v>
      </c>
      <c r="F599" t="s">
        <v>1427</v>
      </c>
      <c r="G599" t="s">
        <v>1428</v>
      </c>
      <c r="H599" t="s">
        <v>1428</v>
      </c>
      <c r="I599">
        <v>178</v>
      </c>
      <c r="J599">
        <v>426</v>
      </c>
      <c r="K599">
        <v>0.41784037558685444</v>
      </c>
      <c r="L599">
        <v>0.48979591836734693</v>
      </c>
      <c r="M599">
        <f t="shared" si="37"/>
        <v>0.59044552214379065</v>
      </c>
      <c r="N599">
        <f t="shared" si="39"/>
        <v>-0.10064960377644372</v>
      </c>
      <c r="O599">
        <f t="shared" si="38"/>
        <v>687</v>
      </c>
    </row>
    <row r="600" spans="4:15" customFormat="1" hidden="1" x14ac:dyDescent="0.3">
      <c r="D600">
        <f t="shared" si="36"/>
        <v>829</v>
      </c>
      <c r="E600" t="s">
        <v>296</v>
      </c>
      <c r="F600" t="s">
        <v>1429</v>
      </c>
      <c r="G600" t="s">
        <v>460</v>
      </c>
      <c r="H600" t="s">
        <v>460</v>
      </c>
      <c r="I600">
        <v>283</v>
      </c>
      <c r="J600">
        <v>329</v>
      </c>
      <c r="K600">
        <v>0.86018237082066873</v>
      </c>
      <c r="L600">
        <v>0.18867924528301888</v>
      </c>
      <c r="M600">
        <f t="shared" si="37"/>
        <v>0.32841639971002778</v>
      </c>
      <c r="N600">
        <f t="shared" si="39"/>
        <v>-0.1397371544270089</v>
      </c>
      <c r="O600">
        <f t="shared" si="38"/>
        <v>748</v>
      </c>
    </row>
    <row r="601" spans="4:15" customFormat="1" hidden="1" x14ac:dyDescent="0.3">
      <c r="D601">
        <f t="shared" si="36"/>
        <v>110</v>
      </c>
      <c r="E601" t="s">
        <v>296</v>
      </c>
      <c r="F601" t="s">
        <v>1430</v>
      </c>
      <c r="G601" t="s">
        <v>1431</v>
      </c>
      <c r="H601" t="s">
        <v>1431</v>
      </c>
      <c r="I601">
        <v>63</v>
      </c>
      <c r="J601">
        <v>219</v>
      </c>
      <c r="K601">
        <v>0.28767123287671231</v>
      </c>
      <c r="L601">
        <v>0.7407407407407407</v>
      </c>
      <c r="M601">
        <f t="shared" si="37"/>
        <v>0.66755352138375612</v>
      </c>
      <c r="N601">
        <f t="shared" si="39"/>
        <v>7.3187219356984579E-2</v>
      </c>
      <c r="O601">
        <f t="shared" si="38"/>
        <v>235</v>
      </c>
    </row>
    <row r="602" spans="4:15" customFormat="1" hidden="1" x14ac:dyDescent="0.3">
      <c r="D602">
        <f t="shared" si="36"/>
        <v>496</v>
      </c>
      <c r="E602" t="s">
        <v>296</v>
      </c>
      <c r="F602" t="s">
        <v>1432</v>
      </c>
      <c r="G602" t="s">
        <v>1433</v>
      </c>
      <c r="H602" t="s">
        <v>1433</v>
      </c>
      <c r="I602">
        <v>315</v>
      </c>
      <c r="J602">
        <v>532</v>
      </c>
      <c r="K602">
        <v>0.59210526315789469</v>
      </c>
      <c r="L602">
        <v>0.50704225352112675</v>
      </c>
      <c r="M602">
        <f t="shared" si="37"/>
        <v>0.48721662673420685</v>
      </c>
      <c r="N602">
        <f t="shared" si="39"/>
        <v>1.9825626786919903E-2</v>
      </c>
      <c r="O602">
        <f t="shared" si="38"/>
        <v>364</v>
      </c>
    </row>
    <row r="603" spans="4:15" customFormat="1" hidden="1" x14ac:dyDescent="0.3">
      <c r="D603">
        <f t="shared" si="36"/>
        <v>71</v>
      </c>
      <c r="E603" t="s">
        <v>296</v>
      </c>
      <c r="F603" t="s">
        <v>1434</v>
      </c>
      <c r="G603" t="s">
        <v>1435</v>
      </c>
      <c r="H603" t="s">
        <v>1435</v>
      </c>
      <c r="I603">
        <v>214</v>
      </c>
      <c r="J603">
        <v>660</v>
      </c>
      <c r="K603">
        <v>0.32424242424242422</v>
      </c>
      <c r="L603">
        <v>0.78378378378378377</v>
      </c>
      <c r="M603">
        <f t="shared" si="37"/>
        <v>0.64588992786750077</v>
      </c>
      <c r="N603">
        <f t="shared" si="39"/>
        <v>0.137893855916283</v>
      </c>
      <c r="O603">
        <f t="shared" si="38"/>
        <v>106</v>
      </c>
    </row>
    <row r="604" spans="4:15" customFormat="1" hidden="1" x14ac:dyDescent="0.3">
      <c r="D604">
        <f t="shared" si="36"/>
        <v>284</v>
      </c>
      <c r="E604" t="s">
        <v>157</v>
      </c>
      <c r="F604" t="s">
        <v>1436</v>
      </c>
      <c r="G604" t="s">
        <v>1437</v>
      </c>
      <c r="H604" t="s">
        <v>1437</v>
      </c>
      <c r="I604">
        <v>109</v>
      </c>
      <c r="J604">
        <v>303</v>
      </c>
      <c r="K604">
        <v>0.35973597359735976</v>
      </c>
      <c r="L604">
        <v>0.62790697674418605</v>
      </c>
      <c r="M604">
        <f t="shared" si="37"/>
        <v>0.62486469470007977</v>
      </c>
      <c r="N604">
        <f t="shared" si="39"/>
        <v>3.0422820441062814E-3</v>
      </c>
      <c r="O604">
        <f t="shared" si="38"/>
        <v>409</v>
      </c>
    </row>
    <row r="605" spans="4:15" customFormat="1" hidden="1" x14ac:dyDescent="0.3">
      <c r="D605">
        <f t="shared" si="36"/>
        <v>762</v>
      </c>
      <c r="E605" t="s">
        <v>157</v>
      </c>
      <c r="F605" t="s">
        <v>1438</v>
      </c>
      <c r="G605" t="s">
        <v>1439</v>
      </c>
      <c r="H605" t="s">
        <v>1439</v>
      </c>
      <c r="I605">
        <v>138</v>
      </c>
      <c r="J605">
        <v>289</v>
      </c>
      <c r="K605">
        <v>0.47750865051903113</v>
      </c>
      <c r="L605">
        <v>0.3</v>
      </c>
      <c r="M605">
        <f t="shared" si="37"/>
        <v>0.55509996172656084</v>
      </c>
      <c r="N605">
        <f t="shared" si="39"/>
        <v>-0.25509996172656085</v>
      </c>
      <c r="O605">
        <f t="shared" si="38"/>
        <v>832</v>
      </c>
    </row>
    <row r="606" spans="4:15" customFormat="1" hidden="1" x14ac:dyDescent="0.3">
      <c r="D606">
        <f t="shared" si="36"/>
        <v>661</v>
      </c>
      <c r="E606" t="s">
        <v>157</v>
      </c>
      <c r="F606" t="s">
        <v>1440</v>
      </c>
      <c r="G606" t="s">
        <v>1441</v>
      </c>
      <c r="H606" t="s">
        <v>1441</v>
      </c>
      <c r="I606">
        <v>108</v>
      </c>
      <c r="J606">
        <v>286</v>
      </c>
      <c r="K606">
        <v>0.3776223776223776</v>
      </c>
      <c r="L606">
        <v>0.4</v>
      </c>
      <c r="M606">
        <f t="shared" si="37"/>
        <v>0.61426936619708783</v>
      </c>
      <c r="N606">
        <f t="shared" si="39"/>
        <v>-0.21426936619708781</v>
      </c>
      <c r="O606">
        <f t="shared" si="38"/>
        <v>817</v>
      </c>
    </row>
    <row r="607" spans="4:15" customFormat="1" hidden="1" x14ac:dyDescent="0.3">
      <c r="D607">
        <f t="shared" si="36"/>
        <v>416</v>
      </c>
      <c r="E607" t="s">
        <v>158</v>
      </c>
      <c r="F607" t="s">
        <v>1442</v>
      </c>
      <c r="G607" t="s">
        <v>1443</v>
      </c>
      <c r="H607" t="s">
        <v>1443</v>
      </c>
      <c r="I607">
        <v>113</v>
      </c>
      <c r="J607">
        <v>219</v>
      </c>
      <c r="K607">
        <v>0.51598173515981738</v>
      </c>
      <c r="L607">
        <v>0.55813953488372092</v>
      </c>
      <c r="M607">
        <f t="shared" si="37"/>
        <v>0.53230974801326325</v>
      </c>
      <c r="N607">
        <f t="shared" si="39"/>
        <v>2.5829786870457672E-2</v>
      </c>
      <c r="O607">
        <f t="shared" si="38"/>
        <v>338</v>
      </c>
    </row>
    <row r="608" spans="4:15" customFormat="1" hidden="1" x14ac:dyDescent="0.3">
      <c r="D608">
        <f t="shared" si="36"/>
        <v>20</v>
      </c>
      <c r="E608" t="s">
        <v>158</v>
      </c>
      <c r="F608" t="s">
        <v>1444</v>
      </c>
      <c r="G608" t="s">
        <v>1445</v>
      </c>
      <c r="H608" t="s">
        <v>1445</v>
      </c>
      <c r="I608">
        <v>76</v>
      </c>
      <c r="J608">
        <v>164</v>
      </c>
      <c r="K608">
        <v>0.46341463414634149</v>
      </c>
      <c r="L608">
        <v>0.8571428571428571</v>
      </c>
      <c r="M608">
        <f t="shared" si="37"/>
        <v>0.56344880217466453</v>
      </c>
      <c r="N608">
        <f t="shared" si="39"/>
        <v>0.29369405496819256</v>
      </c>
      <c r="O608">
        <f t="shared" si="38"/>
        <v>12</v>
      </c>
    </row>
    <row r="609" spans="4:15" customFormat="1" hidden="1" x14ac:dyDescent="0.3">
      <c r="D609">
        <f t="shared" si="36"/>
        <v>24</v>
      </c>
      <c r="E609" t="s">
        <v>158</v>
      </c>
      <c r="F609" t="s">
        <v>1446</v>
      </c>
      <c r="G609" t="s">
        <v>1447</v>
      </c>
      <c r="H609" t="s">
        <v>1447</v>
      </c>
      <c r="I609">
        <v>182</v>
      </c>
      <c r="J609">
        <v>502</v>
      </c>
      <c r="K609">
        <v>0.36254980079681276</v>
      </c>
      <c r="L609">
        <v>0.85365853658536583</v>
      </c>
      <c r="M609">
        <f t="shared" si="37"/>
        <v>0.62319787427674822</v>
      </c>
      <c r="N609">
        <f t="shared" si="39"/>
        <v>0.23046066230861761</v>
      </c>
      <c r="O609">
        <f t="shared" si="38"/>
        <v>27</v>
      </c>
    </row>
    <row r="610" spans="4:15" customFormat="1" hidden="1" x14ac:dyDescent="0.3">
      <c r="D610">
        <f t="shared" si="36"/>
        <v>613</v>
      </c>
      <c r="E610" t="s">
        <v>297</v>
      </c>
      <c r="F610" t="s">
        <v>1448</v>
      </c>
      <c r="G610" t="s">
        <v>1449</v>
      </c>
      <c r="H610" t="s">
        <v>1449</v>
      </c>
      <c r="I610">
        <v>260</v>
      </c>
      <c r="J610">
        <v>394</v>
      </c>
      <c r="K610">
        <v>0.65989847715736039</v>
      </c>
      <c r="L610">
        <v>0.43333333333333335</v>
      </c>
      <c r="M610">
        <f t="shared" si="37"/>
        <v>0.44705811462672623</v>
      </c>
      <c r="N610">
        <f t="shared" si="39"/>
        <v>-1.3724781293392885E-2</v>
      </c>
      <c r="O610">
        <f t="shared" si="38"/>
        <v>461</v>
      </c>
    </row>
    <row r="611" spans="4:15" customFormat="1" hidden="1" x14ac:dyDescent="0.3">
      <c r="D611">
        <f t="shared" si="36"/>
        <v>646</v>
      </c>
      <c r="E611" t="s">
        <v>159</v>
      </c>
      <c r="F611" t="s">
        <v>1450</v>
      </c>
      <c r="G611" t="s">
        <v>1451</v>
      </c>
      <c r="H611" t="s">
        <v>1451</v>
      </c>
      <c r="I611">
        <v>296</v>
      </c>
      <c r="J611">
        <v>661</v>
      </c>
      <c r="K611">
        <v>0.44780635400907715</v>
      </c>
      <c r="L611">
        <v>0.41129032258064518</v>
      </c>
      <c r="M611">
        <f t="shared" si="37"/>
        <v>0.57269464360761702</v>
      </c>
      <c r="N611">
        <f t="shared" si="39"/>
        <v>-0.16140432102697183</v>
      </c>
      <c r="O611">
        <f t="shared" si="38"/>
        <v>768</v>
      </c>
    </row>
    <row r="612" spans="4:15" customFormat="1" hidden="1" x14ac:dyDescent="0.3">
      <c r="D612">
        <f t="shared" si="36"/>
        <v>781</v>
      </c>
      <c r="E612" t="s">
        <v>160</v>
      </c>
      <c r="F612" t="s">
        <v>1452</v>
      </c>
      <c r="G612" t="s">
        <v>1453</v>
      </c>
      <c r="H612" t="s">
        <v>1453</v>
      </c>
      <c r="I612">
        <v>74</v>
      </c>
      <c r="J612">
        <v>156</v>
      </c>
      <c r="K612">
        <v>0.47435897435897434</v>
      </c>
      <c r="L612">
        <v>0.28000000000000003</v>
      </c>
      <c r="M612">
        <f t="shared" si="37"/>
        <v>0.55696572823542234</v>
      </c>
      <c r="N612">
        <f t="shared" si="39"/>
        <v>-0.27696572823542231</v>
      </c>
      <c r="O612">
        <f t="shared" si="38"/>
        <v>840</v>
      </c>
    </row>
    <row r="613" spans="4:15" customFormat="1" hidden="1" x14ac:dyDescent="0.3">
      <c r="D613">
        <f t="shared" si="36"/>
        <v>185</v>
      </c>
      <c r="E613" t="s">
        <v>161</v>
      </c>
      <c r="F613" t="s">
        <v>1454</v>
      </c>
      <c r="G613" t="s">
        <v>1455</v>
      </c>
      <c r="H613" t="s">
        <v>1455</v>
      </c>
      <c r="I613">
        <v>55</v>
      </c>
      <c r="J613">
        <v>225</v>
      </c>
      <c r="K613">
        <v>0.24444444444444444</v>
      </c>
      <c r="L613">
        <v>0.68292682926829273</v>
      </c>
      <c r="M613">
        <f t="shared" si="37"/>
        <v>0.69315967580856941</v>
      </c>
      <c r="N613">
        <f t="shared" si="39"/>
        <v>-1.0232846540276674E-2</v>
      </c>
      <c r="O613">
        <f t="shared" si="38"/>
        <v>447</v>
      </c>
    </row>
    <row r="614" spans="4:15" customFormat="1" hidden="1" x14ac:dyDescent="0.3">
      <c r="D614">
        <f t="shared" si="36"/>
        <v>644</v>
      </c>
      <c r="E614" t="s">
        <v>161</v>
      </c>
      <c r="F614" t="s">
        <v>1456</v>
      </c>
      <c r="G614" t="s">
        <v>1457</v>
      </c>
      <c r="H614" t="s">
        <v>1457</v>
      </c>
      <c r="I614">
        <v>112</v>
      </c>
      <c r="J614">
        <v>206</v>
      </c>
      <c r="K614">
        <v>0.5436893203883495</v>
      </c>
      <c r="L614">
        <v>0.41176470588235292</v>
      </c>
      <c r="M614">
        <f t="shared" si="37"/>
        <v>0.51589666872072781</v>
      </c>
      <c r="N614">
        <f t="shared" si="39"/>
        <v>-0.10413196283837489</v>
      </c>
      <c r="O614">
        <f t="shared" si="38"/>
        <v>694</v>
      </c>
    </row>
    <row r="615" spans="4:15" customFormat="1" hidden="1" x14ac:dyDescent="0.3">
      <c r="D615">
        <f t="shared" si="36"/>
        <v>237</v>
      </c>
      <c r="E615" t="s">
        <v>161</v>
      </c>
      <c r="F615" t="s">
        <v>1458</v>
      </c>
      <c r="G615" t="s">
        <v>1459</v>
      </c>
      <c r="H615" t="s">
        <v>1459</v>
      </c>
      <c r="I615">
        <v>71</v>
      </c>
      <c r="J615">
        <v>219</v>
      </c>
      <c r="K615">
        <v>0.32420091324200911</v>
      </c>
      <c r="L615">
        <v>0.65</v>
      </c>
      <c r="M615">
        <f t="shared" si="37"/>
        <v>0.64591451764447727</v>
      </c>
      <c r="N615">
        <f t="shared" si="39"/>
        <v>4.0854823555227515E-3</v>
      </c>
      <c r="O615">
        <f t="shared" si="38"/>
        <v>403</v>
      </c>
    </row>
    <row r="616" spans="4:15" customFormat="1" hidden="1" x14ac:dyDescent="0.3">
      <c r="D616">
        <f t="shared" si="36"/>
        <v>476</v>
      </c>
      <c r="E616" t="s">
        <v>161</v>
      </c>
      <c r="F616" t="s">
        <v>1460</v>
      </c>
      <c r="G616" t="s">
        <v>877</v>
      </c>
      <c r="H616" t="s">
        <v>877</v>
      </c>
      <c r="I616">
        <v>186</v>
      </c>
      <c r="J616">
        <v>373</v>
      </c>
      <c r="K616">
        <v>0.49865951742627346</v>
      </c>
      <c r="L616">
        <v>0.51851851851851849</v>
      </c>
      <c r="M616">
        <f t="shared" si="37"/>
        <v>0.54257087076496546</v>
      </c>
      <c r="N616">
        <f t="shared" si="39"/>
        <v>-2.4052352246446973E-2</v>
      </c>
      <c r="O616">
        <f t="shared" si="38"/>
        <v>496</v>
      </c>
    </row>
    <row r="617" spans="4:15" customFormat="1" hidden="1" x14ac:dyDescent="0.3">
      <c r="D617">
        <f t="shared" si="36"/>
        <v>277</v>
      </c>
      <c r="E617" t="s">
        <v>161</v>
      </c>
      <c r="F617" t="s">
        <v>1461</v>
      </c>
      <c r="G617" t="s">
        <v>1462</v>
      </c>
      <c r="H617" t="s">
        <v>1462</v>
      </c>
      <c r="I617">
        <v>242</v>
      </c>
      <c r="J617">
        <v>375</v>
      </c>
      <c r="K617">
        <v>0.64533333333333331</v>
      </c>
      <c r="L617">
        <v>0.63235294117647056</v>
      </c>
      <c r="M617">
        <f t="shared" si="37"/>
        <v>0.45568603577247685</v>
      </c>
      <c r="N617">
        <f t="shared" si="39"/>
        <v>0.17666690540399371</v>
      </c>
      <c r="O617">
        <f t="shared" si="38"/>
        <v>60</v>
      </c>
    </row>
    <row r="618" spans="4:15" customFormat="1" hidden="1" x14ac:dyDescent="0.3">
      <c r="D618">
        <f t="shared" si="36"/>
        <v>795</v>
      </c>
      <c r="E618" t="s">
        <v>161</v>
      </c>
      <c r="F618" t="s">
        <v>1463</v>
      </c>
      <c r="G618" t="s">
        <v>1464</v>
      </c>
      <c r="H618" t="s">
        <v>1464</v>
      </c>
      <c r="I618">
        <v>157</v>
      </c>
      <c r="J618">
        <v>248</v>
      </c>
      <c r="K618">
        <v>0.63306451612903225</v>
      </c>
      <c r="L618">
        <v>0.25531914893617019</v>
      </c>
      <c r="M618">
        <f t="shared" si="37"/>
        <v>0.4629536871372178</v>
      </c>
      <c r="N618">
        <f t="shared" si="39"/>
        <v>-0.2076345382010476</v>
      </c>
      <c r="O618">
        <f t="shared" si="38"/>
        <v>811</v>
      </c>
    </row>
    <row r="619" spans="4:15" customFormat="1" hidden="1" x14ac:dyDescent="0.3">
      <c r="D619">
        <f t="shared" si="36"/>
        <v>386</v>
      </c>
      <c r="E619" t="s">
        <v>161</v>
      </c>
      <c r="F619" t="s">
        <v>1465</v>
      </c>
      <c r="G619" t="s">
        <v>1466</v>
      </c>
      <c r="H619" t="s">
        <v>1466</v>
      </c>
      <c r="I619">
        <v>241</v>
      </c>
      <c r="J619">
        <v>398</v>
      </c>
      <c r="K619">
        <v>0.60552763819095479</v>
      </c>
      <c r="L619">
        <v>0.57352941176470584</v>
      </c>
      <c r="M619">
        <f t="shared" si="37"/>
        <v>0.47926564494006241</v>
      </c>
      <c r="N619">
        <f t="shared" si="39"/>
        <v>9.4263766824643436E-2</v>
      </c>
      <c r="O619">
        <f t="shared" si="38"/>
        <v>189</v>
      </c>
    </row>
    <row r="620" spans="4:15" customFormat="1" hidden="1" x14ac:dyDescent="0.3">
      <c r="D620">
        <f t="shared" si="36"/>
        <v>585</v>
      </c>
      <c r="E620" t="s">
        <v>162</v>
      </c>
      <c r="F620" t="s">
        <v>251</v>
      </c>
      <c r="G620" t="s">
        <v>1467</v>
      </c>
      <c r="H620" t="s">
        <v>1467</v>
      </c>
      <c r="I620">
        <v>279</v>
      </c>
      <c r="J620">
        <v>537</v>
      </c>
      <c r="K620">
        <v>0.51955307262569828</v>
      </c>
      <c r="L620">
        <v>0.45588235294117646</v>
      </c>
      <c r="M620">
        <f t="shared" si="37"/>
        <v>0.5301942029549539</v>
      </c>
      <c r="N620">
        <f t="shared" si="39"/>
        <v>-7.4311850013777436E-2</v>
      </c>
      <c r="O620">
        <f t="shared" si="38"/>
        <v>629</v>
      </c>
    </row>
    <row r="621" spans="4:15" customFormat="1" hidden="1" x14ac:dyDescent="0.3">
      <c r="D621">
        <f t="shared" si="36"/>
        <v>584</v>
      </c>
      <c r="E621" t="s">
        <v>162</v>
      </c>
      <c r="F621" t="s">
        <v>1468</v>
      </c>
      <c r="G621" t="s">
        <v>1469</v>
      </c>
      <c r="H621" t="s">
        <v>1469</v>
      </c>
      <c r="I621">
        <v>191</v>
      </c>
      <c r="J621">
        <v>334</v>
      </c>
      <c r="K621">
        <v>0.57185628742514971</v>
      </c>
      <c r="L621">
        <v>0.45652173913043476</v>
      </c>
      <c r="M621">
        <f t="shared" si="37"/>
        <v>0.49921146647043663</v>
      </c>
      <c r="N621">
        <f t="shared" si="39"/>
        <v>-4.2689727340001871E-2</v>
      </c>
      <c r="O621">
        <f t="shared" si="38"/>
        <v>548</v>
      </c>
    </row>
    <row r="622" spans="4:15" customFormat="1" hidden="1" x14ac:dyDescent="0.3">
      <c r="D622">
        <f t="shared" si="36"/>
        <v>325</v>
      </c>
      <c r="E622" t="s">
        <v>162</v>
      </c>
      <c r="F622" t="s">
        <v>1470</v>
      </c>
      <c r="G622" t="s">
        <v>1471</v>
      </c>
      <c r="H622" t="s">
        <v>1471</v>
      </c>
      <c r="I622">
        <v>294</v>
      </c>
      <c r="J622">
        <v>642</v>
      </c>
      <c r="K622">
        <v>0.45794392523364486</v>
      </c>
      <c r="L622">
        <v>0.60227272727272729</v>
      </c>
      <c r="M622">
        <f t="shared" si="37"/>
        <v>0.56668947358034183</v>
      </c>
      <c r="N622">
        <f t="shared" si="39"/>
        <v>3.5583253692385464E-2</v>
      </c>
      <c r="O622">
        <f t="shared" si="38"/>
        <v>315</v>
      </c>
    </row>
    <row r="623" spans="4:15" customFormat="1" hidden="1" x14ac:dyDescent="0.3">
      <c r="D623">
        <f t="shared" si="36"/>
        <v>302</v>
      </c>
      <c r="E623" t="s">
        <v>162</v>
      </c>
      <c r="F623" t="s">
        <v>1472</v>
      </c>
      <c r="G623" t="s">
        <v>1009</v>
      </c>
      <c r="H623" t="s">
        <v>1009</v>
      </c>
      <c r="I623">
        <v>216</v>
      </c>
      <c r="J623">
        <v>522</v>
      </c>
      <c r="K623">
        <v>0.41379310344827586</v>
      </c>
      <c r="L623">
        <v>0.61643835616438358</v>
      </c>
      <c r="M623">
        <f t="shared" si="37"/>
        <v>0.59284299554253905</v>
      </c>
      <c r="N623">
        <f t="shared" si="39"/>
        <v>2.359536062184453E-2</v>
      </c>
      <c r="O623">
        <f t="shared" si="38"/>
        <v>348</v>
      </c>
    </row>
    <row r="624" spans="4:15" customFormat="1" hidden="1" x14ac:dyDescent="0.3">
      <c r="D624">
        <f t="shared" si="36"/>
        <v>232</v>
      </c>
      <c r="E624" t="s">
        <v>162</v>
      </c>
      <c r="F624" t="s">
        <v>1473</v>
      </c>
      <c r="G624" t="s">
        <v>1474</v>
      </c>
      <c r="H624" t="s">
        <v>1474</v>
      </c>
      <c r="I624">
        <v>113</v>
      </c>
      <c r="J624">
        <v>316</v>
      </c>
      <c r="K624">
        <v>0.35759493670886078</v>
      </c>
      <c r="L624">
        <v>0.65306122448979587</v>
      </c>
      <c r="M624">
        <f t="shared" si="37"/>
        <v>0.62613297585591976</v>
      </c>
      <c r="N624">
        <f t="shared" si="39"/>
        <v>2.6928248633876106E-2</v>
      </c>
      <c r="O624">
        <f t="shared" si="38"/>
        <v>335</v>
      </c>
    </row>
    <row r="625" spans="4:15" customFormat="1" hidden="1" x14ac:dyDescent="0.3">
      <c r="D625">
        <f t="shared" si="36"/>
        <v>205</v>
      </c>
      <c r="E625" t="s">
        <v>163</v>
      </c>
      <c r="F625" t="s">
        <v>1475</v>
      </c>
      <c r="G625" t="s">
        <v>1476</v>
      </c>
      <c r="H625" t="s">
        <v>1476</v>
      </c>
      <c r="I625">
        <v>103</v>
      </c>
      <c r="J625">
        <v>174</v>
      </c>
      <c r="K625">
        <v>0.59195402298850575</v>
      </c>
      <c r="L625">
        <v>0.66666666666666663</v>
      </c>
      <c r="M625">
        <f t="shared" si="37"/>
        <v>0.48730621652963374</v>
      </c>
      <c r="N625">
        <f t="shared" si="39"/>
        <v>0.17936045013703289</v>
      </c>
      <c r="O625">
        <f t="shared" si="38"/>
        <v>54</v>
      </c>
    </row>
    <row r="626" spans="4:15" customFormat="1" hidden="1" x14ac:dyDescent="0.3">
      <c r="D626">
        <f t="shared" si="36"/>
        <v>267</v>
      </c>
      <c r="E626" t="s">
        <v>163</v>
      </c>
      <c r="F626" t="s">
        <v>1477</v>
      </c>
      <c r="G626" t="s">
        <v>1478</v>
      </c>
      <c r="H626" t="s">
        <v>1478</v>
      </c>
      <c r="I626">
        <v>107</v>
      </c>
      <c r="J626">
        <v>217</v>
      </c>
      <c r="K626">
        <v>0.49308755760368661</v>
      </c>
      <c r="L626">
        <v>0.63636363636363635</v>
      </c>
      <c r="M626">
        <f t="shared" si="37"/>
        <v>0.54587151994202787</v>
      </c>
      <c r="N626">
        <f t="shared" si="39"/>
        <v>9.0492116421608482E-2</v>
      </c>
      <c r="O626">
        <f t="shared" si="38"/>
        <v>196</v>
      </c>
    </row>
    <row r="627" spans="4:15" customFormat="1" hidden="1" x14ac:dyDescent="0.3">
      <c r="D627">
        <f t="shared" si="36"/>
        <v>740</v>
      </c>
      <c r="E627" t="s">
        <v>163</v>
      </c>
      <c r="F627" t="s">
        <v>1479</v>
      </c>
      <c r="G627" t="s">
        <v>386</v>
      </c>
      <c r="H627" t="s">
        <v>386</v>
      </c>
      <c r="I627">
        <v>213</v>
      </c>
      <c r="J627">
        <v>344</v>
      </c>
      <c r="K627">
        <v>0.6191860465116279</v>
      </c>
      <c r="L627">
        <v>0.32653061224489793</v>
      </c>
      <c r="M627">
        <f t="shared" si="37"/>
        <v>0.4711748446437527</v>
      </c>
      <c r="N627">
        <f t="shared" si="39"/>
        <v>-0.14464423239885477</v>
      </c>
      <c r="O627">
        <f t="shared" si="38"/>
        <v>756</v>
      </c>
    </row>
    <row r="628" spans="4:15" customFormat="1" hidden="1" x14ac:dyDescent="0.3">
      <c r="D628">
        <f t="shared" si="36"/>
        <v>454</v>
      </c>
      <c r="E628" t="s">
        <v>164</v>
      </c>
      <c r="F628" t="s">
        <v>1480</v>
      </c>
      <c r="G628" t="s">
        <v>1481</v>
      </c>
      <c r="H628" t="s">
        <v>1481</v>
      </c>
      <c r="I628">
        <v>286</v>
      </c>
      <c r="J628">
        <v>433</v>
      </c>
      <c r="K628">
        <v>0.66050808314087761</v>
      </c>
      <c r="L628">
        <v>0.53333333333333333</v>
      </c>
      <c r="M628">
        <f t="shared" si="37"/>
        <v>0.44669700371568338</v>
      </c>
      <c r="N628">
        <f t="shared" si="39"/>
        <v>8.6636329617649943E-2</v>
      </c>
      <c r="O628">
        <f t="shared" si="38"/>
        <v>210</v>
      </c>
    </row>
    <row r="629" spans="4:15" customFormat="1" hidden="1" x14ac:dyDescent="0.3">
      <c r="D629">
        <f t="shared" si="36"/>
        <v>352</v>
      </c>
      <c r="E629" t="s">
        <v>165</v>
      </c>
      <c r="F629" t="s">
        <v>1482</v>
      </c>
      <c r="G629" t="s">
        <v>1483</v>
      </c>
      <c r="H629" t="s">
        <v>1483</v>
      </c>
      <c r="I629">
        <v>113</v>
      </c>
      <c r="J629">
        <v>251</v>
      </c>
      <c r="K629">
        <v>0.45019920318725098</v>
      </c>
      <c r="L629">
        <v>0.58974358974358976</v>
      </c>
      <c r="M629">
        <f t="shared" si="37"/>
        <v>0.57127719697802037</v>
      </c>
      <c r="N629">
        <f t="shared" si="39"/>
        <v>1.8466392765569384E-2</v>
      </c>
      <c r="O629">
        <f t="shared" si="38"/>
        <v>369</v>
      </c>
    </row>
    <row r="630" spans="4:15" customFormat="1" hidden="1" x14ac:dyDescent="0.3">
      <c r="D630">
        <f t="shared" si="36"/>
        <v>416</v>
      </c>
      <c r="E630" t="s">
        <v>165</v>
      </c>
      <c r="F630" t="s">
        <v>1484</v>
      </c>
      <c r="G630" t="s">
        <v>1485</v>
      </c>
      <c r="H630" t="s">
        <v>1485</v>
      </c>
      <c r="I630">
        <v>128</v>
      </c>
      <c r="J630">
        <v>299</v>
      </c>
      <c r="K630">
        <v>0.42809364548494983</v>
      </c>
      <c r="L630">
        <v>0.55813953488372092</v>
      </c>
      <c r="M630">
        <f t="shared" si="37"/>
        <v>0.5843718159562189</v>
      </c>
      <c r="N630">
        <f t="shared" si="39"/>
        <v>-2.6232281072497976E-2</v>
      </c>
      <c r="O630">
        <f t="shared" si="38"/>
        <v>503</v>
      </c>
    </row>
    <row r="631" spans="4:15" customFormat="1" hidden="1" x14ac:dyDescent="0.3">
      <c r="D631">
        <f t="shared" si="36"/>
        <v>177</v>
      </c>
      <c r="E631" t="s">
        <v>298</v>
      </c>
      <c r="F631" t="s">
        <v>1486</v>
      </c>
      <c r="G631" t="s">
        <v>1487</v>
      </c>
      <c r="H631" t="s">
        <v>1487</v>
      </c>
      <c r="I631">
        <v>164</v>
      </c>
      <c r="J631">
        <v>430</v>
      </c>
      <c r="K631">
        <v>0.38139534883720932</v>
      </c>
      <c r="L631">
        <v>0.68965517241379315</v>
      </c>
      <c r="M631">
        <f t="shared" si="37"/>
        <v>0.6120343798131529</v>
      </c>
      <c r="N631">
        <f t="shared" si="39"/>
        <v>7.7620792600640254E-2</v>
      </c>
      <c r="O631">
        <f t="shared" si="38"/>
        <v>220</v>
      </c>
    </row>
    <row r="632" spans="4:15" customFormat="1" hidden="1" x14ac:dyDescent="0.3">
      <c r="D632">
        <f t="shared" si="36"/>
        <v>781</v>
      </c>
      <c r="E632" t="s">
        <v>298</v>
      </c>
      <c r="F632" t="s">
        <v>1488</v>
      </c>
      <c r="G632" t="s">
        <v>1489</v>
      </c>
      <c r="H632" t="s">
        <v>1489</v>
      </c>
      <c r="I632">
        <v>208</v>
      </c>
      <c r="J632">
        <v>329</v>
      </c>
      <c r="K632">
        <v>0.63221884498480241</v>
      </c>
      <c r="L632">
        <v>0.28000000000000003</v>
      </c>
      <c r="M632">
        <f t="shared" si="37"/>
        <v>0.4634546354310215</v>
      </c>
      <c r="N632">
        <f t="shared" si="39"/>
        <v>-0.18345463543102147</v>
      </c>
      <c r="O632">
        <f t="shared" si="38"/>
        <v>789</v>
      </c>
    </row>
    <row r="633" spans="4:15" customFormat="1" hidden="1" x14ac:dyDescent="0.3">
      <c r="D633">
        <f t="shared" si="36"/>
        <v>400</v>
      </c>
      <c r="E633" t="s">
        <v>298</v>
      </c>
      <c r="F633" t="s">
        <v>1490</v>
      </c>
      <c r="G633" t="s">
        <v>423</v>
      </c>
      <c r="H633" t="s">
        <v>423</v>
      </c>
      <c r="I633">
        <v>201</v>
      </c>
      <c r="J633">
        <v>357</v>
      </c>
      <c r="K633">
        <v>0.56302521008403361</v>
      </c>
      <c r="L633">
        <v>0.56603773584905659</v>
      </c>
      <c r="M633">
        <f t="shared" si="37"/>
        <v>0.50444271168515842</v>
      </c>
      <c r="N633">
        <f t="shared" si="39"/>
        <v>6.1595024163898171E-2</v>
      </c>
      <c r="O633">
        <f t="shared" si="38"/>
        <v>248</v>
      </c>
    </row>
    <row r="634" spans="4:15" customFormat="1" hidden="1" x14ac:dyDescent="0.3">
      <c r="D634">
        <f t="shared" si="36"/>
        <v>710</v>
      </c>
      <c r="E634" t="s">
        <v>298</v>
      </c>
      <c r="F634" t="s">
        <v>1491</v>
      </c>
      <c r="G634" t="s">
        <v>1492</v>
      </c>
      <c r="H634" t="s">
        <v>1492</v>
      </c>
      <c r="I634">
        <v>276</v>
      </c>
      <c r="J634">
        <v>431</v>
      </c>
      <c r="K634">
        <v>0.6403712296983759</v>
      </c>
      <c r="L634">
        <v>0.36206896551724138</v>
      </c>
      <c r="M634">
        <f t="shared" si="37"/>
        <v>0.45862542582565508</v>
      </c>
      <c r="N634">
        <f t="shared" si="39"/>
        <v>-9.6556460308413694E-2</v>
      </c>
      <c r="O634">
        <f t="shared" si="38"/>
        <v>675</v>
      </c>
    </row>
    <row r="635" spans="4:15" customFormat="1" hidden="1" x14ac:dyDescent="0.3">
      <c r="D635">
        <f t="shared" si="36"/>
        <v>522</v>
      </c>
      <c r="E635" t="s">
        <v>166</v>
      </c>
      <c r="F635" t="s">
        <v>179</v>
      </c>
      <c r="G635" t="s">
        <v>1493</v>
      </c>
      <c r="H635" t="s">
        <v>1493</v>
      </c>
      <c r="I635">
        <v>369</v>
      </c>
      <c r="J635">
        <v>578</v>
      </c>
      <c r="K635">
        <v>0.63840830449826991</v>
      </c>
      <c r="L635">
        <v>0.49714285714285716</v>
      </c>
      <c r="M635">
        <f t="shared" si="37"/>
        <v>0.45978819936542492</v>
      </c>
      <c r="N635">
        <f t="shared" si="39"/>
        <v>3.7354657777432243E-2</v>
      </c>
      <c r="O635">
        <f t="shared" si="38"/>
        <v>307</v>
      </c>
    </row>
    <row r="636" spans="4:15" customFormat="1" hidden="1" x14ac:dyDescent="0.3">
      <c r="D636">
        <f t="shared" si="36"/>
        <v>316</v>
      </c>
      <c r="E636" t="s">
        <v>167</v>
      </c>
      <c r="F636" t="s">
        <v>1494</v>
      </c>
      <c r="G636" t="s">
        <v>1495</v>
      </c>
      <c r="H636" t="s">
        <v>1495</v>
      </c>
      <c r="I636">
        <v>137</v>
      </c>
      <c r="J636">
        <v>349</v>
      </c>
      <c r="K636">
        <v>0.39255014326647564</v>
      </c>
      <c r="L636">
        <v>0.609375</v>
      </c>
      <c r="M636">
        <f t="shared" si="37"/>
        <v>0.60542663958788956</v>
      </c>
      <c r="N636">
        <f t="shared" si="39"/>
        <v>3.948360412110441E-3</v>
      </c>
      <c r="O636">
        <f t="shared" si="38"/>
        <v>405</v>
      </c>
    </row>
    <row r="637" spans="4:15" customFormat="1" hidden="1" x14ac:dyDescent="0.3">
      <c r="D637">
        <f t="shared" si="36"/>
        <v>503</v>
      </c>
      <c r="E637" t="s">
        <v>168</v>
      </c>
      <c r="F637" t="s">
        <v>1496</v>
      </c>
      <c r="G637" t="s">
        <v>1497</v>
      </c>
      <c r="H637" t="s">
        <v>1497</v>
      </c>
      <c r="I637">
        <v>258</v>
      </c>
      <c r="J637">
        <v>473</v>
      </c>
      <c r="K637">
        <v>0.54545454545454541</v>
      </c>
      <c r="L637">
        <v>0.5</v>
      </c>
      <c r="M637">
        <f t="shared" si="37"/>
        <v>0.51485100635998149</v>
      </c>
      <c r="N637">
        <f t="shared" si="39"/>
        <v>-1.4851006359981489E-2</v>
      </c>
      <c r="O637">
        <f t="shared" si="38"/>
        <v>467</v>
      </c>
    </row>
    <row r="638" spans="4:15" customFormat="1" hidden="1" x14ac:dyDescent="0.3">
      <c r="D638">
        <f t="shared" si="36"/>
        <v>569</v>
      </c>
      <c r="E638" t="s">
        <v>169</v>
      </c>
      <c r="F638" t="s">
        <v>1498</v>
      </c>
      <c r="G638" t="s">
        <v>1499</v>
      </c>
      <c r="H638" t="s">
        <v>1499</v>
      </c>
      <c r="I638">
        <v>413</v>
      </c>
      <c r="J638">
        <v>760</v>
      </c>
      <c r="K638">
        <v>0.54342105263157892</v>
      </c>
      <c r="L638">
        <v>0.46534653465346537</v>
      </c>
      <c r="M638">
        <f t="shared" si="37"/>
        <v>0.51605558188213063</v>
      </c>
      <c r="N638">
        <f t="shared" si="39"/>
        <v>-5.070904722866526E-2</v>
      </c>
      <c r="O638">
        <f t="shared" si="38"/>
        <v>571</v>
      </c>
    </row>
    <row r="639" spans="4:15" customFormat="1" hidden="1" x14ac:dyDescent="0.3">
      <c r="D639">
        <f t="shared" si="36"/>
        <v>252</v>
      </c>
      <c r="E639" t="s">
        <v>170</v>
      </c>
      <c r="F639" t="s">
        <v>1500</v>
      </c>
      <c r="G639" t="s">
        <v>1501</v>
      </c>
      <c r="H639" t="s">
        <v>1501</v>
      </c>
      <c r="I639">
        <v>193</v>
      </c>
      <c r="J639">
        <v>386</v>
      </c>
      <c r="K639">
        <v>0.5</v>
      </c>
      <c r="L639">
        <v>0.6428571428571429</v>
      </c>
      <c r="M639">
        <f t="shared" si="37"/>
        <v>0.54177681214919771</v>
      </c>
      <c r="N639">
        <f t="shared" si="39"/>
        <v>0.1010803307079452</v>
      </c>
      <c r="O639">
        <f t="shared" si="38"/>
        <v>167</v>
      </c>
    </row>
    <row r="640" spans="4:15" customFormat="1" hidden="1" x14ac:dyDescent="0.3">
      <c r="D640">
        <f t="shared" si="36"/>
        <v>542</v>
      </c>
      <c r="E640" t="s">
        <v>171</v>
      </c>
      <c r="F640" t="s">
        <v>1502</v>
      </c>
      <c r="G640" t="s">
        <v>1503</v>
      </c>
      <c r="H640" t="s">
        <v>1503</v>
      </c>
      <c r="I640">
        <v>126</v>
      </c>
      <c r="J640">
        <v>176</v>
      </c>
      <c r="K640">
        <v>0.71590909090909094</v>
      </c>
      <c r="L640">
        <v>0.48</v>
      </c>
      <c r="M640">
        <f t="shared" si="37"/>
        <v>0.41387923465042031</v>
      </c>
      <c r="N640">
        <f t="shared" si="39"/>
        <v>6.6120765349579669E-2</v>
      </c>
      <c r="O640">
        <f t="shared" si="38"/>
        <v>243</v>
      </c>
    </row>
    <row r="641" spans="4:15" customFormat="1" hidden="1" x14ac:dyDescent="0.3">
      <c r="D641">
        <f t="shared" si="36"/>
        <v>600</v>
      </c>
      <c r="E641" t="s">
        <v>171</v>
      </c>
      <c r="F641" t="s">
        <v>1504</v>
      </c>
      <c r="G641" t="s">
        <v>1505</v>
      </c>
      <c r="H641" t="s">
        <v>1505</v>
      </c>
      <c r="I641">
        <v>116</v>
      </c>
      <c r="J641">
        <v>179</v>
      </c>
      <c r="K641">
        <v>0.64804469273743015</v>
      </c>
      <c r="L641">
        <v>0.44444444444444442</v>
      </c>
      <c r="M641">
        <f t="shared" si="37"/>
        <v>0.45407991396420838</v>
      </c>
      <c r="N641">
        <f t="shared" si="39"/>
        <v>-9.6354695197639617E-3</v>
      </c>
      <c r="O641">
        <f t="shared" si="38"/>
        <v>445</v>
      </c>
    </row>
    <row r="642" spans="4:15" customFormat="1" hidden="1" x14ac:dyDescent="0.3">
      <c r="D642">
        <f t="shared" si="36"/>
        <v>649</v>
      </c>
      <c r="E642" t="s">
        <v>171</v>
      </c>
      <c r="F642" t="s">
        <v>1506</v>
      </c>
      <c r="G642" t="s">
        <v>1507</v>
      </c>
      <c r="H642" t="s">
        <v>1507</v>
      </c>
      <c r="I642">
        <v>352</v>
      </c>
      <c r="J642">
        <v>685</v>
      </c>
      <c r="K642">
        <v>0.51386861313868615</v>
      </c>
      <c r="L642">
        <v>0.40963855421686746</v>
      </c>
      <c r="M642">
        <f t="shared" si="37"/>
        <v>0.53356149330256097</v>
      </c>
      <c r="N642">
        <f t="shared" si="39"/>
        <v>-0.12392293908569352</v>
      </c>
      <c r="O642">
        <f t="shared" si="38"/>
        <v>728</v>
      </c>
    </row>
    <row r="643" spans="4:15" customFormat="1" hidden="1" x14ac:dyDescent="0.3">
      <c r="D643">
        <f t="shared" si="36"/>
        <v>597</v>
      </c>
      <c r="E643" t="s">
        <v>171</v>
      </c>
      <c r="F643" t="s">
        <v>1508</v>
      </c>
      <c r="G643" t="s">
        <v>1509</v>
      </c>
      <c r="H643" t="s">
        <v>1509</v>
      </c>
      <c r="I643">
        <v>177</v>
      </c>
      <c r="J643">
        <v>354</v>
      </c>
      <c r="K643">
        <v>0.5</v>
      </c>
      <c r="L643">
        <v>0.44642857142857145</v>
      </c>
      <c r="M643">
        <f t="shared" si="37"/>
        <v>0.54177681214919771</v>
      </c>
      <c r="N643">
        <f t="shared" si="39"/>
        <v>-9.5348240720626254E-2</v>
      </c>
      <c r="O643">
        <f t="shared" si="38"/>
        <v>672</v>
      </c>
    </row>
    <row r="644" spans="4:15" customFormat="1" hidden="1" x14ac:dyDescent="0.3">
      <c r="D644">
        <f t="shared" si="36"/>
        <v>529</v>
      </c>
      <c r="E644" t="s">
        <v>172</v>
      </c>
      <c r="F644" t="s">
        <v>1510</v>
      </c>
      <c r="G644" t="s">
        <v>1511</v>
      </c>
      <c r="H644" t="s">
        <v>1511</v>
      </c>
      <c r="I644">
        <v>173</v>
      </c>
      <c r="J644">
        <v>310</v>
      </c>
      <c r="K644">
        <v>0.5580645161290323</v>
      </c>
      <c r="L644">
        <v>0.48979591836734693</v>
      </c>
      <c r="M644">
        <f t="shared" si="37"/>
        <v>0.50738126668942463</v>
      </c>
      <c r="N644">
        <f t="shared" si="39"/>
        <v>-1.7585348322077698E-2</v>
      </c>
      <c r="O644">
        <f t="shared" si="38"/>
        <v>481</v>
      </c>
    </row>
    <row r="645" spans="4:15" customFormat="1" hidden="1" x14ac:dyDescent="0.3">
      <c r="D645">
        <f t="shared" si="36"/>
        <v>725</v>
      </c>
      <c r="E645" t="s">
        <v>172</v>
      </c>
      <c r="F645" t="s">
        <v>1512</v>
      </c>
      <c r="G645" t="s">
        <v>1513</v>
      </c>
      <c r="H645" t="s">
        <v>1513</v>
      </c>
      <c r="I645">
        <v>169</v>
      </c>
      <c r="J645">
        <v>232</v>
      </c>
      <c r="K645">
        <v>0.72844827586206895</v>
      </c>
      <c r="L645">
        <v>0.34285714285714286</v>
      </c>
      <c r="M645">
        <f t="shared" si="37"/>
        <v>0.40645142615684343</v>
      </c>
      <c r="N645">
        <f t="shared" si="39"/>
        <v>-6.3594283299700571E-2</v>
      </c>
      <c r="O645">
        <f t="shared" si="38"/>
        <v>608</v>
      </c>
    </row>
    <row r="646" spans="4:15" customFormat="1" hidden="1" x14ac:dyDescent="0.3">
      <c r="D646">
        <f t="shared" ref="D646:D709" si="40">RANK(L646,Both_Math_and_ELA__Percent_Pass,0)</f>
        <v>73</v>
      </c>
      <c r="E646" t="s">
        <v>173</v>
      </c>
      <c r="F646" t="s">
        <v>188</v>
      </c>
      <c r="G646" t="s">
        <v>1514</v>
      </c>
      <c r="H646" t="s">
        <v>1514</v>
      </c>
      <c r="I646">
        <v>273</v>
      </c>
      <c r="J646">
        <v>701</v>
      </c>
      <c r="K646">
        <v>0.38944365192582026</v>
      </c>
      <c r="L646">
        <v>0.78048780487804881</v>
      </c>
      <c r="M646">
        <f t="shared" ref="M646:M709" si="41">int+slope*K646</f>
        <v>0.60726682480342575</v>
      </c>
      <c r="N646">
        <f t="shared" si="39"/>
        <v>0.17322098007462305</v>
      </c>
      <c r="O646">
        <f t="shared" ref="O646:O709" si="42">RANK(N646,Error,0)</f>
        <v>63</v>
      </c>
    </row>
    <row r="647" spans="4:15" customFormat="1" hidden="1" x14ac:dyDescent="0.3">
      <c r="D647">
        <f t="shared" si="40"/>
        <v>160</v>
      </c>
      <c r="E647" t="s">
        <v>174</v>
      </c>
      <c r="F647" t="s">
        <v>1515</v>
      </c>
      <c r="G647" t="s">
        <v>1516</v>
      </c>
      <c r="H647" t="s">
        <v>1516</v>
      </c>
      <c r="I647">
        <v>201</v>
      </c>
      <c r="J647">
        <v>259</v>
      </c>
      <c r="K647">
        <v>0.77606177606177607</v>
      </c>
      <c r="L647">
        <v>0.7</v>
      </c>
      <c r="M647">
        <f t="shared" si="41"/>
        <v>0.37824672525175668</v>
      </c>
      <c r="N647">
        <f t="shared" ref="N647:N710" si="43">L647-M647</f>
        <v>0.32175327474824328</v>
      </c>
      <c r="O647">
        <f t="shared" si="42"/>
        <v>7</v>
      </c>
    </row>
    <row r="648" spans="4:15" customFormat="1" hidden="1" x14ac:dyDescent="0.3">
      <c r="D648">
        <f t="shared" si="40"/>
        <v>467</v>
      </c>
      <c r="E648" t="s">
        <v>175</v>
      </c>
      <c r="F648" t="s">
        <v>1517</v>
      </c>
      <c r="G648" t="s">
        <v>1518</v>
      </c>
      <c r="H648" t="s">
        <v>1518</v>
      </c>
      <c r="I648">
        <v>415</v>
      </c>
      <c r="J648">
        <v>825</v>
      </c>
      <c r="K648">
        <v>0.50303030303030305</v>
      </c>
      <c r="L648">
        <v>0.52427184466019416</v>
      </c>
      <c r="M648">
        <f t="shared" si="41"/>
        <v>0.53998175842991669</v>
      </c>
      <c r="N648">
        <f t="shared" si="43"/>
        <v>-1.5709913769722528E-2</v>
      </c>
      <c r="O648">
        <f t="shared" si="42"/>
        <v>472</v>
      </c>
    </row>
    <row r="649" spans="4:15" customFormat="1" hidden="1" x14ac:dyDescent="0.3">
      <c r="D649">
        <f t="shared" si="40"/>
        <v>452</v>
      </c>
      <c r="E649" t="s">
        <v>252</v>
      </c>
      <c r="F649" t="s">
        <v>1519</v>
      </c>
      <c r="G649" t="s">
        <v>1520</v>
      </c>
      <c r="H649" t="s">
        <v>1520</v>
      </c>
      <c r="I649">
        <v>222</v>
      </c>
      <c r="J649">
        <v>378</v>
      </c>
      <c r="K649">
        <v>0.58730158730158732</v>
      </c>
      <c r="L649">
        <v>0.53488372093023251</v>
      </c>
      <c r="M649">
        <f t="shared" si="41"/>
        <v>0.49006216928419499</v>
      </c>
      <c r="N649">
        <f t="shared" si="43"/>
        <v>4.4821551646037516E-2</v>
      </c>
      <c r="O649">
        <f t="shared" si="42"/>
        <v>284</v>
      </c>
    </row>
    <row r="650" spans="4:15" customFormat="1" hidden="1" x14ac:dyDescent="0.3">
      <c r="D650">
        <f t="shared" si="40"/>
        <v>661</v>
      </c>
      <c r="E650" t="s">
        <v>252</v>
      </c>
      <c r="F650" t="s">
        <v>1521</v>
      </c>
      <c r="G650" t="s">
        <v>1522</v>
      </c>
      <c r="H650" t="s">
        <v>1522</v>
      </c>
      <c r="I650">
        <v>149</v>
      </c>
      <c r="J650">
        <v>275</v>
      </c>
      <c r="K650">
        <v>0.54181818181818187</v>
      </c>
      <c r="L650">
        <v>0.4</v>
      </c>
      <c r="M650">
        <f t="shared" si="41"/>
        <v>0.51700507082311875</v>
      </c>
      <c r="N650">
        <f t="shared" si="43"/>
        <v>-0.11700507082311873</v>
      </c>
      <c r="O650">
        <f t="shared" si="42"/>
        <v>718</v>
      </c>
    </row>
    <row r="651" spans="4:15" customFormat="1" hidden="1" x14ac:dyDescent="0.3">
      <c r="D651">
        <f t="shared" si="40"/>
        <v>687</v>
      </c>
      <c r="E651" t="s">
        <v>176</v>
      </c>
      <c r="F651" t="s">
        <v>1523</v>
      </c>
      <c r="G651" t="s">
        <v>1524</v>
      </c>
      <c r="H651" t="s">
        <v>1524</v>
      </c>
      <c r="I651">
        <v>168</v>
      </c>
      <c r="J651">
        <v>350</v>
      </c>
      <c r="K651">
        <v>0.48</v>
      </c>
      <c r="L651">
        <v>0.375</v>
      </c>
      <c r="M651">
        <f t="shared" si="41"/>
        <v>0.55362416669645298</v>
      </c>
      <c r="N651">
        <f t="shared" si="43"/>
        <v>-0.17862416669645298</v>
      </c>
      <c r="O651">
        <f t="shared" si="42"/>
        <v>783</v>
      </c>
    </row>
    <row r="652" spans="4:15" customFormat="1" hidden="1" x14ac:dyDescent="0.3">
      <c r="D652">
        <f t="shared" si="40"/>
        <v>730</v>
      </c>
      <c r="E652" t="s">
        <v>176</v>
      </c>
      <c r="F652" t="s">
        <v>1525</v>
      </c>
      <c r="G652" t="s">
        <v>1526</v>
      </c>
      <c r="H652" t="s">
        <v>1526</v>
      </c>
      <c r="I652">
        <v>215</v>
      </c>
      <c r="J652">
        <v>505</v>
      </c>
      <c r="K652">
        <v>0.42574257425742573</v>
      </c>
      <c r="L652">
        <v>0.33333333333333331</v>
      </c>
      <c r="M652">
        <f t="shared" si="41"/>
        <v>0.58576451467613522</v>
      </c>
      <c r="N652">
        <f t="shared" si="43"/>
        <v>-0.2524311813428019</v>
      </c>
      <c r="O652">
        <f t="shared" si="42"/>
        <v>830</v>
      </c>
    </row>
    <row r="653" spans="4:15" customFormat="1" hidden="1" x14ac:dyDescent="0.3">
      <c r="D653">
        <f t="shared" si="40"/>
        <v>109</v>
      </c>
      <c r="E653" t="s">
        <v>177</v>
      </c>
      <c r="F653" t="s">
        <v>1527</v>
      </c>
      <c r="G653" t="s">
        <v>1528</v>
      </c>
      <c r="H653" t="s">
        <v>1528</v>
      </c>
      <c r="I653">
        <v>195</v>
      </c>
      <c r="J653">
        <v>525</v>
      </c>
      <c r="K653">
        <v>0.37142857142857144</v>
      </c>
      <c r="L653">
        <v>0.7415730337078652</v>
      </c>
      <c r="M653">
        <f t="shared" si="41"/>
        <v>0.61793837709583821</v>
      </c>
      <c r="N653">
        <f t="shared" si="43"/>
        <v>0.12363465661202699</v>
      </c>
      <c r="O653">
        <f t="shared" si="42"/>
        <v>123</v>
      </c>
    </row>
    <row r="654" spans="4:15" customFormat="1" hidden="1" x14ac:dyDescent="0.3">
      <c r="D654">
        <f t="shared" si="40"/>
        <v>274</v>
      </c>
      <c r="E654" t="s">
        <v>178</v>
      </c>
      <c r="F654" t="s">
        <v>1529</v>
      </c>
      <c r="G654" t="s">
        <v>1530</v>
      </c>
      <c r="H654" t="s">
        <v>1530</v>
      </c>
      <c r="I654">
        <v>46</v>
      </c>
      <c r="J654">
        <v>281</v>
      </c>
      <c r="K654">
        <v>0.16370106761565836</v>
      </c>
      <c r="L654">
        <v>0.6333333333333333</v>
      </c>
      <c r="M654">
        <f t="shared" si="41"/>
        <v>0.74098944644023224</v>
      </c>
      <c r="N654">
        <f t="shared" si="43"/>
        <v>-0.10765611310689893</v>
      </c>
      <c r="O654">
        <f t="shared" si="42"/>
        <v>700</v>
      </c>
    </row>
    <row r="655" spans="4:15" customFormat="1" hidden="1" x14ac:dyDescent="0.3">
      <c r="D655">
        <f t="shared" si="40"/>
        <v>218</v>
      </c>
      <c r="E655" t="s">
        <v>178</v>
      </c>
      <c r="F655" t="s">
        <v>1531</v>
      </c>
      <c r="G655" t="s">
        <v>1532</v>
      </c>
      <c r="H655" t="s">
        <v>1532</v>
      </c>
      <c r="I655">
        <v>99</v>
      </c>
      <c r="J655">
        <v>333</v>
      </c>
      <c r="K655">
        <v>0.29729729729729731</v>
      </c>
      <c r="L655">
        <v>0.66176470588235292</v>
      </c>
      <c r="M655">
        <f t="shared" si="41"/>
        <v>0.6618513514794867</v>
      </c>
      <c r="N655">
        <f t="shared" si="43"/>
        <v>-8.664559713378317E-5</v>
      </c>
      <c r="O655">
        <f t="shared" si="42"/>
        <v>417</v>
      </c>
    </row>
    <row r="656" spans="4:15" customFormat="1" hidden="1" x14ac:dyDescent="0.3">
      <c r="D656">
        <f t="shared" si="40"/>
        <v>315</v>
      </c>
      <c r="E656" t="s">
        <v>178</v>
      </c>
      <c r="F656" t="s">
        <v>1533</v>
      </c>
      <c r="G656" t="s">
        <v>1166</v>
      </c>
      <c r="H656" t="s">
        <v>1166</v>
      </c>
      <c r="I656">
        <v>161</v>
      </c>
      <c r="J656">
        <v>499</v>
      </c>
      <c r="K656">
        <v>0.32264529058116231</v>
      </c>
      <c r="L656">
        <v>0.60952380952380958</v>
      </c>
      <c r="M656">
        <f t="shared" si="41"/>
        <v>0.64683601830471704</v>
      </c>
      <c r="N656">
        <f t="shared" si="43"/>
        <v>-3.7312208780907463E-2</v>
      </c>
      <c r="O656">
        <f t="shared" si="42"/>
        <v>535</v>
      </c>
    </row>
    <row r="657" spans="4:15" customFormat="1" hidden="1" x14ac:dyDescent="0.3">
      <c r="D657">
        <f t="shared" si="40"/>
        <v>388</v>
      </c>
      <c r="E657" t="s">
        <v>178</v>
      </c>
      <c r="F657" t="s">
        <v>1534</v>
      </c>
      <c r="G657" t="s">
        <v>1535</v>
      </c>
      <c r="H657" t="s">
        <v>1535</v>
      </c>
      <c r="I657">
        <v>160</v>
      </c>
      <c r="J657">
        <v>419</v>
      </c>
      <c r="K657">
        <v>0.3818615751789976</v>
      </c>
      <c r="L657">
        <v>0.57317073170731703</v>
      </c>
      <c r="M657">
        <f t="shared" si="41"/>
        <v>0.61175820237463108</v>
      </c>
      <c r="N657">
        <f t="shared" si="43"/>
        <v>-3.858747066731405E-2</v>
      </c>
      <c r="O657">
        <f t="shared" si="42"/>
        <v>540</v>
      </c>
    </row>
    <row r="658" spans="4:15" customFormat="1" hidden="1" x14ac:dyDescent="0.3">
      <c r="D658">
        <f t="shared" si="40"/>
        <v>170</v>
      </c>
      <c r="E658" t="s">
        <v>178</v>
      </c>
      <c r="F658" t="s">
        <v>1536</v>
      </c>
      <c r="G658" t="s">
        <v>1537</v>
      </c>
      <c r="H658" t="s">
        <v>1537</v>
      </c>
      <c r="I658">
        <v>113</v>
      </c>
      <c r="J658">
        <v>356</v>
      </c>
      <c r="K658">
        <v>0.31741573033707865</v>
      </c>
      <c r="L658">
        <v>0.69444444444444442</v>
      </c>
      <c r="M658">
        <f t="shared" si="41"/>
        <v>0.64993384102161156</v>
      </c>
      <c r="N658">
        <f t="shared" si="43"/>
        <v>4.4510603422832862E-2</v>
      </c>
      <c r="O658">
        <f t="shared" si="42"/>
        <v>286</v>
      </c>
    </row>
    <row r="659" spans="4:15" customFormat="1" hidden="1" x14ac:dyDescent="0.3">
      <c r="D659">
        <f t="shared" si="40"/>
        <v>79</v>
      </c>
      <c r="E659" t="s">
        <v>180</v>
      </c>
      <c r="F659" t="s">
        <v>1538</v>
      </c>
      <c r="G659" t="s">
        <v>1539</v>
      </c>
      <c r="H659" t="s">
        <v>1539</v>
      </c>
      <c r="I659">
        <v>52</v>
      </c>
      <c r="J659">
        <v>347</v>
      </c>
      <c r="K659">
        <v>0.14985590778097982</v>
      </c>
      <c r="L659">
        <v>0.77419354838709675</v>
      </c>
      <c r="M659">
        <f t="shared" si="41"/>
        <v>0.74919087230647496</v>
      </c>
      <c r="N659">
        <f t="shared" si="43"/>
        <v>2.5002676080621788E-2</v>
      </c>
      <c r="O659">
        <f t="shared" si="42"/>
        <v>344</v>
      </c>
    </row>
    <row r="660" spans="4:15" customFormat="1" hidden="1" x14ac:dyDescent="0.3">
      <c r="D660">
        <f t="shared" si="40"/>
        <v>329</v>
      </c>
      <c r="E660" t="s">
        <v>180</v>
      </c>
      <c r="F660" t="s">
        <v>196</v>
      </c>
      <c r="G660" t="s">
        <v>1540</v>
      </c>
      <c r="H660" t="s">
        <v>1540</v>
      </c>
      <c r="I660">
        <v>84</v>
      </c>
      <c r="J660">
        <v>373</v>
      </c>
      <c r="K660">
        <v>0.22520107238605899</v>
      </c>
      <c r="L660">
        <v>0.6</v>
      </c>
      <c r="M660">
        <f t="shared" si="41"/>
        <v>0.70455882838159123</v>
      </c>
      <c r="N660">
        <f t="shared" si="43"/>
        <v>-0.10455882838159125</v>
      </c>
      <c r="O660">
        <f t="shared" si="42"/>
        <v>695</v>
      </c>
    </row>
    <row r="661" spans="4:15" customFormat="1" hidden="1" x14ac:dyDescent="0.3">
      <c r="D661">
        <f t="shared" si="40"/>
        <v>56</v>
      </c>
      <c r="E661" t="s">
        <v>180</v>
      </c>
      <c r="F661" t="s">
        <v>1541</v>
      </c>
      <c r="G661" t="s">
        <v>1542</v>
      </c>
      <c r="H661" t="s">
        <v>1542</v>
      </c>
      <c r="I661">
        <v>82</v>
      </c>
      <c r="J661">
        <v>368</v>
      </c>
      <c r="K661">
        <v>0.22282608695652173</v>
      </c>
      <c r="L661">
        <v>0.8</v>
      </c>
      <c r="M661">
        <f t="shared" si="41"/>
        <v>0.70596569310300583</v>
      </c>
      <c r="N661">
        <f t="shared" si="43"/>
        <v>9.4034306896994213E-2</v>
      </c>
      <c r="O661">
        <f t="shared" si="42"/>
        <v>191</v>
      </c>
    </row>
    <row r="662" spans="4:15" customFormat="1" hidden="1" x14ac:dyDescent="0.3">
      <c r="D662">
        <f t="shared" si="40"/>
        <v>223</v>
      </c>
      <c r="E662" t="s">
        <v>181</v>
      </c>
      <c r="F662" t="s">
        <v>1543</v>
      </c>
      <c r="G662" t="s">
        <v>1544</v>
      </c>
      <c r="H662" t="s">
        <v>1544</v>
      </c>
      <c r="I662">
        <v>67</v>
      </c>
      <c r="J662">
        <v>347</v>
      </c>
      <c r="K662">
        <v>0.1930835734870317</v>
      </c>
      <c r="L662">
        <v>0.6588235294117647</v>
      </c>
      <c r="M662">
        <f t="shared" si="41"/>
        <v>0.72358419821298392</v>
      </c>
      <c r="N662">
        <f t="shared" si="43"/>
        <v>-6.4760668801219223E-2</v>
      </c>
      <c r="O662">
        <f t="shared" si="42"/>
        <v>613</v>
      </c>
    </row>
    <row r="663" spans="4:15" customFormat="1" hidden="1" x14ac:dyDescent="0.3">
      <c r="D663">
        <f t="shared" si="40"/>
        <v>67</v>
      </c>
      <c r="E663" t="s">
        <v>182</v>
      </c>
      <c r="F663" t="s">
        <v>1545</v>
      </c>
      <c r="G663" t="s">
        <v>1546</v>
      </c>
      <c r="H663" t="s">
        <v>1546</v>
      </c>
      <c r="I663">
        <v>61</v>
      </c>
      <c r="J663">
        <v>344</v>
      </c>
      <c r="K663">
        <v>0.17732558139534885</v>
      </c>
      <c r="L663">
        <v>0.78787878787878785</v>
      </c>
      <c r="M663">
        <f t="shared" si="41"/>
        <v>0.73291872417613446</v>
      </c>
      <c r="N663">
        <f t="shared" si="43"/>
        <v>5.4960063702653383E-2</v>
      </c>
      <c r="O663">
        <f t="shared" si="42"/>
        <v>262</v>
      </c>
    </row>
    <row r="664" spans="4:15" customFormat="1" hidden="1" x14ac:dyDescent="0.3">
      <c r="D664">
        <f t="shared" si="40"/>
        <v>104</v>
      </c>
      <c r="E664" t="s">
        <v>182</v>
      </c>
      <c r="F664" t="s">
        <v>1547</v>
      </c>
      <c r="G664" t="s">
        <v>1548</v>
      </c>
      <c r="H664" t="s">
        <v>1548</v>
      </c>
      <c r="I664">
        <v>93</v>
      </c>
      <c r="J664">
        <v>219</v>
      </c>
      <c r="K664">
        <v>0.42465753424657532</v>
      </c>
      <c r="L664">
        <v>0.74358974358974361</v>
      </c>
      <c r="M664">
        <f t="shared" si="41"/>
        <v>0.58640725736146049</v>
      </c>
      <c r="N664">
        <f t="shared" si="43"/>
        <v>0.15718248622828312</v>
      </c>
      <c r="O664">
        <f t="shared" si="42"/>
        <v>81</v>
      </c>
    </row>
    <row r="665" spans="4:15" customFormat="1" hidden="1" x14ac:dyDescent="0.3">
      <c r="D665">
        <f t="shared" si="40"/>
        <v>472</v>
      </c>
      <c r="E665" t="s">
        <v>183</v>
      </c>
      <c r="F665" t="s">
        <v>1549</v>
      </c>
      <c r="G665" t="s">
        <v>1550</v>
      </c>
      <c r="H665" t="s">
        <v>1550</v>
      </c>
      <c r="I665">
        <v>308</v>
      </c>
      <c r="J665">
        <v>483</v>
      </c>
      <c r="K665">
        <v>0.6376811594202898</v>
      </c>
      <c r="L665">
        <v>0.52127659574468088</v>
      </c>
      <c r="M665">
        <f t="shared" si="41"/>
        <v>0.460218936642731</v>
      </c>
      <c r="N665">
        <f t="shared" si="43"/>
        <v>6.1057659101949879E-2</v>
      </c>
      <c r="O665">
        <f t="shared" si="42"/>
        <v>251</v>
      </c>
    </row>
    <row r="666" spans="4:15" customFormat="1" hidden="1" x14ac:dyDescent="0.3">
      <c r="D666">
        <f t="shared" si="40"/>
        <v>448</v>
      </c>
      <c r="E666" t="s">
        <v>183</v>
      </c>
      <c r="F666" t="s">
        <v>1551</v>
      </c>
      <c r="G666" t="s">
        <v>1552</v>
      </c>
      <c r="H666" t="s">
        <v>1552</v>
      </c>
      <c r="I666">
        <v>250</v>
      </c>
      <c r="J666">
        <v>446</v>
      </c>
      <c r="K666">
        <v>0.5605381165919282</v>
      </c>
      <c r="L666">
        <v>0.53658536585365857</v>
      </c>
      <c r="M666">
        <f t="shared" si="41"/>
        <v>0.50591598560481554</v>
      </c>
      <c r="N666">
        <f t="shared" si="43"/>
        <v>3.0669380248843026E-2</v>
      </c>
      <c r="O666">
        <f t="shared" si="42"/>
        <v>326</v>
      </c>
    </row>
    <row r="667" spans="4:15" customFormat="1" hidden="1" x14ac:dyDescent="0.3">
      <c r="D667">
        <f t="shared" si="40"/>
        <v>371</v>
      </c>
      <c r="E667" t="s">
        <v>183</v>
      </c>
      <c r="F667" t="s">
        <v>198</v>
      </c>
      <c r="G667" t="s">
        <v>438</v>
      </c>
      <c r="H667" t="s">
        <v>438</v>
      </c>
      <c r="I667">
        <v>330</v>
      </c>
      <c r="J667">
        <v>517</v>
      </c>
      <c r="K667">
        <v>0.63829787234042556</v>
      </c>
      <c r="L667">
        <v>0.58163265306122447</v>
      </c>
      <c r="M667">
        <f t="shared" si="41"/>
        <v>0.45985361581179496</v>
      </c>
      <c r="N667">
        <f t="shared" si="43"/>
        <v>0.12177903724942951</v>
      </c>
      <c r="O667">
        <f t="shared" si="42"/>
        <v>129</v>
      </c>
    </row>
    <row r="668" spans="4:15" customFormat="1" hidden="1" x14ac:dyDescent="0.3">
      <c r="D668">
        <f t="shared" si="40"/>
        <v>631</v>
      </c>
      <c r="E668" t="s">
        <v>183</v>
      </c>
      <c r="F668" t="s">
        <v>1553</v>
      </c>
      <c r="G668" t="s">
        <v>1554</v>
      </c>
      <c r="H668" t="s">
        <v>1554</v>
      </c>
      <c r="I668">
        <v>201</v>
      </c>
      <c r="J668">
        <v>393</v>
      </c>
      <c r="K668">
        <v>0.51145038167938928</v>
      </c>
      <c r="L668">
        <v>0.42028985507246375</v>
      </c>
      <c r="M668">
        <f t="shared" si="41"/>
        <v>0.53499397557634176</v>
      </c>
      <c r="N668">
        <f t="shared" si="43"/>
        <v>-0.11470412050387802</v>
      </c>
      <c r="O668">
        <f t="shared" si="42"/>
        <v>714</v>
      </c>
    </row>
    <row r="669" spans="4:15" customFormat="1" hidden="1" x14ac:dyDescent="0.3">
      <c r="D669">
        <f t="shared" si="40"/>
        <v>286</v>
      </c>
      <c r="E669" t="s">
        <v>183</v>
      </c>
      <c r="F669" t="s">
        <v>1555</v>
      </c>
      <c r="G669" t="s">
        <v>1556</v>
      </c>
      <c r="H669" t="s">
        <v>1556</v>
      </c>
      <c r="I669">
        <v>223</v>
      </c>
      <c r="J669">
        <v>460</v>
      </c>
      <c r="K669">
        <v>0.48478260869565215</v>
      </c>
      <c r="L669">
        <v>0.62666666666666671</v>
      </c>
      <c r="M669">
        <f t="shared" si="41"/>
        <v>0.55079110365254413</v>
      </c>
      <c r="N669">
        <f t="shared" si="43"/>
        <v>7.5875563014122571E-2</v>
      </c>
      <c r="O669">
        <f t="shared" si="42"/>
        <v>226</v>
      </c>
    </row>
    <row r="670" spans="4:15" customFormat="1" hidden="1" x14ac:dyDescent="0.3">
      <c r="D670">
        <f t="shared" si="40"/>
        <v>785</v>
      </c>
      <c r="E670" t="s">
        <v>183</v>
      </c>
      <c r="F670" t="s">
        <v>1557</v>
      </c>
      <c r="G670" t="s">
        <v>1558</v>
      </c>
      <c r="H670" t="s">
        <v>1558</v>
      </c>
      <c r="I670">
        <v>241</v>
      </c>
      <c r="J670">
        <v>342</v>
      </c>
      <c r="K670">
        <v>0.70467836257309946</v>
      </c>
      <c r="L670">
        <v>0.27777777777777779</v>
      </c>
      <c r="M670">
        <f t="shared" si="41"/>
        <v>0.42053195567144014</v>
      </c>
      <c r="N670">
        <f t="shared" si="43"/>
        <v>-0.14275417789366235</v>
      </c>
      <c r="O670">
        <f t="shared" si="42"/>
        <v>753</v>
      </c>
    </row>
    <row r="671" spans="4:15" customFormat="1" hidden="1" x14ac:dyDescent="0.3">
      <c r="D671">
        <f t="shared" si="40"/>
        <v>421</v>
      </c>
      <c r="E671" t="s">
        <v>183</v>
      </c>
      <c r="F671" t="s">
        <v>1559</v>
      </c>
      <c r="G671" t="s">
        <v>1560</v>
      </c>
      <c r="H671" t="s">
        <v>1560</v>
      </c>
      <c r="I671">
        <v>218</v>
      </c>
      <c r="J671">
        <v>387</v>
      </c>
      <c r="K671">
        <v>0.56330749354005172</v>
      </c>
      <c r="L671">
        <v>0.55714285714285716</v>
      </c>
      <c r="M671">
        <f t="shared" si="41"/>
        <v>0.50427549607584488</v>
      </c>
      <c r="N671">
        <f t="shared" si="43"/>
        <v>5.2867361067012286E-2</v>
      </c>
      <c r="O671">
        <f t="shared" si="42"/>
        <v>265</v>
      </c>
    </row>
    <row r="672" spans="4:15" customFormat="1" hidden="1" x14ac:dyDescent="0.3">
      <c r="D672">
        <f t="shared" si="40"/>
        <v>638</v>
      </c>
      <c r="E672" t="s">
        <v>183</v>
      </c>
      <c r="F672" t="s">
        <v>1561</v>
      </c>
      <c r="G672" t="s">
        <v>1562</v>
      </c>
      <c r="H672" t="s">
        <v>1562</v>
      </c>
      <c r="I672">
        <v>204</v>
      </c>
      <c r="J672">
        <v>372</v>
      </c>
      <c r="K672">
        <v>0.54838709677419351</v>
      </c>
      <c r="L672">
        <v>0.41666666666666669</v>
      </c>
      <c r="M672">
        <f t="shared" si="41"/>
        <v>0.51311385759938688</v>
      </c>
      <c r="N672">
        <f t="shared" si="43"/>
        <v>-9.6447190932720195E-2</v>
      </c>
      <c r="O672">
        <f t="shared" si="42"/>
        <v>674</v>
      </c>
    </row>
    <row r="673" spans="4:15" customFormat="1" hidden="1" x14ac:dyDescent="0.3">
      <c r="D673">
        <f t="shared" si="40"/>
        <v>12</v>
      </c>
      <c r="E673" t="s">
        <v>184</v>
      </c>
      <c r="F673" t="s">
        <v>1563</v>
      </c>
      <c r="G673" t="s">
        <v>474</v>
      </c>
      <c r="H673" t="s">
        <v>474</v>
      </c>
      <c r="I673">
        <v>152</v>
      </c>
      <c r="J673">
        <v>304</v>
      </c>
      <c r="K673">
        <v>0.5</v>
      </c>
      <c r="L673">
        <v>0.88888888888888884</v>
      </c>
      <c r="M673">
        <f t="shared" si="41"/>
        <v>0.54177681214919771</v>
      </c>
      <c r="N673">
        <f t="shared" si="43"/>
        <v>0.34711207673969113</v>
      </c>
      <c r="O673">
        <f t="shared" si="42"/>
        <v>6</v>
      </c>
    </row>
    <row r="674" spans="4:15" customFormat="1" hidden="1" x14ac:dyDescent="0.3">
      <c r="D674">
        <f t="shared" si="40"/>
        <v>46</v>
      </c>
      <c r="E674" t="s">
        <v>184</v>
      </c>
      <c r="F674" t="s">
        <v>1564</v>
      </c>
      <c r="G674" t="s">
        <v>438</v>
      </c>
      <c r="H674" t="s">
        <v>438</v>
      </c>
      <c r="I674">
        <v>132</v>
      </c>
      <c r="J674">
        <v>361</v>
      </c>
      <c r="K674">
        <v>0.36565096952908588</v>
      </c>
      <c r="L674">
        <v>0.81818181818181823</v>
      </c>
      <c r="M674">
        <f t="shared" si="41"/>
        <v>0.62136084200264319</v>
      </c>
      <c r="N674">
        <f t="shared" si="43"/>
        <v>0.19682097617917504</v>
      </c>
      <c r="O674">
        <f t="shared" si="42"/>
        <v>45</v>
      </c>
    </row>
    <row r="675" spans="4:15" customFormat="1" hidden="1" x14ac:dyDescent="0.3">
      <c r="D675">
        <f t="shared" si="40"/>
        <v>425</v>
      </c>
      <c r="E675" t="s">
        <v>184</v>
      </c>
      <c r="F675" t="s">
        <v>1565</v>
      </c>
      <c r="G675" t="s">
        <v>1566</v>
      </c>
      <c r="H675" t="s">
        <v>1566</v>
      </c>
      <c r="I675">
        <v>235</v>
      </c>
      <c r="J675">
        <v>562</v>
      </c>
      <c r="K675">
        <v>0.4181494661921708</v>
      </c>
      <c r="L675">
        <v>0.55434782608695654</v>
      </c>
      <c r="M675">
        <f t="shared" si="41"/>
        <v>0.59026242684437014</v>
      </c>
      <c r="N675">
        <f t="shared" si="43"/>
        <v>-3.5914600757413595E-2</v>
      </c>
      <c r="O675">
        <f t="shared" si="42"/>
        <v>532</v>
      </c>
    </row>
    <row r="676" spans="4:15" customFormat="1" hidden="1" x14ac:dyDescent="0.3">
      <c r="D676">
        <f t="shared" si="40"/>
        <v>33</v>
      </c>
      <c r="E676" t="s">
        <v>184</v>
      </c>
      <c r="F676" t="s">
        <v>1567</v>
      </c>
      <c r="G676" t="s">
        <v>1568</v>
      </c>
      <c r="H676" t="s">
        <v>1568</v>
      </c>
      <c r="I676">
        <v>58</v>
      </c>
      <c r="J676">
        <v>281</v>
      </c>
      <c r="K676">
        <v>0.20640569395017794</v>
      </c>
      <c r="L676">
        <v>0.83333333333333337</v>
      </c>
      <c r="M676">
        <f t="shared" si="41"/>
        <v>0.7156926039905771</v>
      </c>
      <c r="N676">
        <f t="shared" si="43"/>
        <v>0.11764072934275627</v>
      </c>
      <c r="O676">
        <f t="shared" si="42"/>
        <v>135</v>
      </c>
    </row>
    <row r="677" spans="4:15" customFormat="1" hidden="1" x14ac:dyDescent="0.3">
      <c r="D677">
        <f t="shared" si="40"/>
        <v>138</v>
      </c>
      <c r="E677" t="s">
        <v>184</v>
      </c>
      <c r="F677" t="s">
        <v>1569</v>
      </c>
      <c r="G677" t="s">
        <v>1570</v>
      </c>
      <c r="H677" t="s">
        <v>1570</v>
      </c>
      <c r="I677">
        <v>43</v>
      </c>
      <c r="J677">
        <v>357</v>
      </c>
      <c r="K677">
        <v>0.12044817927170869</v>
      </c>
      <c r="L677">
        <v>0.71666666666666667</v>
      </c>
      <c r="M677">
        <f t="shared" si="41"/>
        <v>0.76661106161041292</v>
      </c>
      <c r="N677">
        <f t="shared" si="43"/>
        <v>-4.9944394943746251E-2</v>
      </c>
      <c r="O677">
        <f t="shared" si="42"/>
        <v>568</v>
      </c>
    </row>
    <row r="678" spans="4:15" customFormat="1" hidden="1" x14ac:dyDescent="0.3">
      <c r="D678">
        <f t="shared" si="40"/>
        <v>8</v>
      </c>
      <c r="E678" t="s">
        <v>184</v>
      </c>
      <c r="F678" t="s">
        <v>1571</v>
      </c>
      <c r="G678" t="s">
        <v>1572</v>
      </c>
      <c r="H678" t="s">
        <v>1572</v>
      </c>
      <c r="I678">
        <v>67</v>
      </c>
      <c r="J678">
        <v>343</v>
      </c>
      <c r="K678">
        <v>0.19533527696793002</v>
      </c>
      <c r="L678">
        <v>0.89473684210526316</v>
      </c>
      <c r="M678">
        <f t="shared" si="41"/>
        <v>0.72225036173930934</v>
      </c>
      <c r="N678">
        <f t="shared" si="43"/>
        <v>0.17248648036595382</v>
      </c>
      <c r="O678">
        <f t="shared" si="42"/>
        <v>66</v>
      </c>
    </row>
    <row r="679" spans="4:15" customFormat="1" hidden="1" x14ac:dyDescent="0.3">
      <c r="D679">
        <f t="shared" si="40"/>
        <v>87</v>
      </c>
      <c r="E679" t="s">
        <v>184</v>
      </c>
      <c r="F679" t="s">
        <v>1573</v>
      </c>
      <c r="G679" t="s">
        <v>729</v>
      </c>
      <c r="H679" t="s">
        <v>729</v>
      </c>
      <c r="I679">
        <v>50</v>
      </c>
      <c r="J679">
        <v>336</v>
      </c>
      <c r="K679">
        <v>0.14880952380952381</v>
      </c>
      <c r="L679">
        <v>0.76</v>
      </c>
      <c r="M679">
        <f t="shared" si="41"/>
        <v>0.74981071640159513</v>
      </c>
      <c r="N679">
        <f t="shared" si="43"/>
        <v>1.0189283598404875E-2</v>
      </c>
      <c r="O679">
        <f t="shared" si="42"/>
        <v>390</v>
      </c>
    </row>
    <row r="680" spans="4:15" customFormat="1" hidden="1" x14ac:dyDescent="0.3">
      <c r="D680">
        <f t="shared" si="40"/>
        <v>379</v>
      </c>
      <c r="E680" t="s">
        <v>184</v>
      </c>
      <c r="F680" t="s">
        <v>1574</v>
      </c>
      <c r="G680" t="s">
        <v>1575</v>
      </c>
      <c r="H680" t="s">
        <v>1575</v>
      </c>
      <c r="I680">
        <v>114</v>
      </c>
      <c r="J680">
        <v>281</v>
      </c>
      <c r="K680">
        <v>0.40569395017793597</v>
      </c>
      <c r="L680">
        <v>0.57777777777777772</v>
      </c>
      <c r="M680">
        <f t="shared" si="41"/>
        <v>0.59764067255885289</v>
      </c>
      <c r="N680">
        <f t="shared" si="43"/>
        <v>-1.9862894781075169E-2</v>
      </c>
      <c r="O680">
        <f t="shared" si="42"/>
        <v>486</v>
      </c>
    </row>
    <row r="681" spans="4:15" customFormat="1" hidden="1" x14ac:dyDescent="0.3">
      <c r="D681">
        <f t="shared" si="40"/>
        <v>477</v>
      </c>
      <c r="E681" t="s">
        <v>185</v>
      </c>
      <c r="F681" t="s">
        <v>1576</v>
      </c>
      <c r="G681" t="s">
        <v>1577</v>
      </c>
      <c r="H681" t="s">
        <v>1577</v>
      </c>
      <c r="I681">
        <v>228</v>
      </c>
      <c r="J681">
        <v>373</v>
      </c>
      <c r="K681">
        <v>0.61126005361930291</v>
      </c>
      <c r="L681">
        <v>0.5178571428571429</v>
      </c>
      <c r="M681">
        <f t="shared" si="41"/>
        <v>0.47586994704047264</v>
      </c>
      <c r="N681">
        <f t="shared" si="43"/>
        <v>4.1987195816670264E-2</v>
      </c>
      <c r="O681">
        <f t="shared" si="42"/>
        <v>292</v>
      </c>
    </row>
    <row r="682" spans="4:15" customFormat="1" hidden="1" x14ac:dyDescent="0.3">
      <c r="D682">
        <f t="shared" si="40"/>
        <v>172</v>
      </c>
      <c r="E682" t="s">
        <v>185</v>
      </c>
      <c r="F682" t="s">
        <v>1578</v>
      </c>
      <c r="G682" t="s">
        <v>1579</v>
      </c>
      <c r="H682" t="s">
        <v>1579</v>
      </c>
      <c r="I682">
        <v>74</v>
      </c>
      <c r="J682">
        <v>274</v>
      </c>
      <c r="K682">
        <v>0.27007299270072993</v>
      </c>
      <c r="L682">
        <v>0.69230769230769229</v>
      </c>
      <c r="M682">
        <f t="shared" si="41"/>
        <v>0.67797815092238678</v>
      </c>
      <c r="N682">
        <f t="shared" si="43"/>
        <v>1.4329541385305511E-2</v>
      </c>
      <c r="O682">
        <f t="shared" si="42"/>
        <v>381</v>
      </c>
    </row>
    <row r="683" spans="4:15" customFormat="1" hidden="1" x14ac:dyDescent="0.3">
      <c r="D683">
        <f t="shared" si="40"/>
        <v>503</v>
      </c>
      <c r="E683" t="s">
        <v>185</v>
      </c>
      <c r="F683" t="s">
        <v>1580</v>
      </c>
      <c r="G683" t="s">
        <v>1581</v>
      </c>
      <c r="H683" t="s">
        <v>1581</v>
      </c>
      <c r="I683">
        <v>113</v>
      </c>
      <c r="J683">
        <v>315</v>
      </c>
      <c r="K683">
        <v>0.35873015873015873</v>
      </c>
      <c r="L683">
        <v>0.5</v>
      </c>
      <c r="M683">
        <f t="shared" si="41"/>
        <v>0.62546050696711131</v>
      </c>
      <c r="N683">
        <f t="shared" si="43"/>
        <v>-0.12546050696711131</v>
      </c>
      <c r="O683">
        <f t="shared" si="42"/>
        <v>731</v>
      </c>
    </row>
    <row r="684" spans="4:15" customFormat="1" hidden="1" x14ac:dyDescent="0.3">
      <c r="D684">
        <f t="shared" si="40"/>
        <v>341</v>
      </c>
      <c r="E684" t="s">
        <v>186</v>
      </c>
      <c r="F684" t="s">
        <v>1582</v>
      </c>
      <c r="G684" t="s">
        <v>530</v>
      </c>
      <c r="H684" t="s">
        <v>530</v>
      </c>
      <c r="I684">
        <v>186</v>
      </c>
      <c r="J684">
        <v>443</v>
      </c>
      <c r="K684">
        <v>0.41986455981941312</v>
      </c>
      <c r="L684">
        <v>0.59615384615384615</v>
      </c>
      <c r="M684">
        <f t="shared" si="41"/>
        <v>0.58924646073018627</v>
      </c>
      <c r="N684">
        <f t="shared" si="43"/>
        <v>6.9073854236598731E-3</v>
      </c>
      <c r="O684">
        <f t="shared" si="42"/>
        <v>397</v>
      </c>
    </row>
    <row r="685" spans="4:15" customFormat="1" hidden="1" x14ac:dyDescent="0.3">
      <c r="D685">
        <f t="shared" si="40"/>
        <v>125</v>
      </c>
      <c r="E685" t="s">
        <v>186</v>
      </c>
      <c r="F685" t="s">
        <v>1583</v>
      </c>
      <c r="G685" t="s">
        <v>1584</v>
      </c>
      <c r="H685" t="s">
        <v>1584</v>
      </c>
      <c r="I685">
        <v>83</v>
      </c>
      <c r="J685">
        <v>341</v>
      </c>
      <c r="K685">
        <v>0.24340175953079179</v>
      </c>
      <c r="L685">
        <v>0.72727272727272729</v>
      </c>
      <c r="M685">
        <f t="shared" si="41"/>
        <v>0.69377732870122522</v>
      </c>
      <c r="N685">
        <f t="shared" si="43"/>
        <v>3.3495398571502077E-2</v>
      </c>
      <c r="O685">
        <f t="shared" si="42"/>
        <v>323</v>
      </c>
    </row>
    <row r="686" spans="4:15" customFormat="1" hidden="1" x14ac:dyDescent="0.3">
      <c r="D686">
        <f t="shared" si="40"/>
        <v>168</v>
      </c>
      <c r="E686" t="s">
        <v>299</v>
      </c>
      <c r="F686" t="s">
        <v>1585</v>
      </c>
      <c r="G686" t="s">
        <v>1586</v>
      </c>
      <c r="H686" t="s">
        <v>1586</v>
      </c>
      <c r="I686">
        <v>278</v>
      </c>
      <c r="J686">
        <v>608</v>
      </c>
      <c r="K686">
        <v>0.45723684210526316</v>
      </c>
      <c r="L686">
        <v>0.69696969696969702</v>
      </c>
      <c r="M686">
        <f t="shared" si="41"/>
        <v>0.56710832680615786</v>
      </c>
      <c r="N686">
        <f t="shared" si="43"/>
        <v>0.12986137016353916</v>
      </c>
      <c r="O686">
        <f t="shared" si="42"/>
        <v>115</v>
      </c>
    </row>
    <row r="687" spans="4:15" customFormat="1" hidden="1" x14ac:dyDescent="0.3">
      <c r="D687">
        <f t="shared" si="40"/>
        <v>650</v>
      </c>
      <c r="E687" t="s">
        <v>187</v>
      </c>
      <c r="F687" t="s">
        <v>1587</v>
      </c>
      <c r="G687" t="s">
        <v>1588</v>
      </c>
      <c r="H687" t="s">
        <v>1588</v>
      </c>
      <c r="I687">
        <v>218</v>
      </c>
      <c r="J687">
        <v>350</v>
      </c>
      <c r="K687">
        <v>0.62285714285714289</v>
      </c>
      <c r="L687">
        <v>0.40909090909090912</v>
      </c>
      <c r="M687">
        <f t="shared" si="41"/>
        <v>0.46900020564463024</v>
      </c>
      <c r="N687">
        <f t="shared" si="43"/>
        <v>-5.9909296553721125E-2</v>
      </c>
      <c r="O687">
        <f t="shared" si="42"/>
        <v>598</v>
      </c>
    </row>
    <row r="688" spans="4:15" customFormat="1" hidden="1" x14ac:dyDescent="0.3">
      <c r="D688">
        <f t="shared" si="40"/>
        <v>642</v>
      </c>
      <c r="E688" t="s">
        <v>189</v>
      </c>
      <c r="F688" t="s">
        <v>1589</v>
      </c>
      <c r="G688" t="s">
        <v>438</v>
      </c>
      <c r="H688" t="s">
        <v>438</v>
      </c>
      <c r="I688">
        <v>165</v>
      </c>
      <c r="J688">
        <v>353</v>
      </c>
      <c r="K688">
        <v>0.46742209631728043</v>
      </c>
      <c r="L688">
        <v>0.41379310344827586</v>
      </c>
      <c r="M688">
        <f t="shared" si="41"/>
        <v>0.56107491091597317</v>
      </c>
      <c r="N688">
        <f t="shared" si="43"/>
        <v>-0.14728180746769731</v>
      </c>
      <c r="O688">
        <f t="shared" si="42"/>
        <v>760</v>
      </c>
    </row>
    <row r="689" spans="4:15" customFormat="1" hidden="1" x14ac:dyDescent="0.3">
      <c r="D689">
        <f t="shared" si="40"/>
        <v>550</v>
      </c>
      <c r="E689" t="s">
        <v>189</v>
      </c>
      <c r="F689" t="s">
        <v>1590</v>
      </c>
      <c r="G689" t="s">
        <v>1591</v>
      </c>
      <c r="H689" t="s">
        <v>1591</v>
      </c>
      <c r="I689">
        <v>62</v>
      </c>
      <c r="J689">
        <v>136</v>
      </c>
      <c r="K689">
        <v>0.45588235294117646</v>
      </c>
      <c r="L689">
        <v>0.47826086956521741</v>
      </c>
      <c r="M689">
        <f t="shared" si="41"/>
        <v>0.56791068247402543</v>
      </c>
      <c r="N689">
        <f t="shared" si="43"/>
        <v>-8.9649812908808024E-2</v>
      </c>
      <c r="O689">
        <f t="shared" si="42"/>
        <v>658</v>
      </c>
    </row>
    <row r="690" spans="4:15" customFormat="1" hidden="1" x14ac:dyDescent="0.3">
      <c r="D690">
        <f t="shared" si="40"/>
        <v>307</v>
      </c>
      <c r="E690" t="s">
        <v>190</v>
      </c>
      <c r="F690" t="s">
        <v>1592</v>
      </c>
      <c r="G690" t="s">
        <v>1593</v>
      </c>
      <c r="H690" t="s">
        <v>1593</v>
      </c>
      <c r="I690">
        <v>187</v>
      </c>
      <c r="J690">
        <v>425</v>
      </c>
      <c r="K690">
        <v>0.44</v>
      </c>
      <c r="L690">
        <v>0.61333333333333329</v>
      </c>
      <c r="M690">
        <f t="shared" si="41"/>
        <v>0.5773188757909633</v>
      </c>
      <c r="N690">
        <f t="shared" si="43"/>
        <v>3.6014457542369982E-2</v>
      </c>
      <c r="O690">
        <f t="shared" si="42"/>
        <v>313</v>
      </c>
    </row>
    <row r="691" spans="4:15" customFormat="1" hidden="1" x14ac:dyDescent="0.3">
      <c r="D691">
        <f t="shared" si="40"/>
        <v>175</v>
      </c>
      <c r="E691" t="s">
        <v>190</v>
      </c>
      <c r="F691" t="s">
        <v>1594</v>
      </c>
      <c r="G691" t="s">
        <v>1595</v>
      </c>
      <c r="H691" t="s">
        <v>1595</v>
      </c>
      <c r="I691">
        <v>112</v>
      </c>
      <c r="J691">
        <v>219</v>
      </c>
      <c r="K691">
        <v>0.51141552511415522</v>
      </c>
      <c r="L691">
        <v>0.69047619047619047</v>
      </c>
      <c r="M691">
        <f t="shared" si="41"/>
        <v>0.53501462348067319</v>
      </c>
      <c r="N691">
        <f t="shared" si="43"/>
        <v>0.15546156699551728</v>
      </c>
      <c r="O691">
        <f t="shared" si="42"/>
        <v>83</v>
      </c>
    </row>
    <row r="692" spans="4:15" customFormat="1" hidden="1" x14ac:dyDescent="0.3">
      <c r="D692">
        <f t="shared" si="40"/>
        <v>255</v>
      </c>
      <c r="E692" t="s">
        <v>191</v>
      </c>
      <c r="F692" t="s">
        <v>1596</v>
      </c>
      <c r="G692" t="s">
        <v>1597</v>
      </c>
      <c r="H692" t="s">
        <v>1597</v>
      </c>
      <c r="I692">
        <v>293</v>
      </c>
      <c r="J692">
        <v>485</v>
      </c>
      <c r="K692">
        <v>0.60412371134020615</v>
      </c>
      <c r="L692">
        <v>0.64210526315789473</v>
      </c>
      <c r="M692">
        <f t="shared" si="41"/>
        <v>0.48009728589802392</v>
      </c>
      <c r="N692">
        <f t="shared" si="43"/>
        <v>0.16200797725987082</v>
      </c>
      <c r="O692">
        <f t="shared" si="42"/>
        <v>78</v>
      </c>
    </row>
    <row r="693" spans="4:15" customFormat="1" hidden="1" x14ac:dyDescent="0.3">
      <c r="D693">
        <f t="shared" si="40"/>
        <v>407</v>
      </c>
      <c r="E693" t="s">
        <v>192</v>
      </c>
      <c r="F693" t="s">
        <v>1598</v>
      </c>
      <c r="G693" t="s">
        <v>432</v>
      </c>
      <c r="H693" t="s">
        <v>432</v>
      </c>
      <c r="I693">
        <v>77</v>
      </c>
      <c r="J693">
        <v>125</v>
      </c>
      <c r="K693">
        <v>0.61599999999999999</v>
      </c>
      <c r="L693">
        <v>0.5625</v>
      </c>
      <c r="M693">
        <f t="shared" si="41"/>
        <v>0.47306215577511779</v>
      </c>
      <c r="N693">
        <f t="shared" si="43"/>
        <v>8.9437844224882213E-2</v>
      </c>
      <c r="O693">
        <f t="shared" si="42"/>
        <v>203</v>
      </c>
    </row>
    <row r="694" spans="4:15" customFormat="1" hidden="1" x14ac:dyDescent="0.3">
      <c r="D694">
        <f t="shared" si="40"/>
        <v>503</v>
      </c>
      <c r="E694" t="s">
        <v>193</v>
      </c>
      <c r="F694" t="s">
        <v>1599</v>
      </c>
      <c r="G694" t="s">
        <v>1600</v>
      </c>
      <c r="H694" t="s">
        <v>1600</v>
      </c>
      <c r="I694">
        <v>158</v>
      </c>
      <c r="J694">
        <v>269</v>
      </c>
      <c r="K694">
        <v>0.58736059479553904</v>
      </c>
      <c r="L694">
        <v>0.5</v>
      </c>
      <c r="M694">
        <f t="shared" si="41"/>
        <v>0.49002721514910547</v>
      </c>
      <c r="N694">
        <f t="shared" si="43"/>
        <v>9.9727848508945338E-3</v>
      </c>
      <c r="O694">
        <f t="shared" si="42"/>
        <v>392</v>
      </c>
    </row>
    <row r="695" spans="4:15" customFormat="1" hidden="1" x14ac:dyDescent="0.3">
      <c r="D695">
        <f t="shared" si="40"/>
        <v>329</v>
      </c>
      <c r="E695" t="s">
        <v>194</v>
      </c>
      <c r="F695" t="s">
        <v>1601</v>
      </c>
      <c r="G695" t="s">
        <v>1602</v>
      </c>
      <c r="H695" t="s">
        <v>1602</v>
      </c>
      <c r="I695">
        <v>234</v>
      </c>
      <c r="J695">
        <v>530</v>
      </c>
      <c r="K695">
        <v>0.44150943396226416</v>
      </c>
      <c r="L695">
        <v>0.6</v>
      </c>
      <c r="M695">
        <f t="shared" si="41"/>
        <v>0.57642473582513265</v>
      </c>
      <c r="N695">
        <f t="shared" si="43"/>
        <v>2.3575264174867328E-2</v>
      </c>
      <c r="O695">
        <f t="shared" si="42"/>
        <v>349</v>
      </c>
    </row>
    <row r="696" spans="4:15" customFormat="1" hidden="1" x14ac:dyDescent="0.3">
      <c r="D696">
        <f t="shared" si="40"/>
        <v>499</v>
      </c>
      <c r="E696" t="s">
        <v>195</v>
      </c>
      <c r="F696" t="s">
        <v>1603</v>
      </c>
      <c r="G696" t="s">
        <v>1604</v>
      </c>
      <c r="H696" t="s">
        <v>1604</v>
      </c>
      <c r="I696">
        <v>150</v>
      </c>
      <c r="J696">
        <v>263</v>
      </c>
      <c r="K696">
        <v>0.57034220532319391</v>
      </c>
      <c r="L696">
        <v>0.50549450549450547</v>
      </c>
      <c r="M696">
        <f t="shared" si="41"/>
        <v>0.50010835984421287</v>
      </c>
      <c r="N696">
        <f t="shared" si="43"/>
        <v>5.3861456502926064E-3</v>
      </c>
      <c r="O696">
        <f t="shared" si="42"/>
        <v>399</v>
      </c>
    </row>
    <row r="697" spans="4:15" customFormat="1" hidden="1" x14ac:dyDescent="0.3">
      <c r="D697">
        <f t="shared" si="40"/>
        <v>480</v>
      </c>
      <c r="E697" t="s">
        <v>195</v>
      </c>
      <c r="F697" t="s">
        <v>1605</v>
      </c>
      <c r="G697" t="s">
        <v>1606</v>
      </c>
      <c r="H697" t="s">
        <v>1606</v>
      </c>
      <c r="I697">
        <v>106</v>
      </c>
      <c r="J697">
        <v>205</v>
      </c>
      <c r="K697">
        <v>0.51707317073170733</v>
      </c>
      <c r="L697">
        <v>0.51515151515151514</v>
      </c>
      <c r="M697">
        <f t="shared" si="41"/>
        <v>0.53166321680397988</v>
      </c>
      <c r="N697">
        <f t="shared" si="43"/>
        <v>-1.6511701652464739E-2</v>
      </c>
      <c r="O697">
        <f t="shared" si="42"/>
        <v>476</v>
      </c>
    </row>
    <row r="698" spans="4:15" customFormat="1" hidden="1" x14ac:dyDescent="0.3">
      <c r="D698">
        <f t="shared" si="40"/>
        <v>673</v>
      </c>
      <c r="E698" t="s">
        <v>197</v>
      </c>
      <c r="F698" t="s">
        <v>1607</v>
      </c>
      <c r="G698" t="s">
        <v>423</v>
      </c>
      <c r="H698" t="s">
        <v>423</v>
      </c>
      <c r="I698">
        <v>334</v>
      </c>
      <c r="J698">
        <v>476</v>
      </c>
      <c r="K698">
        <v>0.70168067226890751</v>
      </c>
      <c r="L698">
        <v>0.39130434782608697</v>
      </c>
      <c r="M698">
        <f t="shared" si="41"/>
        <v>0.42230769066427165</v>
      </c>
      <c r="N698">
        <f t="shared" si="43"/>
        <v>-3.1003342838184678E-2</v>
      </c>
      <c r="O698">
        <f t="shared" si="42"/>
        <v>520</v>
      </c>
    </row>
    <row r="699" spans="4:15" customFormat="1" hidden="1" x14ac:dyDescent="0.3">
      <c r="D699">
        <f t="shared" si="40"/>
        <v>131</v>
      </c>
      <c r="E699" t="s">
        <v>199</v>
      </c>
      <c r="F699" t="s">
        <v>1608</v>
      </c>
      <c r="G699" t="s">
        <v>1609</v>
      </c>
      <c r="H699" t="s">
        <v>1609</v>
      </c>
      <c r="I699">
        <v>327</v>
      </c>
      <c r="J699">
        <v>585</v>
      </c>
      <c r="K699">
        <v>0.55897435897435899</v>
      </c>
      <c r="L699">
        <v>0.72340425531914898</v>
      </c>
      <c r="M699">
        <f t="shared" si="41"/>
        <v>0.50684230515088124</v>
      </c>
      <c r="N699">
        <f t="shared" si="43"/>
        <v>0.21656195016826774</v>
      </c>
      <c r="O699">
        <f t="shared" si="42"/>
        <v>35</v>
      </c>
    </row>
    <row r="700" spans="4:15" customFormat="1" hidden="1" x14ac:dyDescent="0.3">
      <c r="D700">
        <f t="shared" si="40"/>
        <v>227</v>
      </c>
      <c r="E700" t="s">
        <v>200</v>
      </c>
      <c r="F700" t="s">
        <v>1610</v>
      </c>
      <c r="G700" t="s">
        <v>1611</v>
      </c>
      <c r="H700" t="s">
        <v>1611</v>
      </c>
      <c r="I700">
        <v>170</v>
      </c>
      <c r="J700">
        <v>436</v>
      </c>
      <c r="K700">
        <v>0.38990825688073394</v>
      </c>
      <c r="L700">
        <v>0.65517241379310343</v>
      </c>
      <c r="M700">
        <f t="shared" si="41"/>
        <v>0.60699160782216199</v>
      </c>
      <c r="N700">
        <f t="shared" si="43"/>
        <v>4.8180805970941432E-2</v>
      </c>
      <c r="O700">
        <f t="shared" si="42"/>
        <v>275</v>
      </c>
    </row>
    <row r="701" spans="4:15" customFormat="1" hidden="1" x14ac:dyDescent="0.3">
      <c r="D701">
        <f t="shared" si="40"/>
        <v>769</v>
      </c>
      <c r="E701" t="s">
        <v>201</v>
      </c>
      <c r="F701" t="s">
        <v>1612</v>
      </c>
      <c r="G701" t="s">
        <v>1613</v>
      </c>
      <c r="H701" t="s">
        <v>1613</v>
      </c>
      <c r="I701">
        <v>240</v>
      </c>
      <c r="J701">
        <v>507</v>
      </c>
      <c r="K701">
        <v>0.47337278106508873</v>
      </c>
      <c r="L701">
        <v>0.29213483146067415</v>
      </c>
      <c r="M701">
        <f t="shared" si="41"/>
        <v>0.55754991731566172</v>
      </c>
      <c r="N701">
        <f t="shared" si="43"/>
        <v>-0.26541508585498758</v>
      </c>
      <c r="O701">
        <f t="shared" si="42"/>
        <v>835</v>
      </c>
    </row>
    <row r="702" spans="4:15" customFormat="1" hidden="1" x14ac:dyDescent="0.3">
      <c r="D702">
        <f t="shared" si="40"/>
        <v>503</v>
      </c>
      <c r="E702" t="s">
        <v>202</v>
      </c>
      <c r="F702" t="s">
        <v>1614</v>
      </c>
      <c r="G702" t="s">
        <v>1615</v>
      </c>
      <c r="H702" t="s">
        <v>1615</v>
      </c>
      <c r="I702">
        <v>89</v>
      </c>
      <c r="J702">
        <v>163</v>
      </c>
      <c r="K702">
        <v>0.54601226993865026</v>
      </c>
      <c r="L702">
        <v>0.5</v>
      </c>
      <c r="M702">
        <f t="shared" si="41"/>
        <v>0.51452062837483781</v>
      </c>
      <c r="N702">
        <f t="shared" si="43"/>
        <v>-1.4520628374837807E-2</v>
      </c>
      <c r="O702">
        <f t="shared" si="42"/>
        <v>466</v>
      </c>
    </row>
    <row r="703" spans="4:15" customFormat="1" hidden="1" x14ac:dyDescent="0.3">
      <c r="D703">
        <f t="shared" si="40"/>
        <v>402</v>
      </c>
      <c r="E703" t="s">
        <v>202</v>
      </c>
      <c r="F703" t="s">
        <v>1616</v>
      </c>
      <c r="G703" t="s">
        <v>390</v>
      </c>
      <c r="H703" t="s">
        <v>390</v>
      </c>
      <c r="I703">
        <v>106</v>
      </c>
      <c r="J703">
        <v>205</v>
      </c>
      <c r="K703">
        <v>0.51707317073170733</v>
      </c>
      <c r="L703">
        <v>0.56521739130434778</v>
      </c>
      <c r="M703">
        <f t="shared" si="41"/>
        <v>0.53166321680397988</v>
      </c>
      <c r="N703">
        <f t="shared" si="43"/>
        <v>3.3554174500367906E-2</v>
      </c>
      <c r="O703">
        <f t="shared" si="42"/>
        <v>322</v>
      </c>
    </row>
    <row r="704" spans="4:15" customFormat="1" hidden="1" x14ac:dyDescent="0.3">
      <c r="D704">
        <f t="shared" si="40"/>
        <v>503</v>
      </c>
      <c r="E704" t="s">
        <v>202</v>
      </c>
      <c r="F704" t="s">
        <v>1617</v>
      </c>
      <c r="G704" t="s">
        <v>1618</v>
      </c>
      <c r="H704" t="s">
        <v>1618</v>
      </c>
      <c r="I704">
        <v>186</v>
      </c>
      <c r="J704">
        <v>305</v>
      </c>
      <c r="K704">
        <v>0.60983606557377046</v>
      </c>
      <c r="L704">
        <v>0.5</v>
      </c>
      <c r="M704">
        <f t="shared" si="41"/>
        <v>0.47671347160279642</v>
      </c>
      <c r="N704">
        <f t="shared" si="43"/>
        <v>2.3286528397203576E-2</v>
      </c>
      <c r="O704">
        <f t="shared" si="42"/>
        <v>351</v>
      </c>
    </row>
    <row r="705" spans="4:15" customFormat="1" hidden="1" x14ac:dyDescent="0.3">
      <c r="D705">
        <f t="shared" si="40"/>
        <v>605</v>
      </c>
      <c r="E705" t="s">
        <v>202</v>
      </c>
      <c r="F705" t="s">
        <v>1619</v>
      </c>
      <c r="G705" t="s">
        <v>1620</v>
      </c>
      <c r="H705" t="s">
        <v>1620</v>
      </c>
      <c r="I705">
        <v>199</v>
      </c>
      <c r="J705">
        <v>321</v>
      </c>
      <c r="K705">
        <v>0.6199376947040498</v>
      </c>
      <c r="L705">
        <v>0.44</v>
      </c>
      <c r="M705">
        <f t="shared" si="41"/>
        <v>0.4707295925122314</v>
      </c>
      <c r="N705">
        <f t="shared" si="43"/>
        <v>-3.0729592512231396E-2</v>
      </c>
      <c r="O705">
        <f t="shared" si="42"/>
        <v>518</v>
      </c>
    </row>
    <row r="706" spans="4:15" customFormat="1" hidden="1" x14ac:dyDescent="0.3">
      <c r="D706">
        <f t="shared" si="40"/>
        <v>432</v>
      </c>
      <c r="E706" t="s">
        <v>203</v>
      </c>
      <c r="F706" t="s">
        <v>1621</v>
      </c>
      <c r="G706" t="s">
        <v>1622</v>
      </c>
      <c r="H706" t="s">
        <v>1622</v>
      </c>
      <c r="I706">
        <v>235</v>
      </c>
      <c r="J706">
        <v>521</v>
      </c>
      <c r="K706">
        <v>0.45105566218809978</v>
      </c>
      <c r="L706">
        <v>0.54838709677419351</v>
      </c>
      <c r="M706">
        <f t="shared" si="41"/>
        <v>0.57076985830610827</v>
      </c>
      <c r="N706">
        <f t="shared" si="43"/>
        <v>-2.2382761531914763E-2</v>
      </c>
      <c r="O706">
        <f t="shared" si="42"/>
        <v>492</v>
      </c>
    </row>
    <row r="707" spans="4:15" customFormat="1" hidden="1" x14ac:dyDescent="0.3">
      <c r="D707">
        <f t="shared" si="40"/>
        <v>540</v>
      </c>
      <c r="E707" t="s">
        <v>300</v>
      </c>
      <c r="F707" t="s">
        <v>1623</v>
      </c>
      <c r="G707" t="s">
        <v>1624</v>
      </c>
      <c r="H707" t="s">
        <v>1624</v>
      </c>
      <c r="I707">
        <v>273</v>
      </c>
      <c r="J707">
        <v>494</v>
      </c>
      <c r="K707">
        <v>0.55263157894736847</v>
      </c>
      <c r="L707">
        <v>0.48051948051948051</v>
      </c>
      <c r="M707">
        <f t="shared" si="41"/>
        <v>0.5105995633406315</v>
      </c>
      <c r="N707">
        <f t="shared" si="43"/>
        <v>-3.0080082821150989E-2</v>
      </c>
      <c r="O707">
        <f t="shared" si="42"/>
        <v>514</v>
      </c>
    </row>
    <row r="708" spans="4:15" customFormat="1" hidden="1" x14ac:dyDescent="0.3">
      <c r="D708">
        <f t="shared" si="40"/>
        <v>27</v>
      </c>
      <c r="E708" t="s">
        <v>300</v>
      </c>
      <c r="F708" t="s">
        <v>1625</v>
      </c>
      <c r="G708" t="s">
        <v>1626</v>
      </c>
      <c r="H708" t="s">
        <v>1626</v>
      </c>
      <c r="I708">
        <v>48</v>
      </c>
      <c r="J708">
        <v>500</v>
      </c>
      <c r="K708">
        <v>9.6000000000000002E-2</v>
      </c>
      <c r="L708">
        <v>0.85</v>
      </c>
      <c r="M708">
        <f t="shared" si="41"/>
        <v>0.78109337400375223</v>
      </c>
      <c r="N708">
        <f t="shared" si="43"/>
        <v>6.890662599624775E-2</v>
      </c>
      <c r="O708">
        <f t="shared" si="42"/>
        <v>240</v>
      </c>
    </row>
    <row r="709" spans="4:15" customFormat="1" hidden="1" x14ac:dyDescent="0.3">
      <c r="D709">
        <f t="shared" si="40"/>
        <v>53</v>
      </c>
      <c r="E709" t="s">
        <v>300</v>
      </c>
      <c r="F709" t="s">
        <v>1627</v>
      </c>
      <c r="G709" t="s">
        <v>1628</v>
      </c>
      <c r="H709" t="s">
        <v>1628</v>
      </c>
      <c r="I709">
        <v>74</v>
      </c>
      <c r="J709">
        <v>416</v>
      </c>
      <c r="K709">
        <v>0.17788461538461539</v>
      </c>
      <c r="L709">
        <v>0.80701754385964908</v>
      </c>
      <c r="M709">
        <f t="shared" si="41"/>
        <v>0.73258757048239409</v>
      </c>
      <c r="N709">
        <f t="shared" si="43"/>
        <v>7.4429973377254988E-2</v>
      </c>
      <c r="O709">
        <f t="shared" si="42"/>
        <v>232</v>
      </c>
    </row>
    <row r="710" spans="4:15" customFormat="1" hidden="1" x14ac:dyDescent="0.3">
      <c r="D710">
        <f t="shared" ref="D710:D773" si="44">RANK(L710,Both_Math_and_ELA__Percent_Pass,0)</f>
        <v>64</v>
      </c>
      <c r="E710" t="s">
        <v>300</v>
      </c>
      <c r="F710" t="s">
        <v>1629</v>
      </c>
      <c r="G710" t="s">
        <v>1041</v>
      </c>
      <c r="H710" t="s">
        <v>1041</v>
      </c>
      <c r="I710">
        <v>30</v>
      </c>
      <c r="J710">
        <v>124</v>
      </c>
      <c r="K710">
        <v>0.24193548387096775</v>
      </c>
      <c r="L710">
        <v>0.78947368421052633</v>
      </c>
      <c r="M710">
        <f t="shared" ref="M710:M773" si="45">int+slope*K710</f>
        <v>0.69464590308152263</v>
      </c>
      <c r="N710">
        <f t="shared" si="43"/>
        <v>9.4827781129003696E-2</v>
      </c>
      <c r="O710">
        <f t="shared" ref="O710:O773" si="46">RANK(N710,Error,0)</f>
        <v>184</v>
      </c>
    </row>
    <row r="711" spans="4:15" customFormat="1" hidden="1" x14ac:dyDescent="0.3">
      <c r="D711">
        <f t="shared" si="44"/>
        <v>232</v>
      </c>
      <c r="E711" t="s">
        <v>300</v>
      </c>
      <c r="F711" t="s">
        <v>1630</v>
      </c>
      <c r="G711" t="s">
        <v>1631</v>
      </c>
      <c r="H711" t="s">
        <v>1631</v>
      </c>
      <c r="I711">
        <v>197</v>
      </c>
      <c r="J711">
        <v>545</v>
      </c>
      <c r="K711">
        <v>0.3614678899082569</v>
      </c>
      <c r="L711">
        <v>0.65306122448979587</v>
      </c>
      <c r="M711">
        <f t="shared" si="45"/>
        <v>0.62383876337101107</v>
      </c>
      <c r="N711">
        <f t="shared" ref="N711:N774" si="47">L711-M711</f>
        <v>2.9222461118784793E-2</v>
      </c>
      <c r="O711">
        <f t="shared" si="46"/>
        <v>328</v>
      </c>
    </row>
    <row r="712" spans="4:15" customFormat="1" hidden="1" x14ac:dyDescent="0.3">
      <c r="D712">
        <f t="shared" si="44"/>
        <v>658</v>
      </c>
      <c r="E712" t="s">
        <v>300</v>
      </c>
      <c r="F712" t="s">
        <v>211</v>
      </c>
      <c r="G712" t="s">
        <v>1632</v>
      </c>
      <c r="H712" t="s">
        <v>1632</v>
      </c>
      <c r="I712">
        <v>145</v>
      </c>
      <c r="J712">
        <v>356</v>
      </c>
      <c r="K712">
        <v>0.40730337078651685</v>
      </c>
      <c r="L712">
        <v>0.40384615384615385</v>
      </c>
      <c r="M712">
        <f t="shared" si="45"/>
        <v>0.5966873037305771</v>
      </c>
      <c r="N712">
        <f t="shared" si="47"/>
        <v>-0.19284114988442325</v>
      </c>
      <c r="O712">
        <f t="shared" si="46"/>
        <v>799</v>
      </c>
    </row>
    <row r="713" spans="4:15" customFormat="1" hidden="1" x14ac:dyDescent="0.3">
      <c r="D713">
        <f t="shared" si="44"/>
        <v>201</v>
      </c>
      <c r="E713" t="s">
        <v>300</v>
      </c>
      <c r="F713" t="s">
        <v>1633</v>
      </c>
      <c r="G713" t="s">
        <v>1634</v>
      </c>
      <c r="H713" t="s">
        <v>1634</v>
      </c>
      <c r="I713">
        <v>149</v>
      </c>
      <c r="J713">
        <v>433</v>
      </c>
      <c r="K713">
        <v>0.34411085450346418</v>
      </c>
      <c r="L713">
        <v>0.67123287671232879</v>
      </c>
      <c r="M713">
        <f t="shared" si="45"/>
        <v>0.63412051098750311</v>
      </c>
      <c r="N713">
        <f t="shared" si="47"/>
        <v>3.711236572482568E-2</v>
      </c>
      <c r="O713">
        <f t="shared" si="46"/>
        <v>309</v>
      </c>
    </row>
    <row r="714" spans="4:15" customFormat="1" hidden="1" x14ac:dyDescent="0.3">
      <c r="D714">
        <f t="shared" si="44"/>
        <v>309</v>
      </c>
      <c r="E714" t="s">
        <v>300</v>
      </c>
      <c r="F714" t="s">
        <v>1635</v>
      </c>
      <c r="G714" t="s">
        <v>1636</v>
      </c>
      <c r="H714" t="s">
        <v>1636</v>
      </c>
      <c r="I714">
        <v>121</v>
      </c>
      <c r="J714">
        <v>516</v>
      </c>
      <c r="K714">
        <v>0.23449612403100775</v>
      </c>
      <c r="L714">
        <v>0.61250000000000004</v>
      </c>
      <c r="M714">
        <f t="shared" si="45"/>
        <v>0.69905273976295346</v>
      </c>
      <c r="N714">
        <f t="shared" si="47"/>
        <v>-8.6552739762953412E-2</v>
      </c>
      <c r="O714">
        <f t="shared" si="46"/>
        <v>652</v>
      </c>
    </row>
    <row r="715" spans="4:15" customFormat="1" hidden="1" x14ac:dyDescent="0.3">
      <c r="D715">
        <f t="shared" si="44"/>
        <v>48</v>
      </c>
      <c r="E715" t="s">
        <v>300</v>
      </c>
      <c r="F715" t="s">
        <v>1637</v>
      </c>
      <c r="G715" t="s">
        <v>1638</v>
      </c>
      <c r="H715" t="s">
        <v>1638</v>
      </c>
      <c r="I715">
        <v>75</v>
      </c>
      <c r="J715">
        <v>658</v>
      </c>
      <c r="K715">
        <v>0.11398176291793313</v>
      </c>
      <c r="L715">
        <v>0.81578947368421051</v>
      </c>
      <c r="M715">
        <f t="shared" si="45"/>
        <v>0.77044155797008029</v>
      </c>
      <c r="N715">
        <f t="shared" si="47"/>
        <v>4.5347915714130216E-2</v>
      </c>
      <c r="O715">
        <f t="shared" si="46"/>
        <v>281</v>
      </c>
    </row>
    <row r="716" spans="4:15" customFormat="1" hidden="1" x14ac:dyDescent="0.3">
      <c r="D716">
        <f t="shared" si="44"/>
        <v>160</v>
      </c>
      <c r="E716" t="s">
        <v>300</v>
      </c>
      <c r="F716" t="s">
        <v>1639</v>
      </c>
      <c r="G716" t="s">
        <v>1640</v>
      </c>
      <c r="H716" t="s">
        <v>1640</v>
      </c>
      <c r="I716">
        <v>183</v>
      </c>
      <c r="J716">
        <v>380</v>
      </c>
      <c r="K716">
        <v>0.48157894736842105</v>
      </c>
      <c r="L716">
        <v>0.7</v>
      </c>
      <c r="M716">
        <f t="shared" si="45"/>
        <v>0.55268884923219597</v>
      </c>
      <c r="N716">
        <f t="shared" si="47"/>
        <v>0.14731115076780399</v>
      </c>
      <c r="O716">
        <f t="shared" si="46"/>
        <v>90</v>
      </c>
    </row>
    <row r="717" spans="4:15" customFormat="1" hidden="1" x14ac:dyDescent="0.3">
      <c r="D717">
        <f t="shared" si="44"/>
        <v>1</v>
      </c>
      <c r="E717" t="s">
        <v>300</v>
      </c>
      <c r="F717" t="s">
        <v>1641</v>
      </c>
      <c r="G717" t="s">
        <v>1642</v>
      </c>
      <c r="H717" t="s">
        <v>1642</v>
      </c>
      <c r="I717">
        <v>33</v>
      </c>
      <c r="J717">
        <v>591</v>
      </c>
      <c r="K717">
        <v>5.5837563451776651E-2</v>
      </c>
      <c r="L717">
        <v>0.96907216494845361</v>
      </c>
      <c r="M717">
        <f t="shared" si="45"/>
        <v>0.80488430526717436</v>
      </c>
      <c r="N717">
        <f t="shared" si="47"/>
        <v>0.16418785968127925</v>
      </c>
      <c r="O717">
        <f t="shared" si="46"/>
        <v>73</v>
      </c>
    </row>
    <row r="718" spans="4:15" customFormat="1" hidden="1" x14ac:dyDescent="0.3">
      <c r="D718">
        <f t="shared" si="44"/>
        <v>676</v>
      </c>
      <c r="E718" t="s">
        <v>204</v>
      </c>
      <c r="F718" t="s">
        <v>1643</v>
      </c>
      <c r="G718" t="s">
        <v>1644</v>
      </c>
      <c r="H718" t="s">
        <v>1644</v>
      </c>
      <c r="I718">
        <v>171</v>
      </c>
      <c r="J718">
        <v>362</v>
      </c>
      <c r="K718">
        <v>0.47237569060773482</v>
      </c>
      <c r="L718">
        <v>0.38775510204081631</v>
      </c>
      <c r="M718">
        <f t="shared" si="45"/>
        <v>0.5581405615238596</v>
      </c>
      <c r="N718">
        <f t="shared" si="47"/>
        <v>-0.17038545948304329</v>
      </c>
      <c r="O718">
        <f t="shared" si="46"/>
        <v>775</v>
      </c>
    </row>
    <row r="719" spans="4:15" customFormat="1" hidden="1" x14ac:dyDescent="0.3">
      <c r="D719">
        <f t="shared" si="44"/>
        <v>407</v>
      </c>
      <c r="E719" t="s">
        <v>204</v>
      </c>
      <c r="F719" t="s">
        <v>1645</v>
      </c>
      <c r="G719" t="s">
        <v>1646</v>
      </c>
      <c r="H719" t="s">
        <v>1646</v>
      </c>
      <c r="I719">
        <v>212</v>
      </c>
      <c r="J719">
        <v>277</v>
      </c>
      <c r="K719">
        <v>0.76534296028880866</v>
      </c>
      <c r="L719">
        <v>0.5625</v>
      </c>
      <c r="M719">
        <f t="shared" si="45"/>
        <v>0.38459620579120946</v>
      </c>
      <c r="N719">
        <f t="shared" si="47"/>
        <v>0.17790379420879054</v>
      </c>
      <c r="O719">
        <f t="shared" si="46"/>
        <v>57</v>
      </c>
    </row>
    <row r="720" spans="4:15" customFormat="1" hidden="1" x14ac:dyDescent="0.3">
      <c r="D720">
        <f t="shared" si="44"/>
        <v>788</v>
      </c>
      <c r="E720" t="s">
        <v>204</v>
      </c>
      <c r="F720" t="s">
        <v>1647</v>
      </c>
      <c r="G720" t="s">
        <v>1648</v>
      </c>
      <c r="H720" t="s">
        <v>1648</v>
      </c>
      <c r="I720">
        <v>331</v>
      </c>
      <c r="J720">
        <v>630</v>
      </c>
      <c r="K720">
        <v>0.52539682539682542</v>
      </c>
      <c r="L720">
        <v>0.27272727272727271</v>
      </c>
      <c r="M720">
        <f t="shared" si="45"/>
        <v>0.52673255240665151</v>
      </c>
      <c r="N720">
        <f t="shared" si="47"/>
        <v>-0.2540052796793788</v>
      </c>
      <c r="O720">
        <f t="shared" si="46"/>
        <v>831</v>
      </c>
    </row>
    <row r="721" spans="4:15" customFormat="1" hidden="1" x14ac:dyDescent="0.3">
      <c r="D721">
        <f t="shared" si="44"/>
        <v>691</v>
      </c>
      <c r="E721" t="s">
        <v>204</v>
      </c>
      <c r="F721" t="s">
        <v>1649</v>
      </c>
      <c r="G721" t="s">
        <v>1166</v>
      </c>
      <c r="H721" t="s">
        <v>1166</v>
      </c>
      <c r="I721">
        <v>382</v>
      </c>
      <c r="J721">
        <v>500</v>
      </c>
      <c r="K721">
        <v>0.76400000000000001</v>
      </c>
      <c r="L721">
        <v>0.3728813559322034</v>
      </c>
      <c r="M721">
        <f t="shared" si="45"/>
        <v>0.38539173212542949</v>
      </c>
      <c r="N721">
        <f t="shared" si="47"/>
        <v>-1.2510376193226092E-2</v>
      </c>
      <c r="O721">
        <f t="shared" si="46"/>
        <v>455</v>
      </c>
    </row>
    <row r="722" spans="4:15" customFormat="1" hidden="1" x14ac:dyDescent="0.3">
      <c r="D722">
        <f t="shared" si="44"/>
        <v>751</v>
      </c>
      <c r="E722" t="s">
        <v>204</v>
      </c>
      <c r="F722" t="s">
        <v>1650</v>
      </c>
      <c r="G722" t="s">
        <v>1651</v>
      </c>
      <c r="H722" t="s">
        <v>1651</v>
      </c>
      <c r="I722">
        <v>355</v>
      </c>
      <c r="J722">
        <v>411</v>
      </c>
      <c r="K722">
        <v>0.86374695863746964</v>
      </c>
      <c r="L722">
        <v>0.3125</v>
      </c>
      <c r="M722">
        <f t="shared" si="45"/>
        <v>0.32630485292600453</v>
      </c>
      <c r="N722">
        <f t="shared" si="47"/>
        <v>-1.3804852926004529E-2</v>
      </c>
      <c r="O722">
        <f t="shared" si="46"/>
        <v>463</v>
      </c>
    </row>
    <row r="723" spans="4:15" customFormat="1" hidden="1" x14ac:dyDescent="0.3">
      <c r="D723">
        <f t="shared" si="44"/>
        <v>822</v>
      </c>
      <c r="E723" t="s">
        <v>204</v>
      </c>
      <c r="F723" t="s">
        <v>1652</v>
      </c>
      <c r="G723" t="s">
        <v>1653</v>
      </c>
      <c r="H723" t="s">
        <v>1653</v>
      </c>
      <c r="I723">
        <v>411</v>
      </c>
      <c r="J723">
        <v>495</v>
      </c>
      <c r="K723">
        <v>0.83030303030303032</v>
      </c>
      <c r="L723">
        <v>0.2</v>
      </c>
      <c r="M723">
        <f t="shared" si="45"/>
        <v>0.34611595674755929</v>
      </c>
      <c r="N723">
        <f t="shared" si="47"/>
        <v>-0.14611595674755928</v>
      </c>
      <c r="O723">
        <f t="shared" si="46"/>
        <v>758</v>
      </c>
    </row>
    <row r="724" spans="4:15" customFormat="1" hidden="1" x14ac:dyDescent="0.3">
      <c r="D724">
        <f t="shared" si="44"/>
        <v>343</v>
      </c>
      <c r="E724" t="s">
        <v>204</v>
      </c>
      <c r="F724" t="s">
        <v>1654</v>
      </c>
      <c r="G724" t="s">
        <v>1655</v>
      </c>
      <c r="H724" t="s">
        <v>1655</v>
      </c>
      <c r="I724">
        <v>188</v>
      </c>
      <c r="J724">
        <v>337</v>
      </c>
      <c r="K724">
        <v>0.55786350148367958</v>
      </c>
      <c r="L724">
        <v>0.5957446808510638</v>
      </c>
      <c r="M724">
        <f t="shared" si="45"/>
        <v>0.50750034127805888</v>
      </c>
      <c r="N724">
        <f t="shared" si="47"/>
        <v>8.8244339573004926E-2</v>
      </c>
      <c r="O724">
        <f t="shared" si="46"/>
        <v>206</v>
      </c>
    </row>
    <row r="725" spans="4:15" customFormat="1" hidden="1" x14ac:dyDescent="0.3">
      <c r="D725">
        <f t="shared" si="44"/>
        <v>701</v>
      </c>
      <c r="E725" t="s">
        <v>205</v>
      </c>
      <c r="F725" t="s">
        <v>1656</v>
      </c>
      <c r="G725" t="s">
        <v>1657</v>
      </c>
      <c r="H725" t="s">
        <v>1657</v>
      </c>
      <c r="I725">
        <v>314</v>
      </c>
      <c r="J725">
        <v>580</v>
      </c>
      <c r="K725">
        <v>0.54137931034482756</v>
      </c>
      <c r="L725">
        <v>0.36619718309859156</v>
      </c>
      <c r="M725">
        <f t="shared" si="45"/>
        <v>0.51726504412039398</v>
      </c>
      <c r="N725">
        <f t="shared" si="47"/>
        <v>-0.15106786102180242</v>
      </c>
      <c r="O725">
        <f t="shared" si="46"/>
        <v>765</v>
      </c>
    </row>
    <row r="726" spans="4:15" customFormat="1" hidden="1" x14ac:dyDescent="0.3">
      <c r="D726">
        <f t="shared" si="44"/>
        <v>696</v>
      </c>
      <c r="E726" t="s">
        <v>206</v>
      </c>
      <c r="F726" t="s">
        <v>1658</v>
      </c>
      <c r="G726" t="s">
        <v>1659</v>
      </c>
      <c r="H726" t="s">
        <v>1659</v>
      </c>
      <c r="I726">
        <v>349</v>
      </c>
      <c r="J726">
        <v>509</v>
      </c>
      <c r="K726">
        <v>0.68565815324165025</v>
      </c>
      <c r="L726">
        <v>0.37113402061855671</v>
      </c>
      <c r="M726">
        <f t="shared" si="45"/>
        <v>0.43179891384707464</v>
      </c>
      <c r="N726">
        <f t="shared" si="47"/>
        <v>-6.0664893228517924E-2</v>
      </c>
      <c r="O726">
        <f t="shared" si="46"/>
        <v>600</v>
      </c>
    </row>
    <row r="727" spans="4:15" customFormat="1" hidden="1" x14ac:dyDescent="0.3">
      <c r="D727">
        <f t="shared" si="44"/>
        <v>448</v>
      </c>
      <c r="E727" t="s">
        <v>207</v>
      </c>
      <c r="F727" t="s">
        <v>1660</v>
      </c>
      <c r="G727" t="s">
        <v>1661</v>
      </c>
      <c r="H727" t="s">
        <v>1661</v>
      </c>
      <c r="I727">
        <v>178</v>
      </c>
      <c r="J727">
        <v>275</v>
      </c>
      <c r="K727">
        <v>0.64727272727272722</v>
      </c>
      <c r="L727">
        <v>0.53658536585365857</v>
      </c>
      <c r="M727">
        <f t="shared" si="45"/>
        <v>0.45453720139213699</v>
      </c>
      <c r="N727">
        <f t="shared" si="47"/>
        <v>8.2048164461521578E-2</v>
      </c>
      <c r="O727">
        <f t="shared" si="46"/>
        <v>218</v>
      </c>
    </row>
    <row r="728" spans="4:15" customFormat="1" hidden="1" x14ac:dyDescent="0.3">
      <c r="D728">
        <f t="shared" si="44"/>
        <v>468</v>
      </c>
      <c r="E728" t="s">
        <v>207</v>
      </c>
      <c r="F728" t="s">
        <v>1662</v>
      </c>
      <c r="G728" t="s">
        <v>1663</v>
      </c>
      <c r="H728" t="s">
        <v>1663</v>
      </c>
      <c r="I728">
        <v>126</v>
      </c>
      <c r="J728">
        <v>210</v>
      </c>
      <c r="K728">
        <v>0.6</v>
      </c>
      <c r="L728">
        <v>0.52380952380952384</v>
      </c>
      <c r="M728">
        <f t="shared" si="45"/>
        <v>0.4825400394129219</v>
      </c>
      <c r="N728">
        <f t="shared" si="47"/>
        <v>4.1269484396601941E-2</v>
      </c>
      <c r="O728">
        <f t="shared" si="46"/>
        <v>295</v>
      </c>
    </row>
    <row r="729" spans="4:15" customFormat="1" hidden="1" x14ac:dyDescent="0.3">
      <c r="D729">
        <f t="shared" si="44"/>
        <v>329</v>
      </c>
      <c r="E729" t="s">
        <v>207</v>
      </c>
      <c r="F729" t="s">
        <v>1664</v>
      </c>
      <c r="G729" t="s">
        <v>1665</v>
      </c>
      <c r="H729" t="s">
        <v>1665</v>
      </c>
      <c r="I729">
        <v>149</v>
      </c>
      <c r="J729">
        <v>339</v>
      </c>
      <c r="K729">
        <v>0.43952802359882004</v>
      </c>
      <c r="L729">
        <v>0.6</v>
      </c>
      <c r="M729">
        <f t="shared" si="45"/>
        <v>0.57759845937909904</v>
      </c>
      <c r="N729">
        <f t="shared" si="47"/>
        <v>2.2401540620900939E-2</v>
      </c>
      <c r="O729">
        <f t="shared" si="46"/>
        <v>353</v>
      </c>
    </row>
    <row r="730" spans="4:15" customFormat="1" hidden="1" x14ac:dyDescent="0.3">
      <c r="D730">
        <f t="shared" si="44"/>
        <v>470</v>
      </c>
      <c r="E730" t="s">
        <v>208</v>
      </c>
      <c r="F730" t="s">
        <v>1666</v>
      </c>
      <c r="G730" t="s">
        <v>1667</v>
      </c>
      <c r="H730" t="s">
        <v>1667</v>
      </c>
      <c r="I730">
        <v>94</v>
      </c>
      <c r="J730">
        <v>271</v>
      </c>
      <c r="K730">
        <v>0.34686346863468637</v>
      </c>
      <c r="L730">
        <v>0.52272727272727271</v>
      </c>
      <c r="M730">
        <f t="shared" si="45"/>
        <v>0.6324899512102844</v>
      </c>
      <c r="N730">
        <f t="shared" si="47"/>
        <v>-0.10976267848301169</v>
      </c>
      <c r="O730">
        <f t="shared" si="46"/>
        <v>703</v>
      </c>
    </row>
    <row r="731" spans="4:15" customFormat="1" hidden="1" x14ac:dyDescent="0.3">
      <c r="D731">
        <f t="shared" si="44"/>
        <v>170</v>
      </c>
      <c r="E731" t="s">
        <v>208</v>
      </c>
      <c r="F731" t="s">
        <v>1668</v>
      </c>
      <c r="G731" t="s">
        <v>1669</v>
      </c>
      <c r="H731" t="s">
        <v>1669</v>
      </c>
      <c r="I731">
        <v>119</v>
      </c>
      <c r="J731">
        <v>274</v>
      </c>
      <c r="K731">
        <v>0.43430656934306572</v>
      </c>
      <c r="L731">
        <v>0.69444444444444442</v>
      </c>
      <c r="M731">
        <f t="shared" si="45"/>
        <v>0.58069148037010887</v>
      </c>
      <c r="N731">
        <f t="shared" si="47"/>
        <v>0.11375296407433555</v>
      </c>
      <c r="O731">
        <f t="shared" si="46"/>
        <v>141</v>
      </c>
    </row>
    <row r="732" spans="4:15" customFormat="1" hidden="1" x14ac:dyDescent="0.3">
      <c r="D732">
        <f t="shared" si="44"/>
        <v>503</v>
      </c>
      <c r="E732" t="s">
        <v>209</v>
      </c>
      <c r="F732" t="s">
        <v>1670</v>
      </c>
      <c r="G732" t="s">
        <v>1671</v>
      </c>
      <c r="H732" t="s">
        <v>1671</v>
      </c>
      <c r="I732">
        <v>240</v>
      </c>
      <c r="J732">
        <v>596</v>
      </c>
      <c r="K732">
        <v>0.40268456375838924</v>
      </c>
      <c r="L732">
        <v>0.5</v>
      </c>
      <c r="M732">
        <f t="shared" si="45"/>
        <v>0.59942333595295616</v>
      </c>
      <c r="N732">
        <f t="shared" si="47"/>
        <v>-9.942333595295616E-2</v>
      </c>
      <c r="O732">
        <f t="shared" si="46"/>
        <v>683</v>
      </c>
    </row>
    <row r="733" spans="4:15" customFormat="1" hidden="1" x14ac:dyDescent="0.3">
      <c r="D733">
        <f t="shared" si="44"/>
        <v>124</v>
      </c>
      <c r="E733" t="s">
        <v>210</v>
      </c>
      <c r="F733" t="s">
        <v>1672</v>
      </c>
      <c r="G733" t="s">
        <v>972</v>
      </c>
      <c r="H733" t="s">
        <v>972</v>
      </c>
      <c r="I733">
        <v>106</v>
      </c>
      <c r="J733">
        <v>277</v>
      </c>
      <c r="K733">
        <v>0.38267148014440433</v>
      </c>
      <c r="L733">
        <v>0.72972972972972971</v>
      </c>
      <c r="M733">
        <f t="shared" si="45"/>
        <v>0.61127844081089333</v>
      </c>
      <c r="N733">
        <f t="shared" si="47"/>
        <v>0.11845128891883638</v>
      </c>
      <c r="O733">
        <f t="shared" si="46"/>
        <v>133</v>
      </c>
    </row>
    <row r="734" spans="4:15" customFormat="1" hidden="1" x14ac:dyDescent="0.3">
      <c r="D734">
        <f t="shared" si="44"/>
        <v>542</v>
      </c>
      <c r="E734" t="s">
        <v>212</v>
      </c>
      <c r="F734" t="s">
        <v>1673</v>
      </c>
      <c r="G734" t="s">
        <v>1674</v>
      </c>
      <c r="H734" t="s">
        <v>1674</v>
      </c>
      <c r="I734">
        <v>331</v>
      </c>
      <c r="J734">
        <v>606</v>
      </c>
      <c r="K734">
        <v>0.54620462046204621</v>
      </c>
      <c r="L734">
        <v>0.48</v>
      </c>
      <c r="M734">
        <f t="shared" si="45"/>
        <v>0.51440668613243656</v>
      </c>
      <c r="N734">
        <f t="shared" si="47"/>
        <v>-3.4406686132436581E-2</v>
      </c>
      <c r="O734">
        <f t="shared" si="46"/>
        <v>529</v>
      </c>
    </row>
    <row r="735" spans="4:15" customFormat="1" hidden="1" x14ac:dyDescent="0.3">
      <c r="D735">
        <f t="shared" si="44"/>
        <v>327</v>
      </c>
      <c r="E735" t="s">
        <v>212</v>
      </c>
      <c r="F735" t="s">
        <v>1675</v>
      </c>
      <c r="G735" t="s">
        <v>1676</v>
      </c>
      <c r="H735" t="s">
        <v>1676</v>
      </c>
      <c r="I735">
        <v>338</v>
      </c>
      <c r="J735">
        <v>689</v>
      </c>
      <c r="K735">
        <v>0.49056603773584906</v>
      </c>
      <c r="L735">
        <v>0.60204081632653061</v>
      </c>
      <c r="M735">
        <f t="shared" si="45"/>
        <v>0.54736518693563885</v>
      </c>
      <c r="N735">
        <f t="shared" si="47"/>
        <v>5.4675629390891767E-2</v>
      </c>
      <c r="O735">
        <f t="shared" si="46"/>
        <v>263</v>
      </c>
    </row>
    <row r="736" spans="4:15" customFormat="1" hidden="1" x14ac:dyDescent="0.3">
      <c r="D736">
        <f t="shared" si="44"/>
        <v>119</v>
      </c>
      <c r="E736" t="s">
        <v>212</v>
      </c>
      <c r="F736" t="s">
        <v>1677</v>
      </c>
      <c r="G736" t="s">
        <v>1678</v>
      </c>
      <c r="H736" t="s">
        <v>1678</v>
      </c>
      <c r="I736">
        <v>296</v>
      </c>
      <c r="J736">
        <v>658</v>
      </c>
      <c r="K736">
        <v>0.44984802431610943</v>
      </c>
      <c r="L736">
        <v>0.73333333333333328</v>
      </c>
      <c r="M736">
        <f t="shared" si="45"/>
        <v>0.57148522400781632</v>
      </c>
      <c r="N736">
        <f t="shared" si="47"/>
        <v>0.16184810932551696</v>
      </c>
      <c r="O736">
        <f t="shared" si="46"/>
        <v>79</v>
      </c>
    </row>
    <row r="737" spans="4:15" customFormat="1" hidden="1" x14ac:dyDescent="0.3">
      <c r="D737">
        <f t="shared" si="44"/>
        <v>18</v>
      </c>
      <c r="E737" t="s">
        <v>213</v>
      </c>
      <c r="F737" t="s">
        <v>1679</v>
      </c>
      <c r="G737" t="s">
        <v>1680</v>
      </c>
      <c r="H737" t="s">
        <v>1680</v>
      </c>
      <c r="I737">
        <v>105</v>
      </c>
      <c r="J737">
        <v>221</v>
      </c>
      <c r="K737">
        <v>0.47511312217194568</v>
      </c>
      <c r="L737">
        <v>0.86206896551724133</v>
      </c>
      <c r="M737">
        <f t="shared" si="45"/>
        <v>0.55651899540935701</v>
      </c>
      <c r="N737">
        <f t="shared" si="47"/>
        <v>0.30554997010788432</v>
      </c>
      <c r="O737">
        <f t="shared" si="46"/>
        <v>10</v>
      </c>
    </row>
    <row r="738" spans="4:15" customFormat="1" hidden="1" x14ac:dyDescent="0.3">
      <c r="D738">
        <f t="shared" si="44"/>
        <v>153</v>
      </c>
      <c r="E738" t="s">
        <v>213</v>
      </c>
      <c r="F738" t="s">
        <v>1681</v>
      </c>
      <c r="G738" t="s">
        <v>1682</v>
      </c>
      <c r="H738" t="s">
        <v>1682</v>
      </c>
      <c r="I738">
        <v>39</v>
      </c>
      <c r="J738">
        <v>240</v>
      </c>
      <c r="K738">
        <v>0.16250000000000001</v>
      </c>
      <c r="L738">
        <v>0.70370370370370372</v>
      </c>
      <c r="M738">
        <f t="shared" si="45"/>
        <v>0.7417009201341288</v>
      </c>
      <c r="N738">
        <f t="shared" si="47"/>
        <v>-3.7997216430425085E-2</v>
      </c>
      <c r="O738">
        <f t="shared" si="46"/>
        <v>537</v>
      </c>
    </row>
    <row r="739" spans="4:15" customFormat="1" hidden="1" x14ac:dyDescent="0.3">
      <c r="D739">
        <f t="shared" si="44"/>
        <v>20</v>
      </c>
      <c r="E739" t="s">
        <v>213</v>
      </c>
      <c r="F739" t="s">
        <v>1683</v>
      </c>
      <c r="G739" t="s">
        <v>1684</v>
      </c>
      <c r="H739" t="s">
        <v>1684</v>
      </c>
      <c r="I739">
        <v>61</v>
      </c>
      <c r="J739">
        <v>353</v>
      </c>
      <c r="K739">
        <v>0.17280453257790368</v>
      </c>
      <c r="L739">
        <v>0.8571428571428571</v>
      </c>
      <c r="M739">
        <f t="shared" si="45"/>
        <v>0.73559684758942046</v>
      </c>
      <c r="N739">
        <f t="shared" si="47"/>
        <v>0.12154600955343664</v>
      </c>
      <c r="O739">
        <f t="shared" si="46"/>
        <v>130</v>
      </c>
    </row>
    <row r="740" spans="4:15" customFormat="1" hidden="1" x14ac:dyDescent="0.3">
      <c r="D740">
        <f t="shared" si="44"/>
        <v>125</v>
      </c>
      <c r="E740" t="s">
        <v>214</v>
      </c>
      <c r="F740" t="s">
        <v>1685</v>
      </c>
      <c r="G740" t="s">
        <v>1686</v>
      </c>
      <c r="H740" t="s">
        <v>1686</v>
      </c>
      <c r="I740">
        <v>86</v>
      </c>
      <c r="J740">
        <v>238</v>
      </c>
      <c r="K740">
        <v>0.36134453781512604</v>
      </c>
      <c r="L740">
        <v>0.72727272727272729</v>
      </c>
      <c r="M740">
        <f t="shared" si="45"/>
        <v>0.62391183317008447</v>
      </c>
      <c r="N740">
        <f t="shared" si="47"/>
        <v>0.10336089410264282</v>
      </c>
      <c r="O740">
        <f t="shared" si="46"/>
        <v>162</v>
      </c>
    </row>
    <row r="741" spans="4:15" customFormat="1" hidden="1" x14ac:dyDescent="0.3">
      <c r="D741">
        <f t="shared" si="44"/>
        <v>329</v>
      </c>
      <c r="E741" t="s">
        <v>214</v>
      </c>
      <c r="F741" t="s">
        <v>1687</v>
      </c>
      <c r="G741" t="s">
        <v>1688</v>
      </c>
      <c r="H741" t="s">
        <v>1688</v>
      </c>
      <c r="I741">
        <v>136</v>
      </c>
      <c r="J741">
        <v>281</v>
      </c>
      <c r="K741">
        <v>0.48398576512455516</v>
      </c>
      <c r="L741">
        <v>0.6</v>
      </c>
      <c r="M741">
        <f t="shared" si="45"/>
        <v>0.55126312806781841</v>
      </c>
      <c r="N741">
        <f t="shared" si="47"/>
        <v>4.8736871932181569E-2</v>
      </c>
      <c r="O741">
        <f t="shared" si="46"/>
        <v>274</v>
      </c>
    </row>
    <row r="742" spans="4:15" customFormat="1" hidden="1" x14ac:dyDescent="0.3">
      <c r="D742">
        <f t="shared" si="44"/>
        <v>754</v>
      </c>
      <c r="E742" t="s">
        <v>215</v>
      </c>
      <c r="F742" t="s">
        <v>1689</v>
      </c>
      <c r="G742" t="s">
        <v>1690</v>
      </c>
      <c r="H742" t="s">
        <v>1690</v>
      </c>
      <c r="I742">
        <v>175</v>
      </c>
      <c r="J742">
        <v>319</v>
      </c>
      <c r="K742">
        <v>0.54858934169278994</v>
      </c>
      <c r="L742">
        <v>0.30769230769230771</v>
      </c>
      <c r="M742">
        <f t="shared" si="45"/>
        <v>0.51299405423658717</v>
      </c>
      <c r="N742">
        <f t="shared" si="47"/>
        <v>-0.20530174654427946</v>
      </c>
      <c r="O742">
        <f t="shared" si="46"/>
        <v>809</v>
      </c>
    </row>
    <row r="743" spans="4:15" customFormat="1" hidden="1" x14ac:dyDescent="0.3">
      <c r="D743">
        <f t="shared" si="44"/>
        <v>599</v>
      </c>
      <c r="E743" t="s">
        <v>216</v>
      </c>
      <c r="F743" t="s">
        <v>1691</v>
      </c>
      <c r="G743" t="s">
        <v>1692</v>
      </c>
      <c r="H743" t="s">
        <v>1692</v>
      </c>
      <c r="I743">
        <v>500</v>
      </c>
      <c r="J743">
        <v>871</v>
      </c>
      <c r="K743">
        <v>0.57405281285878296</v>
      </c>
      <c r="L743">
        <v>0.44525547445255476</v>
      </c>
      <c r="M743">
        <f t="shared" si="45"/>
        <v>0.49791031569122085</v>
      </c>
      <c r="N743">
        <f t="shared" si="47"/>
        <v>-5.2654841238666095E-2</v>
      </c>
      <c r="O743">
        <f t="shared" si="46"/>
        <v>576</v>
      </c>
    </row>
    <row r="744" spans="4:15" customFormat="1" hidden="1" x14ac:dyDescent="0.3">
      <c r="D744">
        <f t="shared" si="44"/>
        <v>194</v>
      </c>
      <c r="E744" t="s">
        <v>217</v>
      </c>
      <c r="F744" t="s">
        <v>1693</v>
      </c>
      <c r="G744" t="s">
        <v>1694</v>
      </c>
      <c r="H744" t="s">
        <v>1694</v>
      </c>
      <c r="I744">
        <v>139</v>
      </c>
      <c r="J744">
        <v>344</v>
      </c>
      <c r="K744">
        <v>0.40406976744186046</v>
      </c>
      <c r="L744">
        <v>0.67647058823529416</v>
      </c>
      <c r="M744">
        <f t="shared" si="45"/>
        <v>0.5986027859950438</v>
      </c>
      <c r="N744">
        <f t="shared" si="47"/>
        <v>7.7867802240250361E-2</v>
      </c>
      <c r="O744">
        <f t="shared" si="46"/>
        <v>219</v>
      </c>
    </row>
    <row r="745" spans="4:15" customFormat="1" hidden="1" x14ac:dyDescent="0.3">
      <c r="D745">
        <f t="shared" si="44"/>
        <v>412</v>
      </c>
      <c r="E745" t="s">
        <v>218</v>
      </c>
      <c r="F745" t="s">
        <v>1695</v>
      </c>
      <c r="G745" t="s">
        <v>1696</v>
      </c>
      <c r="H745" t="s">
        <v>1696</v>
      </c>
      <c r="I745">
        <v>62</v>
      </c>
      <c r="J745">
        <v>170</v>
      </c>
      <c r="K745">
        <v>0.36470588235294116</v>
      </c>
      <c r="L745">
        <v>0.56000000000000005</v>
      </c>
      <c r="M745">
        <f t="shared" si="45"/>
        <v>0.62192068114533572</v>
      </c>
      <c r="N745">
        <f t="shared" si="47"/>
        <v>-6.1920681145335665E-2</v>
      </c>
      <c r="O745">
        <f t="shared" si="46"/>
        <v>603</v>
      </c>
    </row>
    <row r="746" spans="4:15" customFormat="1" hidden="1" x14ac:dyDescent="0.3">
      <c r="D746">
        <f t="shared" si="44"/>
        <v>793</v>
      </c>
      <c r="E746" t="s">
        <v>219</v>
      </c>
      <c r="F746" t="s">
        <v>1697</v>
      </c>
      <c r="G746" t="s">
        <v>1698</v>
      </c>
      <c r="H746" t="s">
        <v>1698</v>
      </c>
      <c r="I746">
        <v>180</v>
      </c>
      <c r="J746">
        <v>284</v>
      </c>
      <c r="K746">
        <v>0.63380281690140849</v>
      </c>
      <c r="L746">
        <v>0.26530612244897961</v>
      </c>
      <c r="M746">
        <f t="shared" si="45"/>
        <v>0.46251634158657512</v>
      </c>
      <c r="N746">
        <f t="shared" si="47"/>
        <v>-0.19721021913759551</v>
      </c>
      <c r="O746">
        <f t="shared" si="46"/>
        <v>805</v>
      </c>
    </row>
    <row r="747" spans="4:15" customFormat="1" hidden="1" x14ac:dyDescent="0.3">
      <c r="D747">
        <f t="shared" si="44"/>
        <v>368</v>
      </c>
      <c r="E747" t="s">
        <v>219</v>
      </c>
      <c r="F747" t="s">
        <v>1699</v>
      </c>
      <c r="G747" t="s">
        <v>1700</v>
      </c>
      <c r="H747" t="s">
        <v>1700</v>
      </c>
      <c r="I747">
        <v>140</v>
      </c>
      <c r="J747">
        <v>435</v>
      </c>
      <c r="K747">
        <v>0.32183908045977011</v>
      </c>
      <c r="L747">
        <v>0.58208955223880599</v>
      </c>
      <c r="M747">
        <f t="shared" si="45"/>
        <v>0.64731359116210307</v>
      </c>
      <c r="N747">
        <f t="shared" si="47"/>
        <v>-6.522403892329709E-2</v>
      </c>
      <c r="O747">
        <f t="shared" si="46"/>
        <v>617</v>
      </c>
    </row>
    <row r="748" spans="4:15" customFormat="1" hidden="1" x14ac:dyDescent="0.3">
      <c r="D748">
        <f t="shared" si="44"/>
        <v>465</v>
      </c>
      <c r="E748" t="s">
        <v>219</v>
      </c>
      <c r="F748" t="s">
        <v>1701</v>
      </c>
      <c r="G748" t="s">
        <v>1702</v>
      </c>
      <c r="H748" t="s">
        <v>1702</v>
      </c>
      <c r="I748">
        <v>219</v>
      </c>
      <c r="J748">
        <v>356</v>
      </c>
      <c r="K748">
        <v>0.6151685393258427</v>
      </c>
      <c r="L748">
        <v>0.52631578947368418</v>
      </c>
      <c r="M748">
        <f t="shared" si="45"/>
        <v>0.47355468624505981</v>
      </c>
      <c r="N748">
        <f t="shared" si="47"/>
        <v>5.2761103228624373E-2</v>
      </c>
      <c r="O748">
        <f t="shared" si="46"/>
        <v>266</v>
      </c>
    </row>
    <row r="749" spans="4:15" customFormat="1" hidden="1" x14ac:dyDescent="0.3">
      <c r="D749">
        <f t="shared" si="44"/>
        <v>322</v>
      </c>
      <c r="E749" t="s">
        <v>219</v>
      </c>
      <c r="F749" t="s">
        <v>1703</v>
      </c>
      <c r="G749" t="s">
        <v>1704</v>
      </c>
      <c r="H749" t="s">
        <v>1704</v>
      </c>
      <c r="I749">
        <v>79</v>
      </c>
      <c r="J749">
        <v>172</v>
      </c>
      <c r="K749">
        <v>0.45930232558139533</v>
      </c>
      <c r="L749">
        <v>0.60526315789473684</v>
      </c>
      <c r="M749">
        <f t="shared" si="45"/>
        <v>0.56588480105349603</v>
      </c>
      <c r="N749">
        <f t="shared" si="47"/>
        <v>3.9378356841240802E-2</v>
      </c>
      <c r="O749">
        <f t="shared" si="46"/>
        <v>301</v>
      </c>
    </row>
    <row r="750" spans="4:15" customFormat="1" hidden="1" x14ac:dyDescent="0.3">
      <c r="D750">
        <f t="shared" si="44"/>
        <v>294</v>
      </c>
      <c r="E750" t="s">
        <v>220</v>
      </c>
      <c r="F750" t="s">
        <v>1705</v>
      </c>
      <c r="G750" t="s">
        <v>1706</v>
      </c>
      <c r="H750" t="s">
        <v>1706</v>
      </c>
      <c r="I750">
        <v>156</v>
      </c>
      <c r="J750">
        <v>258</v>
      </c>
      <c r="K750">
        <v>0.60465116279069764</v>
      </c>
      <c r="L750">
        <v>0.62222222222222223</v>
      </c>
      <c r="M750">
        <f t="shared" si="45"/>
        <v>0.47978484068100213</v>
      </c>
      <c r="N750">
        <f t="shared" si="47"/>
        <v>0.1424373815412201</v>
      </c>
      <c r="O750">
        <f t="shared" si="46"/>
        <v>100</v>
      </c>
    </row>
    <row r="751" spans="4:15" customFormat="1" hidden="1" x14ac:dyDescent="0.3">
      <c r="D751">
        <f t="shared" si="44"/>
        <v>98</v>
      </c>
      <c r="E751" t="s">
        <v>220</v>
      </c>
      <c r="F751" t="s">
        <v>1707</v>
      </c>
      <c r="G751" t="s">
        <v>1708</v>
      </c>
      <c r="H751" t="s">
        <v>1708</v>
      </c>
      <c r="I751">
        <v>74</v>
      </c>
      <c r="J751">
        <v>138</v>
      </c>
      <c r="K751">
        <v>0.53623188405797106</v>
      </c>
      <c r="L751">
        <v>0.75</v>
      </c>
      <c r="M751">
        <f t="shared" si="45"/>
        <v>0.52031421333170647</v>
      </c>
      <c r="N751">
        <f t="shared" si="47"/>
        <v>0.22968578666829353</v>
      </c>
      <c r="O751">
        <f t="shared" si="46"/>
        <v>29</v>
      </c>
    </row>
    <row r="752" spans="4:15" customFormat="1" hidden="1" x14ac:dyDescent="0.3">
      <c r="D752">
        <f t="shared" si="44"/>
        <v>329</v>
      </c>
      <c r="E752" t="s">
        <v>303</v>
      </c>
      <c r="F752" t="s">
        <v>1709</v>
      </c>
      <c r="G752" t="s">
        <v>1710</v>
      </c>
      <c r="H752" t="s">
        <v>1710</v>
      </c>
      <c r="I752">
        <v>109</v>
      </c>
      <c r="J752">
        <v>174</v>
      </c>
      <c r="K752">
        <v>0.62643678160919536</v>
      </c>
      <c r="L752">
        <v>0.6</v>
      </c>
      <c r="M752">
        <f t="shared" si="45"/>
        <v>0.46687974317229725</v>
      </c>
      <c r="N752">
        <f t="shared" si="47"/>
        <v>0.13312025682770273</v>
      </c>
      <c r="O752">
        <f t="shared" si="46"/>
        <v>112</v>
      </c>
    </row>
    <row r="753" spans="4:15" customFormat="1" hidden="1" x14ac:dyDescent="0.3">
      <c r="D753">
        <f t="shared" si="44"/>
        <v>447</v>
      </c>
      <c r="E753" t="s">
        <v>303</v>
      </c>
      <c r="F753" t="s">
        <v>1711</v>
      </c>
      <c r="G753" t="s">
        <v>1712</v>
      </c>
      <c r="H753" t="s">
        <v>1712</v>
      </c>
      <c r="I753">
        <v>276</v>
      </c>
      <c r="J753">
        <v>604</v>
      </c>
      <c r="K753">
        <v>0.45695364238410596</v>
      </c>
      <c r="L753">
        <v>0.5368421052631579</v>
      </c>
      <c r="M753">
        <f t="shared" si="45"/>
        <v>0.56727608518136952</v>
      </c>
      <c r="N753">
        <f t="shared" si="47"/>
        <v>-3.0433979918211618E-2</v>
      </c>
      <c r="O753">
        <f t="shared" si="46"/>
        <v>516</v>
      </c>
    </row>
    <row r="754" spans="4:15" customFormat="1" hidden="1" x14ac:dyDescent="0.3">
      <c r="D754">
        <f t="shared" si="44"/>
        <v>620</v>
      </c>
      <c r="E754" t="s">
        <v>221</v>
      </c>
      <c r="F754" t="s">
        <v>1713</v>
      </c>
      <c r="G754" t="s">
        <v>1714</v>
      </c>
      <c r="H754" t="s">
        <v>1714</v>
      </c>
      <c r="I754">
        <v>191</v>
      </c>
      <c r="J754">
        <v>387</v>
      </c>
      <c r="K754">
        <v>0.49354005167958659</v>
      </c>
      <c r="L754">
        <v>0.43103448275862066</v>
      </c>
      <c r="M754">
        <f t="shared" si="45"/>
        <v>0.54560347705464185</v>
      </c>
      <c r="N754">
        <f t="shared" si="47"/>
        <v>-0.11456899429602119</v>
      </c>
      <c r="O754">
        <f t="shared" si="46"/>
        <v>713</v>
      </c>
    </row>
    <row r="755" spans="4:15" customFormat="1" hidden="1" x14ac:dyDescent="0.3">
      <c r="D755">
        <f t="shared" si="44"/>
        <v>730</v>
      </c>
      <c r="E755" t="s">
        <v>221</v>
      </c>
      <c r="F755" t="s">
        <v>1715</v>
      </c>
      <c r="G755" t="s">
        <v>1716</v>
      </c>
      <c r="H755" t="s">
        <v>1716</v>
      </c>
      <c r="I755">
        <v>282</v>
      </c>
      <c r="J755">
        <v>506</v>
      </c>
      <c r="K755">
        <v>0.55731225296442688</v>
      </c>
      <c r="L755">
        <v>0.33333333333333331</v>
      </c>
      <c r="M755">
        <f t="shared" si="45"/>
        <v>0.50782688311062074</v>
      </c>
      <c r="N755">
        <f t="shared" si="47"/>
        <v>-0.17449354977728743</v>
      </c>
      <c r="O755">
        <f t="shared" si="46"/>
        <v>781</v>
      </c>
    </row>
    <row r="756" spans="4:15" customFormat="1" hidden="1" x14ac:dyDescent="0.3">
      <c r="D756">
        <f t="shared" si="44"/>
        <v>143</v>
      </c>
      <c r="E756" t="s">
        <v>222</v>
      </c>
      <c r="F756" t="s">
        <v>1717</v>
      </c>
      <c r="G756" t="s">
        <v>1718</v>
      </c>
      <c r="H756" t="s">
        <v>1718</v>
      </c>
      <c r="I756">
        <v>310</v>
      </c>
      <c r="J756">
        <v>527</v>
      </c>
      <c r="K756">
        <v>0.58823529411764708</v>
      </c>
      <c r="L756">
        <v>0.71074380165289253</v>
      </c>
      <c r="M756">
        <f t="shared" si="45"/>
        <v>0.48950907149954259</v>
      </c>
      <c r="N756">
        <f t="shared" si="47"/>
        <v>0.22123473015334993</v>
      </c>
      <c r="O756">
        <f t="shared" si="46"/>
        <v>32</v>
      </c>
    </row>
    <row r="757" spans="4:15" customFormat="1" hidden="1" x14ac:dyDescent="0.3">
      <c r="D757">
        <f t="shared" si="44"/>
        <v>284</v>
      </c>
      <c r="E757" t="s">
        <v>222</v>
      </c>
      <c r="F757" t="s">
        <v>1719</v>
      </c>
      <c r="G757" t="s">
        <v>1720</v>
      </c>
      <c r="H757" t="s">
        <v>1720</v>
      </c>
      <c r="I757">
        <v>370</v>
      </c>
      <c r="J757">
        <v>504</v>
      </c>
      <c r="K757">
        <v>0.73412698412698407</v>
      </c>
      <c r="L757">
        <v>0.62790697674418605</v>
      </c>
      <c r="M757">
        <f t="shared" si="45"/>
        <v>0.40308754264759955</v>
      </c>
      <c r="N757">
        <f t="shared" si="47"/>
        <v>0.2248194340965865</v>
      </c>
      <c r="O757">
        <f t="shared" si="46"/>
        <v>31</v>
      </c>
    </row>
    <row r="758" spans="4:15" customFormat="1" hidden="1" x14ac:dyDescent="0.3">
      <c r="D758">
        <f t="shared" si="44"/>
        <v>531</v>
      </c>
      <c r="E758" t="s">
        <v>222</v>
      </c>
      <c r="F758" t="s">
        <v>1721</v>
      </c>
      <c r="G758" t="s">
        <v>1722</v>
      </c>
      <c r="H758" t="s">
        <v>1722</v>
      </c>
      <c r="I758">
        <v>403</v>
      </c>
      <c r="J758">
        <v>489</v>
      </c>
      <c r="K758">
        <v>0.82413087934560325</v>
      </c>
      <c r="L758">
        <v>0.4891304347826087</v>
      </c>
      <c r="M758">
        <f t="shared" si="45"/>
        <v>0.34977213978315025</v>
      </c>
      <c r="N758">
        <f t="shared" si="47"/>
        <v>0.13935829499945845</v>
      </c>
      <c r="O758">
        <f t="shared" si="46"/>
        <v>105</v>
      </c>
    </row>
    <row r="759" spans="4:15" customFormat="1" hidden="1" x14ac:dyDescent="0.3">
      <c r="D759">
        <f t="shared" si="44"/>
        <v>439</v>
      </c>
      <c r="E759" t="s">
        <v>222</v>
      </c>
      <c r="F759" t="s">
        <v>1723</v>
      </c>
      <c r="G759" t="s">
        <v>1724</v>
      </c>
      <c r="H759" t="s">
        <v>1724</v>
      </c>
      <c r="I759">
        <v>286</v>
      </c>
      <c r="J759">
        <v>340</v>
      </c>
      <c r="K759">
        <v>0.8411764705882353</v>
      </c>
      <c r="L759">
        <v>0.54411764705882348</v>
      </c>
      <c r="M759">
        <f t="shared" si="45"/>
        <v>0.33967488163719772</v>
      </c>
      <c r="N759">
        <f t="shared" si="47"/>
        <v>0.20444276542162576</v>
      </c>
      <c r="O759">
        <f t="shared" si="46"/>
        <v>39</v>
      </c>
    </row>
    <row r="760" spans="4:15" customFormat="1" hidden="1" x14ac:dyDescent="0.3">
      <c r="D760">
        <f t="shared" si="44"/>
        <v>108</v>
      </c>
      <c r="E760" t="s">
        <v>222</v>
      </c>
      <c r="F760" t="s">
        <v>1725</v>
      </c>
      <c r="G760" t="s">
        <v>1726</v>
      </c>
      <c r="H760" t="s">
        <v>1726</v>
      </c>
      <c r="I760">
        <v>233</v>
      </c>
      <c r="J760">
        <v>282</v>
      </c>
      <c r="K760">
        <v>0.82624113475177308</v>
      </c>
      <c r="L760">
        <v>0.74193548387096775</v>
      </c>
      <c r="M760">
        <f t="shared" si="45"/>
        <v>0.34852209258404243</v>
      </c>
      <c r="N760">
        <f t="shared" si="47"/>
        <v>0.39341339128692532</v>
      </c>
      <c r="O760">
        <f t="shared" si="46"/>
        <v>2</v>
      </c>
    </row>
    <row r="761" spans="4:15" customFormat="1" hidden="1" x14ac:dyDescent="0.3">
      <c r="D761">
        <f t="shared" si="44"/>
        <v>221</v>
      </c>
      <c r="E761" t="s">
        <v>222</v>
      </c>
      <c r="F761" t="s">
        <v>1727</v>
      </c>
      <c r="G761" t="s">
        <v>1728</v>
      </c>
      <c r="H761" t="s">
        <v>1728</v>
      </c>
      <c r="I761">
        <v>163</v>
      </c>
      <c r="J761">
        <v>237</v>
      </c>
      <c r="K761">
        <v>0.68776371308016881</v>
      </c>
      <c r="L761">
        <v>0.660377358490566</v>
      </c>
      <c r="M761">
        <f t="shared" si="45"/>
        <v>0.43055164815070507</v>
      </c>
      <c r="N761">
        <f t="shared" si="47"/>
        <v>0.22982571033986093</v>
      </c>
      <c r="O761">
        <f t="shared" si="46"/>
        <v>28</v>
      </c>
    </row>
    <row r="762" spans="4:15" customFormat="1" hidden="1" x14ac:dyDescent="0.3">
      <c r="D762">
        <f t="shared" si="44"/>
        <v>485</v>
      </c>
      <c r="E762" t="s">
        <v>222</v>
      </c>
      <c r="F762" t="s">
        <v>1729</v>
      </c>
      <c r="G762" t="s">
        <v>1730</v>
      </c>
      <c r="H762" t="s">
        <v>1730</v>
      </c>
      <c r="I762">
        <v>367</v>
      </c>
      <c r="J762">
        <v>464</v>
      </c>
      <c r="K762">
        <v>0.79094827586206895</v>
      </c>
      <c r="L762">
        <v>0.51190476190476186</v>
      </c>
      <c r="M762">
        <f t="shared" si="45"/>
        <v>0.36942844319667101</v>
      </c>
      <c r="N762">
        <f t="shared" si="47"/>
        <v>0.14247631870809085</v>
      </c>
      <c r="O762">
        <f t="shared" si="46"/>
        <v>99</v>
      </c>
    </row>
    <row r="763" spans="4:15" customFormat="1" hidden="1" x14ac:dyDescent="0.3">
      <c r="D763">
        <f t="shared" si="44"/>
        <v>348</v>
      </c>
      <c r="E763" t="s">
        <v>222</v>
      </c>
      <c r="F763" t="s">
        <v>1731</v>
      </c>
      <c r="G763" t="s">
        <v>1732</v>
      </c>
      <c r="H763" t="s">
        <v>1732</v>
      </c>
      <c r="I763">
        <v>241</v>
      </c>
      <c r="J763">
        <v>398</v>
      </c>
      <c r="K763">
        <v>0.60552763819095479</v>
      </c>
      <c r="L763">
        <v>0.59259259259259256</v>
      </c>
      <c r="M763">
        <f t="shared" si="45"/>
        <v>0.47926564494006241</v>
      </c>
      <c r="N763">
        <f t="shared" si="47"/>
        <v>0.11332694765253015</v>
      </c>
      <c r="O763">
        <f t="shared" si="46"/>
        <v>143</v>
      </c>
    </row>
    <row r="764" spans="4:15" customFormat="1" hidden="1" x14ac:dyDescent="0.3">
      <c r="D764">
        <f t="shared" si="44"/>
        <v>658</v>
      </c>
      <c r="E764" t="s">
        <v>223</v>
      </c>
      <c r="F764" t="s">
        <v>1733</v>
      </c>
      <c r="G764" t="s">
        <v>1734</v>
      </c>
      <c r="H764" t="s">
        <v>1734</v>
      </c>
      <c r="I764">
        <v>324</v>
      </c>
      <c r="J764">
        <v>617</v>
      </c>
      <c r="K764">
        <v>0.52512155591572118</v>
      </c>
      <c r="L764">
        <v>0.40384615384615385</v>
      </c>
      <c r="M764">
        <f t="shared" si="45"/>
        <v>0.52689561316358557</v>
      </c>
      <c r="N764">
        <f t="shared" si="47"/>
        <v>-0.12304945931743172</v>
      </c>
      <c r="O764">
        <f t="shared" si="46"/>
        <v>726</v>
      </c>
    </row>
    <row r="765" spans="4:15" customFormat="1" hidden="1" x14ac:dyDescent="0.3">
      <c r="D765">
        <f t="shared" si="44"/>
        <v>243</v>
      </c>
      <c r="E765" t="s">
        <v>223</v>
      </c>
      <c r="F765" t="s">
        <v>1735</v>
      </c>
      <c r="G765" t="s">
        <v>1736</v>
      </c>
      <c r="H765" t="s">
        <v>1736</v>
      </c>
      <c r="I765">
        <v>121</v>
      </c>
      <c r="J765">
        <v>476</v>
      </c>
      <c r="K765">
        <v>0.25420168067226889</v>
      </c>
      <c r="L765">
        <v>0.64864864864864868</v>
      </c>
      <c r="M765">
        <f t="shared" si="45"/>
        <v>0.68737980395895149</v>
      </c>
      <c r="N765">
        <f t="shared" si="47"/>
        <v>-3.8731155310302801E-2</v>
      </c>
      <c r="O765">
        <f t="shared" si="46"/>
        <v>541</v>
      </c>
    </row>
    <row r="766" spans="4:15" customFormat="1" hidden="1" x14ac:dyDescent="0.3">
      <c r="D766">
        <f t="shared" si="44"/>
        <v>93</v>
      </c>
      <c r="E766" t="s">
        <v>223</v>
      </c>
      <c r="F766" t="s">
        <v>1737</v>
      </c>
      <c r="G766" t="s">
        <v>1738</v>
      </c>
      <c r="H766" t="s">
        <v>1738</v>
      </c>
      <c r="I766">
        <v>113</v>
      </c>
      <c r="J766">
        <v>561</v>
      </c>
      <c r="K766">
        <v>0.20142602495543671</v>
      </c>
      <c r="L766">
        <v>0.75510204081632648</v>
      </c>
      <c r="M766">
        <f t="shared" si="45"/>
        <v>0.71864239919601069</v>
      </c>
      <c r="N766">
        <f t="shared" si="47"/>
        <v>3.6459641620315786E-2</v>
      </c>
      <c r="O766">
        <f t="shared" si="46"/>
        <v>311</v>
      </c>
    </row>
    <row r="767" spans="4:15" customFormat="1" hidden="1" x14ac:dyDescent="0.3">
      <c r="D767">
        <f t="shared" si="44"/>
        <v>51</v>
      </c>
      <c r="E767" t="s">
        <v>223</v>
      </c>
      <c r="F767" t="s">
        <v>1739</v>
      </c>
      <c r="G767" t="s">
        <v>1740</v>
      </c>
      <c r="H767" t="s">
        <v>1740</v>
      </c>
      <c r="I767">
        <v>111</v>
      </c>
      <c r="J767">
        <v>438</v>
      </c>
      <c r="K767">
        <v>0.25342465753424659</v>
      </c>
      <c r="L767">
        <v>0.810126582278481</v>
      </c>
      <c r="M767">
        <f t="shared" si="45"/>
        <v>0.68784008738933</v>
      </c>
      <c r="N767">
        <f t="shared" si="47"/>
        <v>0.122286494889151</v>
      </c>
      <c r="O767">
        <f t="shared" si="46"/>
        <v>128</v>
      </c>
    </row>
    <row r="768" spans="4:15" customFormat="1" hidden="1" x14ac:dyDescent="0.3">
      <c r="D768">
        <f t="shared" si="44"/>
        <v>393</v>
      </c>
      <c r="E768" t="s">
        <v>223</v>
      </c>
      <c r="F768" t="s">
        <v>1741</v>
      </c>
      <c r="G768" t="s">
        <v>1742</v>
      </c>
      <c r="H768" t="s">
        <v>1742</v>
      </c>
      <c r="I768">
        <v>173</v>
      </c>
      <c r="J768">
        <v>422</v>
      </c>
      <c r="K768">
        <v>0.4099526066350711</v>
      </c>
      <c r="L768">
        <v>0.56923076923076921</v>
      </c>
      <c r="M768">
        <f t="shared" si="45"/>
        <v>0.59511798191172105</v>
      </c>
      <c r="N768">
        <f t="shared" si="47"/>
        <v>-2.5887212680951843E-2</v>
      </c>
      <c r="O768">
        <f t="shared" si="46"/>
        <v>500</v>
      </c>
    </row>
    <row r="769" spans="4:15" customFormat="1" hidden="1" x14ac:dyDescent="0.3">
      <c r="D769">
        <f t="shared" si="44"/>
        <v>191</v>
      </c>
      <c r="E769" t="s">
        <v>223</v>
      </c>
      <c r="F769" t="s">
        <v>1743</v>
      </c>
      <c r="G769" t="s">
        <v>1744</v>
      </c>
      <c r="H769" t="s">
        <v>1744</v>
      </c>
      <c r="I769">
        <v>242</v>
      </c>
      <c r="J769">
        <v>765</v>
      </c>
      <c r="K769">
        <v>0.31633986928104574</v>
      </c>
      <c r="L769">
        <v>0.67741935483870963</v>
      </c>
      <c r="M769">
        <f t="shared" si="45"/>
        <v>0.65057114639033187</v>
      </c>
      <c r="N769">
        <f t="shared" si="47"/>
        <v>2.6848208448377764E-2</v>
      </c>
      <c r="O769">
        <f t="shared" si="46"/>
        <v>336</v>
      </c>
    </row>
    <row r="770" spans="4:15" customFormat="1" hidden="1" x14ac:dyDescent="0.3">
      <c r="D770">
        <f t="shared" si="44"/>
        <v>720</v>
      </c>
      <c r="E770" t="s">
        <v>223</v>
      </c>
      <c r="F770" t="s">
        <v>1745</v>
      </c>
      <c r="G770" t="s">
        <v>1746</v>
      </c>
      <c r="H770" t="s">
        <v>1746</v>
      </c>
      <c r="I770">
        <v>235</v>
      </c>
      <c r="J770">
        <v>610</v>
      </c>
      <c r="K770">
        <v>0.38524590163934425</v>
      </c>
      <c r="L770">
        <v>0.34951456310679613</v>
      </c>
      <c r="M770">
        <f t="shared" si="45"/>
        <v>0.60975343660066184</v>
      </c>
      <c r="N770">
        <f t="shared" si="47"/>
        <v>-0.26023887349386571</v>
      </c>
      <c r="O770">
        <f t="shared" si="46"/>
        <v>833</v>
      </c>
    </row>
    <row r="771" spans="4:15" customFormat="1" hidden="1" x14ac:dyDescent="0.3">
      <c r="D771">
        <f t="shared" si="44"/>
        <v>422</v>
      </c>
      <c r="E771" t="s">
        <v>223</v>
      </c>
      <c r="F771" t="s">
        <v>1747</v>
      </c>
      <c r="G771" t="s">
        <v>1748</v>
      </c>
      <c r="H771" t="s">
        <v>1748</v>
      </c>
      <c r="I771">
        <v>224</v>
      </c>
      <c r="J771">
        <v>631</v>
      </c>
      <c r="K771">
        <v>0.3549920760697306</v>
      </c>
      <c r="L771">
        <v>0.55681818181818177</v>
      </c>
      <c r="M771">
        <f t="shared" si="45"/>
        <v>0.62767482649736328</v>
      </c>
      <c r="N771">
        <f t="shared" si="47"/>
        <v>-7.0856644679181513E-2</v>
      </c>
      <c r="O771">
        <f t="shared" si="46"/>
        <v>624</v>
      </c>
    </row>
    <row r="772" spans="4:15" customFormat="1" hidden="1" x14ac:dyDescent="0.3">
      <c r="D772">
        <f t="shared" si="44"/>
        <v>154</v>
      </c>
      <c r="E772" t="s">
        <v>223</v>
      </c>
      <c r="F772" t="s">
        <v>1749</v>
      </c>
      <c r="G772" t="s">
        <v>1750</v>
      </c>
      <c r="H772" t="s">
        <v>1750</v>
      </c>
      <c r="I772">
        <v>97</v>
      </c>
      <c r="J772">
        <v>279</v>
      </c>
      <c r="K772">
        <v>0.34767025089605735</v>
      </c>
      <c r="L772">
        <v>0.7021276595744681</v>
      </c>
      <c r="M772">
        <f t="shared" si="45"/>
        <v>0.63201203943563944</v>
      </c>
      <c r="N772">
        <f t="shared" si="47"/>
        <v>7.011562013882866E-2</v>
      </c>
      <c r="O772">
        <f t="shared" si="46"/>
        <v>239</v>
      </c>
    </row>
    <row r="773" spans="4:15" customFormat="1" hidden="1" x14ac:dyDescent="0.3">
      <c r="D773">
        <f t="shared" si="44"/>
        <v>301</v>
      </c>
      <c r="E773" t="s">
        <v>223</v>
      </c>
      <c r="F773" t="s">
        <v>1751</v>
      </c>
      <c r="G773" t="s">
        <v>1752</v>
      </c>
      <c r="H773" t="s">
        <v>1752</v>
      </c>
      <c r="I773">
        <v>406</v>
      </c>
      <c r="J773">
        <v>976</v>
      </c>
      <c r="K773">
        <v>0.41598360655737704</v>
      </c>
      <c r="L773">
        <v>0.61702127659574468</v>
      </c>
      <c r="M773">
        <f t="shared" si="45"/>
        <v>0.59154541219401968</v>
      </c>
      <c r="N773">
        <f t="shared" si="47"/>
        <v>2.5475864401725001E-2</v>
      </c>
      <c r="O773">
        <f t="shared" si="46"/>
        <v>341</v>
      </c>
    </row>
    <row r="774" spans="4:15" customFormat="1" hidden="1" x14ac:dyDescent="0.3">
      <c r="D774">
        <f t="shared" ref="D774:D837" si="48">RANK(L774,Both_Math_and_ELA__Percent_Pass,0)</f>
        <v>428</v>
      </c>
      <c r="E774" t="s">
        <v>223</v>
      </c>
      <c r="F774" t="s">
        <v>1753</v>
      </c>
      <c r="G774" t="s">
        <v>662</v>
      </c>
      <c r="H774" t="s">
        <v>662</v>
      </c>
      <c r="I774">
        <v>324</v>
      </c>
      <c r="J774">
        <v>627</v>
      </c>
      <c r="K774">
        <v>0.51674641148325362</v>
      </c>
      <c r="L774">
        <v>0.55238095238095242</v>
      </c>
      <c r="M774">
        <f t="shared" ref="M774:M837" si="49">int+slope*K774</f>
        <v>0.53185677843738122</v>
      </c>
      <c r="N774">
        <f t="shared" si="47"/>
        <v>2.05241739435712E-2</v>
      </c>
      <c r="O774">
        <f t="shared" ref="O774:O837" si="50">RANK(N774,Error,0)</f>
        <v>359</v>
      </c>
    </row>
    <row r="775" spans="4:15" customFormat="1" hidden="1" x14ac:dyDescent="0.3">
      <c r="D775">
        <f t="shared" si="48"/>
        <v>123</v>
      </c>
      <c r="E775" t="s">
        <v>224</v>
      </c>
      <c r="F775" t="s">
        <v>1754</v>
      </c>
      <c r="G775" t="s">
        <v>1755</v>
      </c>
      <c r="H775" t="s">
        <v>1755</v>
      </c>
      <c r="I775">
        <v>143</v>
      </c>
      <c r="J775">
        <v>691</v>
      </c>
      <c r="K775">
        <v>0.20694645441389292</v>
      </c>
      <c r="L775">
        <v>0.73026315789473684</v>
      </c>
      <c r="M775">
        <f t="shared" si="49"/>
        <v>0.71537227494363864</v>
      </c>
      <c r="N775">
        <f t="shared" ref="N775:N838" si="51">L775-M775</f>
        <v>1.4890882951098194E-2</v>
      </c>
      <c r="O775">
        <f t="shared" si="50"/>
        <v>379</v>
      </c>
    </row>
    <row r="776" spans="4:15" customFormat="1" hidden="1" x14ac:dyDescent="0.3">
      <c r="D776">
        <f t="shared" si="48"/>
        <v>274</v>
      </c>
      <c r="E776" t="s">
        <v>225</v>
      </c>
      <c r="F776" t="s">
        <v>1756</v>
      </c>
      <c r="G776" t="s">
        <v>1757</v>
      </c>
      <c r="H776" t="s">
        <v>1757</v>
      </c>
      <c r="I776">
        <v>140</v>
      </c>
      <c r="J776">
        <v>343</v>
      </c>
      <c r="K776">
        <v>0.40816326530612246</v>
      </c>
      <c r="L776">
        <v>0.6333333333333333</v>
      </c>
      <c r="M776">
        <f t="shared" si="49"/>
        <v>0.59617792996822661</v>
      </c>
      <c r="N776">
        <f t="shared" si="51"/>
        <v>3.7155403365106698E-2</v>
      </c>
      <c r="O776">
        <f t="shared" si="50"/>
        <v>308</v>
      </c>
    </row>
    <row r="777" spans="4:15" customFormat="1" hidden="1" x14ac:dyDescent="0.3">
      <c r="D777">
        <f t="shared" si="48"/>
        <v>234</v>
      </c>
      <c r="E777" t="s">
        <v>226</v>
      </c>
      <c r="F777" t="s">
        <v>1758</v>
      </c>
      <c r="G777" t="s">
        <v>1759</v>
      </c>
      <c r="H777" t="s">
        <v>1759</v>
      </c>
      <c r="I777">
        <v>329</v>
      </c>
      <c r="J777">
        <v>707</v>
      </c>
      <c r="K777">
        <v>0.46534653465346537</v>
      </c>
      <c r="L777">
        <v>0.65217391304347827</v>
      </c>
      <c r="M777">
        <f t="shared" si="49"/>
        <v>0.56230440666176862</v>
      </c>
      <c r="N777">
        <f t="shared" si="51"/>
        <v>8.9869506381709652E-2</v>
      </c>
      <c r="O777">
        <f t="shared" si="50"/>
        <v>201</v>
      </c>
    </row>
    <row r="778" spans="4:15" customFormat="1" hidden="1" x14ac:dyDescent="0.3">
      <c r="D778">
        <f t="shared" si="48"/>
        <v>297</v>
      </c>
      <c r="E778" t="s">
        <v>227</v>
      </c>
      <c r="F778" t="s">
        <v>1760</v>
      </c>
      <c r="G778" t="s">
        <v>1166</v>
      </c>
      <c r="H778" t="s">
        <v>1166</v>
      </c>
      <c r="I778">
        <v>177</v>
      </c>
      <c r="J778">
        <v>345</v>
      </c>
      <c r="K778">
        <v>0.5130434782608696</v>
      </c>
      <c r="L778">
        <v>0.62</v>
      </c>
      <c r="M778">
        <f t="shared" si="49"/>
        <v>0.5340502765749009</v>
      </c>
      <c r="N778">
        <f t="shared" si="51"/>
        <v>8.59497234250991E-2</v>
      </c>
      <c r="O778">
        <f t="shared" si="50"/>
        <v>212</v>
      </c>
    </row>
    <row r="779" spans="4:15" customFormat="1" hidden="1" x14ac:dyDescent="0.3">
      <c r="D779">
        <f t="shared" si="48"/>
        <v>438</v>
      </c>
      <c r="E779" t="s">
        <v>301</v>
      </c>
      <c r="F779" t="s">
        <v>1761</v>
      </c>
      <c r="G779" t="s">
        <v>1762</v>
      </c>
      <c r="H779" t="s">
        <v>1762</v>
      </c>
      <c r="I779">
        <v>189</v>
      </c>
      <c r="J779">
        <v>522</v>
      </c>
      <c r="K779">
        <v>0.36206896551724138</v>
      </c>
      <c r="L779">
        <v>0.54430379746835444</v>
      </c>
      <c r="M779">
        <f t="shared" si="49"/>
        <v>0.62348270557854379</v>
      </c>
      <c r="N779">
        <f t="shared" si="51"/>
        <v>-7.917890811018935E-2</v>
      </c>
      <c r="O779">
        <f t="shared" si="50"/>
        <v>639</v>
      </c>
    </row>
    <row r="780" spans="4:15" customFormat="1" hidden="1" x14ac:dyDescent="0.3">
      <c r="D780">
        <f t="shared" si="48"/>
        <v>75</v>
      </c>
      <c r="E780" t="s">
        <v>301</v>
      </c>
      <c r="F780" t="s">
        <v>1763</v>
      </c>
      <c r="G780" t="s">
        <v>1764</v>
      </c>
      <c r="H780" t="s">
        <v>1764</v>
      </c>
      <c r="I780">
        <v>139</v>
      </c>
      <c r="J780">
        <v>980</v>
      </c>
      <c r="K780">
        <v>0.14183673469387756</v>
      </c>
      <c r="L780">
        <v>0.77777777777777779</v>
      </c>
      <c r="M780">
        <f t="shared" si="49"/>
        <v>0.75394117164341035</v>
      </c>
      <c r="N780">
        <f t="shared" si="51"/>
        <v>2.3836606134367444E-2</v>
      </c>
      <c r="O780">
        <f t="shared" si="50"/>
        <v>346</v>
      </c>
    </row>
    <row r="781" spans="4:15" customFormat="1" hidden="1" x14ac:dyDescent="0.3">
      <c r="D781">
        <f t="shared" si="48"/>
        <v>146</v>
      </c>
      <c r="E781" t="s">
        <v>301</v>
      </c>
      <c r="F781" t="s">
        <v>1765</v>
      </c>
      <c r="G781" t="s">
        <v>1766</v>
      </c>
      <c r="H781" t="s">
        <v>1766</v>
      </c>
      <c r="I781">
        <v>172</v>
      </c>
      <c r="J781">
        <v>910</v>
      </c>
      <c r="K781">
        <v>0.18901098901098901</v>
      </c>
      <c r="L781">
        <v>0.70866141732283461</v>
      </c>
      <c r="M781">
        <f t="shared" si="49"/>
        <v>0.72599666582355016</v>
      </c>
      <c r="N781">
        <f t="shared" si="51"/>
        <v>-1.733524850071555E-2</v>
      </c>
      <c r="O781">
        <f t="shared" si="50"/>
        <v>480</v>
      </c>
    </row>
    <row r="782" spans="4:15" customFormat="1" hidden="1" x14ac:dyDescent="0.3">
      <c r="D782">
        <f t="shared" si="48"/>
        <v>848</v>
      </c>
      <c r="E782" t="s">
        <v>301</v>
      </c>
      <c r="F782" t="s">
        <v>1767</v>
      </c>
      <c r="G782" t="s">
        <v>1768</v>
      </c>
      <c r="H782" t="s">
        <v>1768</v>
      </c>
      <c r="I782">
        <v>400</v>
      </c>
      <c r="J782">
        <v>439</v>
      </c>
      <c r="K782">
        <v>0.91116173120728927</v>
      </c>
      <c r="L782">
        <v>2.5316455696202531E-2</v>
      </c>
      <c r="M782">
        <f t="shared" si="49"/>
        <v>0.29821787185539839</v>
      </c>
      <c r="N782">
        <f t="shared" si="51"/>
        <v>-0.27290141615919583</v>
      </c>
      <c r="O782">
        <f t="shared" si="50"/>
        <v>838</v>
      </c>
    </row>
    <row r="783" spans="4:15" x14ac:dyDescent="0.3">
      <c r="D783" s="5">
        <f t="shared" si="48"/>
        <v>686</v>
      </c>
      <c r="E783" s="5" t="s">
        <v>301</v>
      </c>
      <c r="F783" s="5" t="s">
        <v>1769</v>
      </c>
      <c r="G783" s="5" t="s">
        <v>1770</v>
      </c>
      <c r="H783" s="5" t="s">
        <v>1770</v>
      </c>
      <c r="I783" s="5">
        <v>473</v>
      </c>
      <c r="J783" s="5">
        <v>506</v>
      </c>
      <c r="K783" s="5">
        <v>0.93478260869565222</v>
      </c>
      <c r="L783" s="5">
        <v>0.37878787878787878</v>
      </c>
      <c r="M783" s="5">
        <f t="shared" si="49"/>
        <v>0.28422562633930271</v>
      </c>
      <c r="N783" s="5">
        <f t="shared" si="51"/>
        <v>9.4562252448576078E-2</v>
      </c>
      <c r="O783" s="5">
        <f t="shared" si="50"/>
        <v>186</v>
      </c>
    </row>
    <row r="784" spans="4:15" customFormat="1" hidden="1" x14ac:dyDescent="0.3">
      <c r="D784">
        <f t="shared" si="48"/>
        <v>839</v>
      </c>
      <c r="E784" t="s">
        <v>301</v>
      </c>
      <c r="F784" t="s">
        <v>1771</v>
      </c>
      <c r="G784" t="s">
        <v>1772</v>
      </c>
      <c r="H784" t="s">
        <v>1772</v>
      </c>
      <c r="I784">
        <v>320</v>
      </c>
      <c r="J784">
        <v>377</v>
      </c>
      <c r="K784">
        <v>0.8488063660477454</v>
      </c>
      <c r="L784">
        <v>0.14516129032258066</v>
      </c>
      <c r="M784">
        <f t="shared" si="49"/>
        <v>0.3351551778038323</v>
      </c>
      <c r="N784">
        <f t="shared" si="51"/>
        <v>-0.18999388748125165</v>
      </c>
      <c r="O784">
        <f t="shared" si="50"/>
        <v>795</v>
      </c>
    </row>
    <row r="785" spans="4:15" customFormat="1" hidden="1" x14ac:dyDescent="0.3">
      <c r="D785">
        <f t="shared" si="48"/>
        <v>790</v>
      </c>
      <c r="E785" t="s">
        <v>301</v>
      </c>
      <c r="F785" t="s">
        <v>1773</v>
      </c>
      <c r="G785" t="s">
        <v>1774</v>
      </c>
      <c r="H785" t="s">
        <v>1774</v>
      </c>
      <c r="I785">
        <v>306</v>
      </c>
      <c r="J785">
        <v>374</v>
      </c>
      <c r="K785">
        <v>0.81818181818181823</v>
      </c>
      <c r="L785">
        <v>0.2711864406779661</v>
      </c>
      <c r="M785">
        <f t="shared" si="49"/>
        <v>0.35329617162468363</v>
      </c>
      <c r="N785">
        <f t="shared" si="51"/>
        <v>-8.210973094671753E-2</v>
      </c>
      <c r="O785">
        <f t="shared" si="50"/>
        <v>641</v>
      </c>
    </row>
    <row r="786" spans="4:15" customFormat="1" hidden="1" x14ac:dyDescent="0.3">
      <c r="D786">
        <f t="shared" si="48"/>
        <v>724</v>
      </c>
      <c r="E786" t="s">
        <v>301</v>
      </c>
      <c r="F786" t="s">
        <v>1775</v>
      </c>
      <c r="G786" t="s">
        <v>1776</v>
      </c>
      <c r="H786" t="s">
        <v>1776</v>
      </c>
      <c r="I786">
        <v>323</v>
      </c>
      <c r="J786">
        <v>428</v>
      </c>
      <c r="K786">
        <v>0.75467289719626163</v>
      </c>
      <c r="L786">
        <v>0.34328358208955223</v>
      </c>
      <c r="M786">
        <f t="shared" si="49"/>
        <v>0.39091680681615881</v>
      </c>
      <c r="N786">
        <f t="shared" si="51"/>
        <v>-4.7633224726606582E-2</v>
      </c>
      <c r="O786">
        <f t="shared" si="50"/>
        <v>560</v>
      </c>
    </row>
    <row r="787" spans="4:15" customFormat="1" hidden="1" x14ac:dyDescent="0.3">
      <c r="D787">
        <f t="shared" si="48"/>
        <v>572</v>
      </c>
      <c r="E787" t="s">
        <v>301</v>
      </c>
      <c r="F787" t="s">
        <v>1777</v>
      </c>
      <c r="G787" t="s">
        <v>1528</v>
      </c>
      <c r="H787" t="s">
        <v>1528</v>
      </c>
      <c r="I787">
        <v>439</v>
      </c>
      <c r="J787">
        <v>834</v>
      </c>
      <c r="K787">
        <v>0.52637889688249395</v>
      </c>
      <c r="L787">
        <v>0.46456692913385828</v>
      </c>
      <c r="M787">
        <f t="shared" si="49"/>
        <v>0.52615080495257827</v>
      </c>
      <c r="N787">
        <f t="shared" si="51"/>
        <v>-6.1583875818719991E-2</v>
      </c>
      <c r="O787">
        <f t="shared" si="50"/>
        <v>602</v>
      </c>
    </row>
    <row r="788" spans="4:15" customFormat="1" hidden="1" x14ac:dyDescent="0.3">
      <c r="D788">
        <f t="shared" si="48"/>
        <v>443</v>
      </c>
      <c r="E788" t="s">
        <v>301</v>
      </c>
      <c r="F788" t="s">
        <v>1778</v>
      </c>
      <c r="G788" t="s">
        <v>1779</v>
      </c>
      <c r="H788" t="s">
        <v>1779</v>
      </c>
      <c r="I788">
        <v>401</v>
      </c>
      <c r="J788">
        <v>599</v>
      </c>
      <c r="K788">
        <v>0.669449081803005</v>
      </c>
      <c r="L788">
        <v>0.54081632653061229</v>
      </c>
      <c r="M788">
        <f t="shared" si="49"/>
        <v>0.44140064465784551</v>
      </c>
      <c r="N788">
        <f t="shared" si="51"/>
        <v>9.9415681872766781E-2</v>
      </c>
      <c r="O788">
        <f t="shared" si="50"/>
        <v>174</v>
      </c>
    </row>
    <row r="789" spans="4:15" customFormat="1" hidden="1" x14ac:dyDescent="0.3">
      <c r="D789">
        <f t="shared" si="48"/>
        <v>205</v>
      </c>
      <c r="E789" t="s">
        <v>301</v>
      </c>
      <c r="F789" t="s">
        <v>1780</v>
      </c>
      <c r="G789" t="s">
        <v>1781</v>
      </c>
      <c r="H789" t="s">
        <v>1781</v>
      </c>
      <c r="I789">
        <v>404</v>
      </c>
      <c r="J789">
        <v>904</v>
      </c>
      <c r="K789">
        <v>0.44690265486725661</v>
      </c>
      <c r="L789">
        <v>0.66666666666666663</v>
      </c>
      <c r="M789">
        <f t="shared" si="49"/>
        <v>0.57322996581447705</v>
      </c>
      <c r="N789">
        <f t="shared" si="51"/>
        <v>9.343670085218958E-2</v>
      </c>
      <c r="O789">
        <f t="shared" si="50"/>
        <v>192</v>
      </c>
    </row>
    <row r="790" spans="4:15" customFormat="1" hidden="1" x14ac:dyDescent="0.3">
      <c r="D790">
        <f t="shared" si="48"/>
        <v>647</v>
      </c>
      <c r="E790" t="s">
        <v>301</v>
      </c>
      <c r="F790" t="s">
        <v>1782</v>
      </c>
      <c r="G790" t="s">
        <v>1783</v>
      </c>
      <c r="H790" t="s">
        <v>1783</v>
      </c>
      <c r="I790">
        <v>282</v>
      </c>
      <c r="J790">
        <v>437</v>
      </c>
      <c r="K790">
        <v>0.64530892448512589</v>
      </c>
      <c r="L790">
        <v>0.41025641025641024</v>
      </c>
      <c r="M790">
        <f t="shared" si="49"/>
        <v>0.455700494786417</v>
      </c>
      <c r="N790">
        <f t="shared" si="51"/>
        <v>-4.5444084530006756E-2</v>
      </c>
      <c r="O790">
        <f t="shared" si="50"/>
        <v>554</v>
      </c>
    </row>
    <row r="791" spans="4:15" customFormat="1" hidden="1" x14ac:dyDescent="0.3">
      <c r="D791">
        <f t="shared" si="48"/>
        <v>575</v>
      </c>
      <c r="E791" t="s">
        <v>301</v>
      </c>
      <c r="F791" t="s">
        <v>1784</v>
      </c>
      <c r="G791" t="s">
        <v>1785</v>
      </c>
      <c r="H791" t="s">
        <v>1785</v>
      </c>
      <c r="I791">
        <v>380</v>
      </c>
      <c r="J791">
        <v>498</v>
      </c>
      <c r="K791">
        <v>0.76305220883534142</v>
      </c>
      <c r="L791">
        <v>0.46341463414634149</v>
      </c>
      <c r="M791">
        <f t="shared" si="49"/>
        <v>0.38595317302365278</v>
      </c>
      <c r="N791">
        <f t="shared" si="51"/>
        <v>7.7461461122688702E-2</v>
      </c>
      <c r="O791">
        <f t="shared" si="50"/>
        <v>221</v>
      </c>
    </row>
    <row r="792" spans="4:15" customFormat="1" hidden="1" x14ac:dyDescent="0.3">
      <c r="D792">
        <f t="shared" si="48"/>
        <v>251</v>
      </c>
      <c r="E792" t="s">
        <v>301</v>
      </c>
      <c r="F792" t="s">
        <v>1786</v>
      </c>
      <c r="G792" t="s">
        <v>1787</v>
      </c>
      <c r="H792" t="s">
        <v>1787</v>
      </c>
      <c r="I792">
        <v>374</v>
      </c>
      <c r="J792">
        <v>603</v>
      </c>
      <c r="K792">
        <v>0.62023217247097839</v>
      </c>
      <c r="L792">
        <v>0.64367816091954022</v>
      </c>
      <c r="M792">
        <f t="shared" si="49"/>
        <v>0.47055515338667703</v>
      </c>
      <c r="N792">
        <f t="shared" si="51"/>
        <v>0.17312300753286319</v>
      </c>
      <c r="O792">
        <f t="shared" si="50"/>
        <v>64</v>
      </c>
    </row>
    <row r="793" spans="4:15" customFormat="1" hidden="1" x14ac:dyDescent="0.3">
      <c r="D793">
        <f t="shared" si="48"/>
        <v>661</v>
      </c>
      <c r="E793" t="s">
        <v>301</v>
      </c>
      <c r="F793" t="s">
        <v>1788</v>
      </c>
      <c r="G793" t="s">
        <v>1789</v>
      </c>
      <c r="H793" t="s">
        <v>1789</v>
      </c>
      <c r="I793">
        <v>254</v>
      </c>
      <c r="J793">
        <v>357</v>
      </c>
      <c r="K793">
        <v>0.71148459383753504</v>
      </c>
      <c r="L793">
        <v>0.4</v>
      </c>
      <c r="M793">
        <f t="shared" si="49"/>
        <v>0.41650016392542105</v>
      </c>
      <c r="N793">
        <f t="shared" si="51"/>
        <v>-1.650016392542103E-2</v>
      </c>
      <c r="O793">
        <f t="shared" si="50"/>
        <v>475</v>
      </c>
    </row>
    <row r="794" spans="4:15" customFormat="1" hidden="1" x14ac:dyDescent="0.3">
      <c r="D794">
        <f t="shared" si="48"/>
        <v>216</v>
      </c>
      <c r="E794" t="s">
        <v>301</v>
      </c>
      <c r="F794" t="s">
        <v>1790</v>
      </c>
      <c r="G794" t="s">
        <v>1791</v>
      </c>
      <c r="H794" t="s">
        <v>1791</v>
      </c>
      <c r="I794">
        <v>180</v>
      </c>
      <c r="J794">
        <v>664</v>
      </c>
      <c r="K794">
        <v>0.27108433734939757</v>
      </c>
      <c r="L794">
        <v>0.66355140186915884</v>
      </c>
      <c r="M794">
        <f t="shared" si="49"/>
        <v>0.67737906299127504</v>
      </c>
      <c r="N794">
        <f t="shared" si="51"/>
        <v>-1.3827661122116197E-2</v>
      </c>
      <c r="O794">
        <f t="shared" si="50"/>
        <v>464</v>
      </c>
    </row>
    <row r="795" spans="4:15" customFormat="1" hidden="1" x14ac:dyDescent="0.3">
      <c r="D795">
        <f t="shared" si="48"/>
        <v>779</v>
      </c>
      <c r="E795" t="s">
        <v>228</v>
      </c>
      <c r="F795" t="s">
        <v>1792</v>
      </c>
      <c r="G795" t="s">
        <v>1793</v>
      </c>
      <c r="H795" t="s">
        <v>1793</v>
      </c>
      <c r="I795">
        <v>204</v>
      </c>
      <c r="J795">
        <v>382</v>
      </c>
      <c r="K795">
        <v>0.53403141361256545</v>
      </c>
      <c r="L795">
        <v>0.2807017543859649</v>
      </c>
      <c r="M795">
        <f t="shared" si="49"/>
        <v>0.52161770100858029</v>
      </c>
      <c r="N795">
        <f t="shared" si="51"/>
        <v>-0.2409159466226154</v>
      </c>
      <c r="O795">
        <f t="shared" si="50"/>
        <v>826</v>
      </c>
    </row>
    <row r="796" spans="4:15" customFormat="1" hidden="1" x14ac:dyDescent="0.3">
      <c r="D796">
        <f t="shared" si="48"/>
        <v>570</v>
      </c>
      <c r="E796" t="s">
        <v>229</v>
      </c>
      <c r="F796" t="s">
        <v>1794</v>
      </c>
      <c r="G796" t="s">
        <v>438</v>
      </c>
      <c r="H796" t="s">
        <v>438</v>
      </c>
      <c r="I796">
        <v>198</v>
      </c>
      <c r="J796">
        <v>307</v>
      </c>
      <c r="K796">
        <v>0.64495114006514653</v>
      </c>
      <c r="L796">
        <v>0.46511627906976744</v>
      </c>
      <c r="M796">
        <f t="shared" si="49"/>
        <v>0.45591243473016602</v>
      </c>
      <c r="N796">
        <f t="shared" si="51"/>
        <v>9.2038443396014191E-3</v>
      </c>
      <c r="O796">
        <f t="shared" si="50"/>
        <v>394</v>
      </c>
    </row>
    <row r="797" spans="4:15" customFormat="1" hidden="1" x14ac:dyDescent="0.3">
      <c r="D797">
        <f t="shared" si="48"/>
        <v>588</v>
      </c>
      <c r="E797" t="s">
        <v>229</v>
      </c>
      <c r="F797" t="s">
        <v>1795</v>
      </c>
      <c r="G797" t="s">
        <v>1796</v>
      </c>
      <c r="H797" t="s">
        <v>1796</v>
      </c>
      <c r="I797">
        <v>144</v>
      </c>
      <c r="J797">
        <v>228</v>
      </c>
      <c r="K797">
        <v>0.63157894736842102</v>
      </c>
      <c r="L797">
        <v>0.45454545454545453</v>
      </c>
      <c r="M797">
        <f t="shared" si="49"/>
        <v>0.46383369012778219</v>
      </c>
      <c r="N797">
        <f t="shared" si="51"/>
        <v>-9.2882355823276641E-3</v>
      </c>
      <c r="O797">
        <f t="shared" si="50"/>
        <v>443</v>
      </c>
    </row>
    <row r="798" spans="4:15" customFormat="1" hidden="1" x14ac:dyDescent="0.3">
      <c r="D798">
        <f t="shared" si="48"/>
        <v>432</v>
      </c>
      <c r="E798" t="s">
        <v>229</v>
      </c>
      <c r="F798" t="s">
        <v>243</v>
      </c>
      <c r="G798" t="s">
        <v>1797</v>
      </c>
      <c r="H798" t="s">
        <v>1797</v>
      </c>
      <c r="I798">
        <v>105</v>
      </c>
      <c r="J798">
        <v>236</v>
      </c>
      <c r="K798">
        <v>0.44491525423728812</v>
      </c>
      <c r="L798">
        <v>0.54838709677419351</v>
      </c>
      <c r="M798">
        <f t="shared" si="49"/>
        <v>0.57440723780901082</v>
      </c>
      <c r="N798">
        <f t="shared" si="51"/>
        <v>-2.6020141034817312E-2</v>
      </c>
      <c r="O798">
        <f t="shared" si="50"/>
        <v>501</v>
      </c>
    </row>
    <row r="799" spans="4:15" customFormat="1" hidden="1" x14ac:dyDescent="0.3">
      <c r="D799">
        <f t="shared" si="48"/>
        <v>503</v>
      </c>
      <c r="E799" t="s">
        <v>230</v>
      </c>
      <c r="F799" t="s">
        <v>1798</v>
      </c>
      <c r="G799" t="s">
        <v>1799</v>
      </c>
      <c r="H799" t="s">
        <v>1799</v>
      </c>
      <c r="I799">
        <v>307</v>
      </c>
      <c r="J799">
        <v>347</v>
      </c>
      <c r="K799">
        <v>0.88472622478386165</v>
      </c>
      <c r="L799">
        <v>0.5</v>
      </c>
      <c r="M799">
        <f t="shared" si="49"/>
        <v>0.31387741271712777</v>
      </c>
      <c r="N799">
        <f t="shared" si="51"/>
        <v>0.18612258728287223</v>
      </c>
      <c r="O799">
        <f t="shared" si="50"/>
        <v>49</v>
      </c>
    </row>
    <row r="800" spans="4:15" customFormat="1" hidden="1" x14ac:dyDescent="0.3">
      <c r="D800">
        <f t="shared" si="48"/>
        <v>791</v>
      </c>
      <c r="E800" t="s">
        <v>230</v>
      </c>
      <c r="F800" t="s">
        <v>1800</v>
      </c>
      <c r="G800" t="s">
        <v>1801</v>
      </c>
      <c r="H800" t="s">
        <v>1801</v>
      </c>
      <c r="I800">
        <v>245</v>
      </c>
      <c r="J800">
        <v>263</v>
      </c>
      <c r="K800">
        <v>0.9315589353612167</v>
      </c>
      <c r="L800">
        <v>0.26666666666666666</v>
      </c>
      <c r="M800">
        <f t="shared" si="49"/>
        <v>0.28613522638618216</v>
      </c>
      <c r="N800">
        <f t="shared" si="51"/>
        <v>-1.9468559719515499E-2</v>
      </c>
      <c r="O800">
        <f t="shared" si="50"/>
        <v>484</v>
      </c>
    </row>
    <row r="801" spans="4:15" customFormat="1" hidden="1" x14ac:dyDescent="0.3">
      <c r="D801">
        <f t="shared" si="48"/>
        <v>414</v>
      </c>
      <c r="E801" t="s">
        <v>230</v>
      </c>
      <c r="F801" t="s">
        <v>1802</v>
      </c>
      <c r="G801" t="s">
        <v>1803</v>
      </c>
      <c r="H801" t="s">
        <v>1803</v>
      </c>
      <c r="I801">
        <v>230</v>
      </c>
      <c r="J801">
        <v>453</v>
      </c>
      <c r="K801">
        <v>0.50772626931567333</v>
      </c>
      <c r="L801">
        <v>0.55844155844155841</v>
      </c>
      <c r="M801">
        <f t="shared" si="49"/>
        <v>0.53720001955367969</v>
      </c>
      <c r="N801">
        <f t="shared" si="51"/>
        <v>2.1241538887878719E-2</v>
      </c>
      <c r="O801">
        <f t="shared" si="50"/>
        <v>356</v>
      </c>
    </row>
    <row r="802" spans="4:15" customFormat="1" hidden="1" x14ac:dyDescent="0.3">
      <c r="D802">
        <f t="shared" si="48"/>
        <v>115</v>
      </c>
      <c r="E802" t="s">
        <v>230</v>
      </c>
      <c r="F802" t="s">
        <v>1804</v>
      </c>
      <c r="G802" t="s">
        <v>1805</v>
      </c>
      <c r="H802" t="s">
        <v>1805</v>
      </c>
      <c r="I802">
        <v>226</v>
      </c>
      <c r="J802">
        <v>687</v>
      </c>
      <c r="K802">
        <v>0.32896652110625912</v>
      </c>
      <c r="L802">
        <v>0.73770491803278693</v>
      </c>
      <c r="M802">
        <f t="shared" si="49"/>
        <v>0.64309152534442937</v>
      </c>
      <c r="N802">
        <f t="shared" si="51"/>
        <v>9.4613392688357556E-2</v>
      </c>
      <c r="O802">
        <f t="shared" si="50"/>
        <v>185</v>
      </c>
    </row>
    <row r="803" spans="4:15" customFormat="1" hidden="1" x14ac:dyDescent="0.3">
      <c r="D803">
        <f t="shared" si="48"/>
        <v>794</v>
      </c>
      <c r="E803" t="s">
        <v>230</v>
      </c>
      <c r="F803" t="s">
        <v>1806</v>
      </c>
      <c r="G803" t="s">
        <v>1807</v>
      </c>
      <c r="H803" t="s">
        <v>1807</v>
      </c>
      <c r="I803">
        <v>354</v>
      </c>
      <c r="J803">
        <v>431</v>
      </c>
      <c r="K803">
        <v>0.82134570765661252</v>
      </c>
      <c r="L803">
        <v>0.25757575757575757</v>
      </c>
      <c r="M803">
        <f t="shared" si="49"/>
        <v>0.35142198560687277</v>
      </c>
      <c r="N803">
        <f t="shared" si="51"/>
        <v>-9.3846228031115198E-2</v>
      </c>
      <c r="O803">
        <f t="shared" si="50"/>
        <v>670</v>
      </c>
    </row>
    <row r="804" spans="4:15" customFormat="1" hidden="1" x14ac:dyDescent="0.3">
      <c r="D804">
        <f t="shared" si="48"/>
        <v>80</v>
      </c>
      <c r="E804" t="s">
        <v>230</v>
      </c>
      <c r="F804" t="s">
        <v>1808</v>
      </c>
      <c r="G804" t="s">
        <v>1809</v>
      </c>
      <c r="H804" t="s">
        <v>1809</v>
      </c>
      <c r="I804">
        <v>83</v>
      </c>
      <c r="J804">
        <v>194</v>
      </c>
      <c r="K804">
        <v>0.42783505154639173</v>
      </c>
      <c r="L804">
        <v>0.76923076923076927</v>
      </c>
      <c r="M804">
        <f t="shared" si="49"/>
        <v>0.58452499865991236</v>
      </c>
      <c r="N804">
        <f t="shared" si="51"/>
        <v>0.18470577057085691</v>
      </c>
      <c r="O804">
        <f t="shared" si="50"/>
        <v>51</v>
      </c>
    </row>
    <row r="805" spans="4:15" customFormat="1" hidden="1" x14ac:dyDescent="0.3">
      <c r="D805">
        <f t="shared" si="48"/>
        <v>130</v>
      </c>
      <c r="E805" t="s">
        <v>230</v>
      </c>
      <c r="F805" t="s">
        <v>246</v>
      </c>
      <c r="G805" t="s">
        <v>1810</v>
      </c>
      <c r="H805" t="s">
        <v>1810</v>
      </c>
      <c r="I805">
        <v>197</v>
      </c>
      <c r="J805">
        <v>513</v>
      </c>
      <c r="K805">
        <v>0.38401559454191031</v>
      </c>
      <c r="L805">
        <v>0.72368421052631582</v>
      </c>
      <c r="M805">
        <f t="shared" si="49"/>
        <v>0.61048223081992714</v>
      </c>
      <c r="N805">
        <f t="shared" si="51"/>
        <v>0.11320197970638868</v>
      </c>
      <c r="O805">
        <f t="shared" si="50"/>
        <v>144</v>
      </c>
    </row>
    <row r="806" spans="4:15" x14ac:dyDescent="0.3">
      <c r="D806" s="5">
        <f t="shared" si="48"/>
        <v>680</v>
      </c>
      <c r="E806" s="5" t="s">
        <v>230</v>
      </c>
      <c r="F806" s="5" t="s">
        <v>1811</v>
      </c>
      <c r="G806" s="5" t="s">
        <v>1812</v>
      </c>
      <c r="H806" s="5" t="s">
        <v>1812</v>
      </c>
      <c r="I806" s="5">
        <v>292</v>
      </c>
      <c r="J806" s="5">
        <v>345</v>
      </c>
      <c r="K806" s="5">
        <v>0.84637681159420286</v>
      </c>
      <c r="L806" s="5">
        <v>0.38297872340425532</v>
      </c>
      <c r="M806" s="5">
        <f t="shared" si="49"/>
        <v>0.33659436745398141</v>
      </c>
      <c r="N806" s="5">
        <f t="shared" si="51"/>
        <v>4.6384355950273903E-2</v>
      </c>
      <c r="O806" s="5">
        <f t="shared" si="50"/>
        <v>279</v>
      </c>
    </row>
    <row r="807" spans="4:15" customFormat="1" hidden="1" x14ac:dyDescent="0.3">
      <c r="D807">
        <f t="shared" si="48"/>
        <v>324</v>
      </c>
      <c r="E807" t="s">
        <v>230</v>
      </c>
      <c r="F807" t="s">
        <v>1813</v>
      </c>
      <c r="G807" t="s">
        <v>1814</v>
      </c>
      <c r="H807" t="s">
        <v>1814</v>
      </c>
      <c r="I807">
        <v>161</v>
      </c>
      <c r="J807">
        <v>337</v>
      </c>
      <c r="K807">
        <v>0.47774480712166173</v>
      </c>
      <c r="L807">
        <v>0.60377358490566035</v>
      </c>
      <c r="M807">
        <f t="shared" si="49"/>
        <v>0.55496007017655891</v>
      </c>
      <c r="N807">
        <f t="shared" si="51"/>
        <v>4.8813514729101448E-2</v>
      </c>
      <c r="O807">
        <f t="shared" si="50"/>
        <v>273</v>
      </c>
    </row>
    <row r="808" spans="4:15" customFormat="1" hidden="1" x14ac:dyDescent="0.3">
      <c r="D808">
        <f t="shared" si="48"/>
        <v>492</v>
      </c>
      <c r="E808" t="s">
        <v>230</v>
      </c>
      <c r="F808" t="s">
        <v>1815</v>
      </c>
      <c r="G808" t="s">
        <v>1816</v>
      </c>
      <c r="H808" t="s">
        <v>1816</v>
      </c>
      <c r="I808">
        <v>243</v>
      </c>
      <c r="J808">
        <v>620</v>
      </c>
      <c r="K808">
        <v>0.39193548387096772</v>
      </c>
      <c r="L808">
        <v>0.50847457627118642</v>
      </c>
      <c r="M808">
        <f t="shared" si="49"/>
        <v>0.60579074397710886</v>
      </c>
      <c r="N808">
        <f t="shared" si="51"/>
        <v>-9.7316167705922441E-2</v>
      </c>
      <c r="O808">
        <f t="shared" si="50"/>
        <v>676</v>
      </c>
    </row>
    <row r="809" spans="4:15" x14ac:dyDescent="0.3">
      <c r="D809" s="5">
        <f t="shared" si="48"/>
        <v>687</v>
      </c>
      <c r="E809" s="5" t="s">
        <v>230</v>
      </c>
      <c r="F809" s="5" t="s">
        <v>1817</v>
      </c>
      <c r="G809" s="5" t="s">
        <v>1818</v>
      </c>
      <c r="H809" s="5" t="s">
        <v>1818</v>
      </c>
      <c r="I809" s="5">
        <v>255</v>
      </c>
      <c r="J809" s="5">
        <v>309</v>
      </c>
      <c r="K809" s="5">
        <v>0.82524271844660191</v>
      </c>
      <c r="L809" s="5">
        <v>0.375</v>
      </c>
      <c r="M809" s="5">
        <f t="shared" si="49"/>
        <v>0.34911352218169861</v>
      </c>
      <c r="N809" s="5">
        <f t="shared" si="51"/>
        <v>2.588647781830139E-2</v>
      </c>
      <c r="O809" s="5">
        <f t="shared" si="50"/>
        <v>337</v>
      </c>
    </row>
    <row r="810" spans="4:15" customFormat="1" hidden="1" x14ac:dyDescent="0.3">
      <c r="D810">
        <f t="shared" si="48"/>
        <v>697</v>
      </c>
      <c r="E810" t="s">
        <v>230</v>
      </c>
      <c r="F810" t="s">
        <v>1819</v>
      </c>
      <c r="G810" t="s">
        <v>1820</v>
      </c>
      <c r="H810" t="s">
        <v>1820</v>
      </c>
      <c r="I810">
        <v>224</v>
      </c>
      <c r="J810">
        <v>319</v>
      </c>
      <c r="K810">
        <v>0.70219435736677116</v>
      </c>
      <c r="L810">
        <v>0.37037037037037035</v>
      </c>
      <c r="M810">
        <f t="shared" si="49"/>
        <v>0.42200340019027005</v>
      </c>
      <c r="N810">
        <f t="shared" si="51"/>
        <v>-5.1633029819899701E-2</v>
      </c>
      <c r="O810">
        <f t="shared" si="50"/>
        <v>574</v>
      </c>
    </row>
    <row r="811" spans="4:15" customFormat="1" hidden="1" x14ac:dyDescent="0.3">
      <c r="D811">
        <f t="shared" si="48"/>
        <v>86</v>
      </c>
      <c r="E811" t="s">
        <v>230</v>
      </c>
      <c r="F811" t="s">
        <v>1821</v>
      </c>
      <c r="G811" t="s">
        <v>1214</v>
      </c>
      <c r="H811" t="s">
        <v>1214</v>
      </c>
      <c r="I811">
        <v>96</v>
      </c>
      <c r="J811">
        <v>338</v>
      </c>
      <c r="K811">
        <v>0.28402366863905326</v>
      </c>
      <c r="L811">
        <v>0.76271186440677963</v>
      </c>
      <c r="M811">
        <f t="shared" si="49"/>
        <v>0.6697142207216279</v>
      </c>
      <c r="N811">
        <f t="shared" si="51"/>
        <v>9.2997643685151732E-2</v>
      </c>
      <c r="O811">
        <f t="shared" si="50"/>
        <v>193</v>
      </c>
    </row>
    <row r="812" spans="4:15" customFormat="1" hidden="1" x14ac:dyDescent="0.3">
      <c r="D812">
        <f t="shared" si="48"/>
        <v>394</v>
      </c>
      <c r="E812" t="s">
        <v>230</v>
      </c>
      <c r="F812" t="s">
        <v>1822</v>
      </c>
      <c r="G812" t="s">
        <v>996</v>
      </c>
      <c r="H812" t="s">
        <v>996</v>
      </c>
      <c r="I812">
        <v>257</v>
      </c>
      <c r="J812">
        <v>409</v>
      </c>
      <c r="K812">
        <v>0.628361858190709</v>
      </c>
      <c r="L812">
        <v>0.56896551724137934</v>
      </c>
      <c r="M812">
        <f t="shared" si="49"/>
        <v>0.46573938993270675</v>
      </c>
      <c r="N812">
        <f t="shared" si="51"/>
        <v>0.10322612730867259</v>
      </c>
      <c r="O812">
        <f t="shared" si="50"/>
        <v>163</v>
      </c>
    </row>
    <row r="813" spans="4:15" customFormat="1" hidden="1" x14ac:dyDescent="0.3">
      <c r="D813">
        <f t="shared" si="48"/>
        <v>635</v>
      </c>
      <c r="E813" t="s">
        <v>230</v>
      </c>
      <c r="F813" t="s">
        <v>1823</v>
      </c>
      <c r="G813" t="s">
        <v>1824</v>
      </c>
      <c r="H813" t="s">
        <v>1824</v>
      </c>
      <c r="I813">
        <v>489</v>
      </c>
      <c r="J813">
        <v>659</v>
      </c>
      <c r="K813">
        <v>0.74203338391502272</v>
      </c>
      <c r="L813">
        <v>0.41836734693877553</v>
      </c>
      <c r="M813">
        <f t="shared" si="49"/>
        <v>0.39840404657353767</v>
      </c>
      <c r="N813">
        <f t="shared" si="51"/>
        <v>1.9963300365237857E-2</v>
      </c>
      <c r="O813">
        <f t="shared" si="50"/>
        <v>363</v>
      </c>
    </row>
    <row r="814" spans="4:15" customFormat="1" hidden="1" x14ac:dyDescent="0.3">
      <c r="D814">
        <f t="shared" si="48"/>
        <v>647</v>
      </c>
      <c r="E814" t="s">
        <v>230</v>
      </c>
      <c r="F814" t="s">
        <v>1825</v>
      </c>
      <c r="G814" t="s">
        <v>1826</v>
      </c>
      <c r="H814" t="s">
        <v>1826</v>
      </c>
      <c r="I814">
        <v>197</v>
      </c>
      <c r="J814">
        <v>225</v>
      </c>
      <c r="K814">
        <v>0.87555555555555553</v>
      </c>
      <c r="L814">
        <v>0.41025641025641024</v>
      </c>
      <c r="M814">
        <f t="shared" si="49"/>
        <v>0.31930982120629503</v>
      </c>
      <c r="N814">
        <f t="shared" si="51"/>
        <v>9.0946589050115212E-2</v>
      </c>
      <c r="O814">
        <f t="shared" si="50"/>
        <v>195</v>
      </c>
    </row>
    <row r="815" spans="4:15" customFormat="1" hidden="1" x14ac:dyDescent="0.3">
      <c r="D815">
        <f t="shared" si="48"/>
        <v>473</v>
      </c>
      <c r="E815" t="s">
        <v>231</v>
      </c>
      <c r="F815" t="s">
        <v>1827</v>
      </c>
      <c r="G815" t="s">
        <v>542</v>
      </c>
      <c r="H815" t="s">
        <v>542</v>
      </c>
      <c r="I815">
        <v>226</v>
      </c>
      <c r="J815">
        <v>455</v>
      </c>
      <c r="K815">
        <v>0.49670329670329672</v>
      </c>
      <c r="L815">
        <v>0.52</v>
      </c>
      <c r="M815">
        <f t="shared" si="49"/>
        <v>0.5437296727888552</v>
      </c>
      <c r="N815">
        <f t="shared" si="51"/>
        <v>-2.3729672788855183E-2</v>
      </c>
      <c r="O815">
        <f t="shared" si="50"/>
        <v>495</v>
      </c>
    </row>
    <row r="816" spans="4:15" customFormat="1" hidden="1" x14ac:dyDescent="0.3">
      <c r="D816">
        <f t="shared" si="48"/>
        <v>458</v>
      </c>
      <c r="E816" t="s">
        <v>232</v>
      </c>
      <c r="F816" t="s">
        <v>1828</v>
      </c>
      <c r="G816" t="s">
        <v>1829</v>
      </c>
      <c r="H816" t="s">
        <v>1829</v>
      </c>
      <c r="I816">
        <v>189</v>
      </c>
      <c r="J816">
        <v>463</v>
      </c>
      <c r="K816">
        <v>0.40820734341252701</v>
      </c>
      <c r="L816">
        <v>0.53246753246753242</v>
      </c>
      <c r="M816">
        <f t="shared" si="49"/>
        <v>0.59615181952050933</v>
      </c>
      <c r="N816">
        <f t="shared" si="51"/>
        <v>-6.3684287052976907E-2</v>
      </c>
      <c r="O816">
        <f t="shared" si="50"/>
        <v>609</v>
      </c>
    </row>
    <row r="817" spans="4:15" customFormat="1" hidden="1" x14ac:dyDescent="0.3">
      <c r="D817">
        <f t="shared" si="48"/>
        <v>496</v>
      </c>
      <c r="E817" t="s">
        <v>232</v>
      </c>
      <c r="F817" t="s">
        <v>1830</v>
      </c>
      <c r="G817" t="s">
        <v>1831</v>
      </c>
      <c r="H817" t="s">
        <v>1831</v>
      </c>
      <c r="I817">
        <v>139</v>
      </c>
      <c r="J817">
        <v>290</v>
      </c>
      <c r="K817">
        <v>0.47931034482758622</v>
      </c>
      <c r="L817">
        <v>0.50704225352112675</v>
      </c>
      <c r="M817">
        <f t="shared" si="49"/>
        <v>0.55403269616359974</v>
      </c>
      <c r="N817">
        <f t="shared" si="51"/>
        <v>-4.6990442642472985E-2</v>
      </c>
      <c r="O817">
        <f t="shared" si="50"/>
        <v>559</v>
      </c>
    </row>
    <row r="818" spans="4:15" customFormat="1" hidden="1" x14ac:dyDescent="0.3">
      <c r="D818">
        <f t="shared" si="48"/>
        <v>623</v>
      </c>
      <c r="E818" t="s">
        <v>233</v>
      </c>
      <c r="F818" t="s">
        <v>1832</v>
      </c>
      <c r="G818" t="s">
        <v>1833</v>
      </c>
      <c r="H818" t="s">
        <v>1833</v>
      </c>
      <c r="I818">
        <v>378</v>
      </c>
      <c r="J818">
        <v>617</v>
      </c>
      <c r="K818">
        <v>0.61264181523500816</v>
      </c>
      <c r="L818">
        <v>0.43</v>
      </c>
      <c r="M818">
        <f t="shared" si="49"/>
        <v>0.47505143605242023</v>
      </c>
      <c r="N818">
        <f t="shared" si="51"/>
        <v>-4.5051436052420235E-2</v>
      </c>
      <c r="O818">
        <f t="shared" si="50"/>
        <v>553</v>
      </c>
    </row>
    <row r="819" spans="4:15" customFormat="1" hidden="1" x14ac:dyDescent="0.3">
      <c r="D819">
        <f t="shared" si="48"/>
        <v>723</v>
      </c>
      <c r="E819" t="s">
        <v>234</v>
      </c>
      <c r="F819" t="s">
        <v>1834</v>
      </c>
      <c r="G819" t="s">
        <v>1835</v>
      </c>
      <c r="H819" t="s">
        <v>1835</v>
      </c>
      <c r="I819">
        <v>113</v>
      </c>
      <c r="J819">
        <v>213</v>
      </c>
      <c r="K819">
        <v>0.53051643192488263</v>
      </c>
      <c r="L819">
        <v>0.34482758620689657</v>
      </c>
      <c r="M819">
        <f t="shared" si="49"/>
        <v>0.52369986272263469</v>
      </c>
      <c r="N819">
        <f t="shared" si="51"/>
        <v>-0.17887227651573812</v>
      </c>
      <c r="O819">
        <f t="shared" si="50"/>
        <v>784</v>
      </c>
    </row>
    <row r="820" spans="4:15" customFormat="1" hidden="1" x14ac:dyDescent="0.3">
      <c r="D820">
        <f t="shared" si="48"/>
        <v>311</v>
      </c>
      <c r="E820" t="s">
        <v>234</v>
      </c>
      <c r="F820" t="s">
        <v>1836</v>
      </c>
      <c r="G820" t="s">
        <v>1837</v>
      </c>
      <c r="H820" t="s">
        <v>1837</v>
      </c>
      <c r="I820">
        <v>60</v>
      </c>
      <c r="J820">
        <v>125</v>
      </c>
      <c r="K820">
        <v>0.48</v>
      </c>
      <c r="L820">
        <v>0.61111111111111116</v>
      </c>
      <c r="M820">
        <f t="shared" si="49"/>
        <v>0.55362416669645298</v>
      </c>
      <c r="N820">
        <f t="shared" si="51"/>
        <v>5.7486944414658181E-2</v>
      </c>
      <c r="O820">
        <f t="shared" si="50"/>
        <v>257</v>
      </c>
    </row>
    <row r="821" spans="4:15" customFormat="1" hidden="1" x14ac:dyDescent="0.3">
      <c r="D821">
        <f t="shared" si="48"/>
        <v>591</v>
      </c>
      <c r="E821" t="s">
        <v>234</v>
      </c>
      <c r="F821" t="s">
        <v>1838</v>
      </c>
      <c r="G821" t="s">
        <v>1839</v>
      </c>
      <c r="H821" t="s">
        <v>1839</v>
      </c>
      <c r="I821">
        <v>143</v>
      </c>
      <c r="J821">
        <v>330</v>
      </c>
      <c r="K821">
        <v>0.43333333333333335</v>
      </c>
      <c r="L821">
        <v>0.45283018867924529</v>
      </c>
      <c r="M821">
        <f t="shared" si="49"/>
        <v>0.58126799397338169</v>
      </c>
      <c r="N821">
        <f t="shared" si="51"/>
        <v>-0.1284378052941364</v>
      </c>
      <c r="O821">
        <f t="shared" si="50"/>
        <v>737</v>
      </c>
    </row>
    <row r="822" spans="4:15" customFormat="1" hidden="1" x14ac:dyDescent="0.3">
      <c r="D822">
        <f t="shared" si="48"/>
        <v>70</v>
      </c>
      <c r="E822" t="s">
        <v>235</v>
      </c>
      <c r="F822" t="s">
        <v>1840</v>
      </c>
      <c r="G822" t="s">
        <v>1841</v>
      </c>
      <c r="H822" t="s">
        <v>1841</v>
      </c>
      <c r="I822">
        <v>94</v>
      </c>
      <c r="J822">
        <v>320</v>
      </c>
      <c r="K822">
        <v>0.29375000000000001</v>
      </c>
      <c r="L822">
        <v>0.78431372549019607</v>
      </c>
      <c r="M822">
        <f t="shared" si="49"/>
        <v>0.66395265591776675</v>
      </c>
      <c r="N822">
        <f t="shared" si="51"/>
        <v>0.12036106957242931</v>
      </c>
      <c r="O822">
        <f t="shared" si="50"/>
        <v>132</v>
      </c>
    </row>
    <row r="823" spans="4:15" customFormat="1" hidden="1" x14ac:dyDescent="0.3">
      <c r="D823">
        <f t="shared" si="48"/>
        <v>97</v>
      </c>
      <c r="E823" t="s">
        <v>235</v>
      </c>
      <c r="F823" t="s">
        <v>1842</v>
      </c>
      <c r="G823" t="s">
        <v>1843</v>
      </c>
      <c r="H823" t="s">
        <v>1843</v>
      </c>
      <c r="I823">
        <v>98</v>
      </c>
      <c r="J823">
        <v>972</v>
      </c>
      <c r="K823">
        <v>0.10082304526748971</v>
      </c>
      <c r="L823">
        <v>0.75135135135135134</v>
      </c>
      <c r="M823">
        <f t="shared" si="49"/>
        <v>0.77823635763968169</v>
      </c>
      <c r="N823">
        <f t="shared" si="51"/>
        <v>-2.6885006288330349E-2</v>
      </c>
      <c r="O823">
        <f t="shared" si="50"/>
        <v>505</v>
      </c>
    </row>
    <row r="824" spans="4:15" customFormat="1" hidden="1" x14ac:dyDescent="0.3">
      <c r="D824">
        <f t="shared" si="48"/>
        <v>390</v>
      </c>
      <c r="E824" t="s">
        <v>235</v>
      </c>
      <c r="F824" t="s">
        <v>1844</v>
      </c>
      <c r="G824" t="s">
        <v>1845</v>
      </c>
      <c r="H824" t="s">
        <v>1845</v>
      </c>
      <c r="I824">
        <v>55</v>
      </c>
      <c r="J824">
        <v>213</v>
      </c>
      <c r="K824">
        <v>0.25821596244131456</v>
      </c>
      <c r="L824">
        <v>0.5714285714285714</v>
      </c>
      <c r="M824">
        <f t="shared" si="49"/>
        <v>0.68500187299042814</v>
      </c>
      <c r="N824">
        <f t="shared" si="51"/>
        <v>-0.11357330156185674</v>
      </c>
      <c r="O824">
        <f t="shared" si="50"/>
        <v>710</v>
      </c>
    </row>
    <row r="825" spans="4:15" customFormat="1" hidden="1" x14ac:dyDescent="0.3">
      <c r="D825">
        <f t="shared" si="48"/>
        <v>46</v>
      </c>
      <c r="E825" t="s">
        <v>235</v>
      </c>
      <c r="F825" t="s">
        <v>1846</v>
      </c>
      <c r="G825" t="s">
        <v>1847</v>
      </c>
      <c r="H825" t="s">
        <v>1847</v>
      </c>
      <c r="I825">
        <v>79</v>
      </c>
      <c r="J825">
        <v>207</v>
      </c>
      <c r="K825">
        <v>0.38164251207729466</v>
      </c>
      <c r="L825">
        <v>0.81818181818181823</v>
      </c>
      <c r="M825">
        <f t="shared" si="49"/>
        <v>0.61188796828633585</v>
      </c>
      <c r="N825">
        <f t="shared" si="51"/>
        <v>0.20629384989548238</v>
      </c>
      <c r="O825">
        <f t="shared" si="50"/>
        <v>38</v>
      </c>
    </row>
    <row r="826" spans="4:15" customFormat="1" hidden="1" x14ac:dyDescent="0.3">
      <c r="D826">
        <f t="shared" si="48"/>
        <v>187</v>
      </c>
      <c r="E826" t="s">
        <v>235</v>
      </c>
      <c r="F826" t="s">
        <v>1848</v>
      </c>
      <c r="G826" t="s">
        <v>1849</v>
      </c>
      <c r="H826" t="s">
        <v>1849</v>
      </c>
      <c r="I826">
        <v>193</v>
      </c>
      <c r="J826">
        <v>446</v>
      </c>
      <c r="K826">
        <v>0.43273542600896858</v>
      </c>
      <c r="L826">
        <v>0.6811594202898551</v>
      </c>
      <c r="M826">
        <f t="shared" si="49"/>
        <v>0.5816221749762891</v>
      </c>
      <c r="N826">
        <f t="shared" si="51"/>
        <v>9.9537245313566003E-2</v>
      </c>
      <c r="O826">
        <f t="shared" si="50"/>
        <v>172</v>
      </c>
    </row>
    <row r="827" spans="4:15" customFormat="1" hidden="1" x14ac:dyDescent="0.3">
      <c r="D827">
        <f t="shared" si="48"/>
        <v>376</v>
      </c>
      <c r="E827" t="s">
        <v>235</v>
      </c>
      <c r="F827" t="s">
        <v>1850</v>
      </c>
      <c r="G827" t="s">
        <v>1851</v>
      </c>
      <c r="H827" t="s">
        <v>1851</v>
      </c>
      <c r="I827">
        <v>251</v>
      </c>
      <c r="J827">
        <v>541</v>
      </c>
      <c r="K827">
        <v>0.46395563770794823</v>
      </c>
      <c r="L827">
        <v>0.57894736842105265</v>
      </c>
      <c r="M827">
        <f t="shared" si="49"/>
        <v>0.56312832912438038</v>
      </c>
      <c r="N827">
        <f t="shared" si="51"/>
        <v>1.5819039296672277E-2</v>
      </c>
      <c r="O827">
        <f t="shared" si="50"/>
        <v>376</v>
      </c>
    </row>
    <row r="828" spans="4:15" customFormat="1" hidden="1" x14ac:dyDescent="0.3">
      <c r="D828">
        <f t="shared" si="48"/>
        <v>205</v>
      </c>
      <c r="E828" t="s">
        <v>235</v>
      </c>
      <c r="F828" t="s">
        <v>1852</v>
      </c>
      <c r="G828" t="s">
        <v>670</v>
      </c>
      <c r="H828" t="s">
        <v>670</v>
      </c>
      <c r="I828">
        <v>232</v>
      </c>
      <c r="J828">
        <v>509</v>
      </c>
      <c r="K828">
        <v>0.45579567779960706</v>
      </c>
      <c r="L828">
        <v>0.66666666666666663</v>
      </c>
      <c r="M828">
        <f t="shared" si="49"/>
        <v>0.56796202603065571</v>
      </c>
      <c r="N828">
        <f t="shared" si="51"/>
        <v>9.8704640636010921E-2</v>
      </c>
      <c r="O828">
        <f t="shared" si="50"/>
        <v>176</v>
      </c>
    </row>
    <row r="829" spans="4:15" customFormat="1" hidden="1" x14ac:dyDescent="0.3">
      <c r="D829">
        <f t="shared" si="48"/>
        <v>424</v>
      </c>
      <c r="E829" t="s">
        <v>235</v>
      </c>
      <c r="F829" t="s">
        <v>1853</v>
      </c>
      <c r="G829" t="s">
        <v>1854</v>
      </c>
      <c r="H829" t="s">
        <v>1854</v>
      </c>
      <c r="I829">
        <v>173</v>
      </c>
      <c r="J829">
        <v>643</v>
      </c>
      <c r="K829">
        <v>0.26905132192846032</v>
      </c>
      <c r="L829">
        <v>0.55670103092783507</v>
      </c>
      <c r="M829">
        <f t="shared" si="49"/>
        <v>0.67858335571586914</v>
      </c>
      <c r="N829">
        <f t="shared" si="51"/>
        <v>-0.12188232478803407</v>
      </c>
      <c r="O829">
        <f t="shared" si="50"/>
        <v>725</v>
      </c>
    </row>
    <row r="830" spans="4:15" customFormat="1" hidden="1" x14ac:dyDescent="0.3">
      <c r="D830">
        <f t="shared" si="48"/>
        <v>42</v>
      </c>
      <c r="E830" t="s">
        <v>235</v>
      </c>
      <c r="F830" t="s">
        <v>1855</v>
      </c>
      <c r="G830" t="s">
        <v>1856</v>
      </c>
      <c r="H830" t="s">
        <v>1856</v>
      </c>
      <c r="I830">
        <v>266</v>
      </c>
      <c r="J830">
        <v>728</v>
      </c>
      <c r="K830">
        <v>0.36538461538461536</v>
      </c>
      <c r="L830">
        <v>0.82456140350877194</v>
      </c>
      <c r="M830">
        <f t="shared" si="49"/>
        <v>0.62151862160187688</v>
      </c>
      <c r="N830">
        <f t="shared" si="51"/>
        <v>0.20304278190689506</v>
      </c>
      <c r="O830">
        <f t="shared" si="50"/>
        <v>40</v>
      </c>
    </row>
    <row r="831" spans="4:15" customFormat="1" hidden="1" x14ac:dyDescent="0.3">
      <c r="D831">
        <f t="shared" si="48"/>
        <v>657</v>
      </c>
      <c r="E831" t="s">
        <v>236</v>
      </c>
      <c r="F831" t="s">
        <v>1857</v>
      </c>
      <c r="G831" t="s">
        <v>1858</v>
      </c>
      <c r="H831" t="s">
        <v>1858</v>
      </c>
      <c r="I831">
        <v>481</v>
      </c>
      <c r="J831">
        <v>862</v>
      </c>
      <c r="K831">
        <v>0.55800464037122965</v>
      </c>
      <c r="L831">
        <v>0.40458015267175573</v>
      </c>
      <c r="M831">
        <f t="shared" si="49"/>
        <v>0.50741673515599839</v>
      </c>
      <c r="N831">
        <f t="shared" si="51"/>
        <v>-0.10283658248424266</v>
      </c>
      <c r="O831">
        <f t="shared" si="50"/>
        <v>691</v>
      </c>
    </row>
    <row r="832" spans="4:15" customFormat="1" hidden="1" x14ac:dyDescent="0.3">
      <c r="D832">
        <f t="shared" si="48"/>
        <v>273</v>
      </c>
      <c r="E832" t="s">
        <v>237</v>
      </c>
      <c r="F832" t="s">
        <v>1859</v>
      </c>
      <c r="G832" t="s">
        <v>1860</v>
      </c>
      <c r="H832" t="s">
        <v>1860</v>
      </c>
      <c r="I832">
        <v>271</v>
      </c>
      <c r="J832">
        <v>531</v>
      </c>
      <c r="K832">
        <v>0.5103578154425612</v>
      </c>
      <c r="L832">
        <v>0.6339285714285714</v>
      </c>
      <c r="M832">
        <f t="shared" si="49"/>
        <v>0.53564117655504484</v>
      </c>
      <c r="N832">
        <f t="shared" si="51"/>
        <v>9.8287394873526557E-2</v>
      </c>
      <c r="O832">
        <f t="shared" si="50"/>
        <v>177</v>
      </c>
    </row>
    <row r="833" spans="4:15" customFormat="1" hidden="1" x14ac:dyDescent="0.3">
      <c r="D833">
        <f t="shared" si="48"/>
        <v>13</v>
      </c>
      <c r="E833" t="s">
        <v>238</v>
      </c>
      <c r="F833" t="s">
        <v>1861</v>
      </c>
      <c r="G833" t="s">
        <v>1862</v>
      </c>
      <c r="H833" t="s">
        <v>1862</v>
      </c>
      <c r="I833">
        <v>225</v>
      </c>
      <c r="J833">
        <v>406</v>
      </c>
      <c r="K833">
        <v>0.55418719211822665</v>
      </c>
      <c r="L833">
        <v>0.8867924528301887</v>
      </c>
      <c r="M833">
        <f t="shared" si="49"/>
        <v>0.50967806830195461</v>
      </c>
      <c r="N833">
        <f t="shared" si="51"/>
        <v>0.37711438452823409</v>
      </c>
      <c r="O833">
        <f t="shared" si="50"/>
        <v>3</v>
      </c>
    </row>
    <row r="834" spans="4:15" customFormat="1" hidden="1" x14ac:dyDescent="0.3">
      <c r="D834">
        <f t="shared" si="48"/>
        <v>745</v>
      </c>
      <c r="E834" t="s">
        <v>302</v>
      </c>
      <c r="F834" t="s">
        <v>1863</v>
      </c>
      <c r="G834" t="s">
        <v>1864</v>
      </c>
      <c r="H834" t="s">
        <v>1864</v>
      </c>
      <c r="I834">
        <v>255</v>
      </c>
      <c r="J834">
        <v>593</v>
      </c>
      <c r="K834">
        <v>0.4300168634064081</v>
      </c>
      <c r="L834">
        <v>0.3188405797101449</v>
      </c>
      <c r="M834">
        <f t="shared" si="49"/>
        <v>0.58323256372686139</v>
      </c>
      <c r="N834">
        <f t="shared" si="51"/>
        <v>-0.26439198401671649</v>
      </c>
      <c r="O834">
        <f t="shared" si="50"/>
        <v>834</v>
      </c>
    </row>
    <row r="835" spans="4:15" customFormat="1" hidden="1" x14ac:dyDescent="0.3">
      <c r="D835">
        <f t="shared" si="48"/>
        <v>757</v>
      </c>
      <c r="E835" t="s">
        <v>239</v>
      </c>
      <c r="F835" t="s">
        <v>1865</v>
      </c>
      <c r="G835" t="s">
        <v>1866</v>
      </c>
      <c r="H835" t="s">
        <v>1866</v>
      </c>
      <c r="I835">
        <v>239</v>
      </c>
      <c r="J835">
        <v>484</v>
      </c>
      <c r="K835">
        <v>0.493801652892562</v>
      </c>
      <c r="L835">
        <v>0.30434782608695654</v>
      </c>
      <c r="M835">
        <f t="shared" si="49"/>
        <v>0.54544851293863639</v>
      </c>
      <c r="N835">
        <f t="shared" si="51"/>
        <v>-0.24110068685167985</v>
      </c>
      <c r="O835">
        <f t="shared" si="50"/>
        <v>827</v>
      </c>
    </row>
    <row r="836" spans="4:15" customFormat="1" hidden="1" x14ac:dyDescent="0.3">
      <c r="D836">
        <f t="shared" si="48"/>
        <v>537</v>
      </c>
      <c r="E836" t="s">
        <v>240</v>
      </c>
      <c r="F836" t="s">
        <v>1867</v>
      </c>
      <c r="G836" t="s">
        <v>1868</v>
      </c>
      <c r="H836" t="s">
        <v>1868</v>
      </c>
      <c r="I836">
        <v>297</v>
      </c>
      <c r="J836">
        <v>613</v>
      </c>
      <c r="K836">
        <v>0.48450244698205547</v>
      </c>
      <c r="L836">
        <v>0.48148148148148145</v>
      </c>
      <c r="M836">
        <f t="shared" si="49"/>
        <v>0.55095706241012143</v>
      </c>
      <c r="N836">
        <f t="shared" si="51"/>
        <v>-6.9475580928639979E-2</v>
      </c>
      <c r="O836">
        <f t="shared" si="50"/>
        <v>622</v>
      </c>
    </row>
    <row r="837" spans="4:15" customFormat="1" hidden="1" x14ac:dyDescent="0.3">
      <c r="D837">
        <f t="shared" si="48"/>
        <v>342</v>
      </c>
      <c r="E837" t="s">
        <v>241</v>
      </c>
      <c r="F837" t="s">
        <v>1869</v>
      </c>
      <c r="G837" t="s">
        <v>1870</v>
      </c>
      <c r="H837" t="s">
        <v>1870</v>
      </c>
      <c r="I837">
        <v>331</v>
      </c>
      <c r="J837">
        <v>504</v>
      </c>
      <c r="K837">
        <v>0.65674603174603174</v>
      </c>
      <c r="L837">
        <v>0.59595959595959591</v>
      </c>
      <c r="M837">
        <f t="shared" si="49"/>
        <v>0.44892552155067011</v>
      </c>
      <c r="N837">
        <f t="shared" si="51"/>
        <v>0.1470340744089258</v>
      </c>
      <c r="O837">
        <f t="shared" si="50"/>
        <v>91</v>
      </c>
    </row>
    <row r="838" spans="4:15" customFormat="1" hidden="1" x14ac:dyDescent="0.3">
      <c r="D838">
        <f t="shared" ref="D838:D854" si="52">RANK(L838,Both_Math_and_ELA__Percent_Pass,0)</f>
        <v>194</v>
      </c>
      <c r="E838" t="s">
        <v>241</v>
      </c>
      <c r="F838" t="s">
        <v>1871</v>
      </c>
      <c r="G838" t="s">
        <v>1872</v>
      </c>
      <c r="H838" t="s">
        <v>1872</v>
      </c>
      <c r="I838">
        <v>281</v>
      </c>
      <c r="J838">
        <v>404</v>
      </c>
      <c r="K838">
        <v>0.6955445544554455</v>
      </c>
      <c r="L838">
        <v>0.67647058823529416</v>
      </c>
      <c r="M838">
        <f t="shared" ref="M838:M854" si="53">int+slope*K838</f>
        <v>0.42594252882826233</v>
      </c>
      <c r="N838">
        <f t="shared" si="51"/>
        <v>0.25052805940703182</v>
      </c>
      <c r="O838">
        <f t="shared" ref="O838:O854" si="54">RANK(N838,Error,0)</f>
        <v>19</v>
      </c>
    </row>
    <row r="839" spans="4:15" x14ac:dyDescent="0.3">
      <c r="D839" s="5">
        <f t="shared" si="52"/>
        <v>682</v>
      </c>
      <c r="E839" s="5" t="s">
        <v>241</v>
      </c>
      <c r="F839" s="5" t="s">
        <v>1873</v>
      </c>
      <c r="G839" s="5" t="s">
        <v>460</v>
      </c>
      <c r="H839" s="5" t="s">
        <v>460</v>
      </c>
      <c r="I839" s="5">
        <v>284</v>
      </c>
      <c r="J839" s="5">
        <v>303</v>
      </c>
      <c r="K839" s="5">
        <v>0.93729372937293731</v>
      </c>
      <c r="L839" s="5">
        <v>0.38181818181818183</v>
      </c>
      <c r="M839" s="5">
        <f t="shared" si="53"/>
        <v>0.28273811949056571</v>
      </c>
      <c r="N839" s="5">
        <f t="shared" ref="N839:N854" si="55">L839-M839</f>
        <v>9.9080062327616125E-2</v>
      </c>
      <c r="O839" s="5">
        <f t="shared" si="54"/>
        <v>175</v>
      </c>
    </row>
    <row r="840" spans="4:15" customFormat="1" hidden="1" x14ac:dyDescent="0.3">
      <c r="D840">
        <f t="shared" si="52"/>
        <v>838</v>
      </c>
      <c r="E840" t="s">
        <v>241</v>
      </c>
      <c r="F840" t="s">
        <v>1874</v>
      </c>
      <c r="G840" t="s">
        <v>1875</v>
      </c>
      <c r="H840" t="s">
        <v>1875</v>
      </c>
      <c r="I840">
        <v>315</v>
      </c>
      <c r="J840">
        <v>336</v>
      </c>
      <c r="K840">
        <v>0.9375</v>
      </c>
      <c r="L840">
        <v>0.15</v>
      </c>
      <c r="M840">
        <f t="shared" si="53"/>
        <v>0.2826159314279908</v>
      </c>
      <c r="N840">
        <f t="shared" si="55"/>
        <v>-0.1326159314279908</v>
      </c>
      <c r="O840">
        <f t="shared" si="54"/>
        <v>739</v>
      </c>
    </row>
    <row r="841" spans="4:15" x14ac:dyDescent="0.3">
      <c r="D841" s="5">
        <f t="shared" si="52"/>
        <v>687</v>
      </c>
      <c r="E841" s="5" t="s">
        <v>241</v>
      </c>
      <c r="F841" s="5" t="s">
        <v>1876</v>
      </c>
      <c r="G841" s="5" t="s">
        <v>1877</v>
      </c>
      <c r="H841" s="5" t="s">
        <v>1877</v>
      </c>
      <c r="I841" s="5">
        <v>298</v>
      </c>
      <c r="J841" s="5">
        <v>316</v>
      </c>
      <c r="K841" s="5">
        <v>0.94303797468354433</v>
      </c>
      <c r="L841" s="5">
        <v>0.375</v>
      </c>
      <c r="M841" s="5">
        <f t="shared" si="53"/>
        <v>0.27933541395050721</v>
      </c>
      <c r="N841" s="5">
        <f t="shared" si="55"/>
        <v>9.5664586049492795E-2</v>
      </c>
      <c r="O841" s="5">
        <f t="shared" si="54"/>
        <v>180</v>
      </c>
    </row>
    <row r="842" spans="4:15" customFormat="1" hidden="1" x14ac:dyDescent="0.3">
      <c r="D842">
        <f t="shared" si="52"/>
        <v>582</v>
      </c>
      <c r="E842" t="s">
        <v>241</v>
      </c>
      <c r="F842" t="s">
        <v>1878</v>
      </c>
      <c r="G842" t="s">
        <v>1055</v>
      </c>
      <c r="H842" t="s">
        <v>1055</v>
      </c>
      <c r="I842">
        <v>296</v>
      </c>
      <c r="J842">
        <v>370</v>
      </c>
      <c r="K842">
        <v>0.8</v>
      </c>
      <c r="L842">
        <v>0.45833333333333331</v>
      </c>
      <c r="M842">
        <f t="shared" si="53"/>
        <v>0.36406649394037016</v>
      </c>
      <c r="N842">
        <f t="shared" si="55"/>
        <v>9.4266839392963153E-2</v>
      </c>
      <c r="O842">
        <f t="shared" si="54"/>
        <v>188</v>
      </c>
    </row>
    <row r="843" spans="4:15" customFormat="1" hidden="1" x14ac:dyDescent="0.3">
      <c r="D843">
        <f t="shared" si="52"/>
        <v>580</v>
      </c>
      <c r="E843" t="s">
        <v>242</v>
      </c>
      <c r="F843" t="s">
        <v>1879</v>
      </c>
      <c r="G843" t="s">
        <v>1880</v>
      </c>
      <c r="H843" t="s">
        <v>1880</v>
      </c>
      <c r="I843">
        <v>147</v>
      </c>
      <c r="J843">
        <v>439</v>
      </c>
      <c r="K843">
        <v>0.33485193621867881</v>
      </c>
      <c r="L843">
        <v>0.46031746031746029</v>
      </c>
      <c r="M843">
        <f t="shared" si="53"/>
        <v>0.63960519536969884</v>
      </c>
      <c r="N843">
        <f t="shared" si="55"/>
        <v>-0.17928773505223855</v>
      </c>
      <c r="O843">
        <f t="shared" si="54"/>
        <v>785</v>
      </c>
    </row>
    <row r="844" spans="4:15" customFormat="1" hidden="1" x14ac:dyDescent="0.3">
      <c r="D844">
        <f t="shared" si="52"/>
        <v>578</v>
      </c>
      <c r="E844" t="s">
        <v>304</v>
      </c>
      <c r="F844" t="s">
        <v>1881</v>
      </c>
      <c r="G844" t="s">
        <v>1882</v>
      </c>
      <c r="H844" t="s">
        <v>1882</v>
      </c>
      <c r="I844">
        <v>181</v>
      </c>
      <c r="J844">
        <v>554</v>
      </c>
      <c r="K844">
        <v>0.3267148014440433</v>
      </c>
      <c r="L844">
        <v>0.46296296296296297</v>
      </c>
      <c r="M844">
        <f t="shared" si="53"/>
        <v>0.64442537140339429</v>
      </c>
      <c r="N844">
        <f t="shared" si="55"/>
        <v>-0.18146240844043132</v>
      </c>
      <c r="O844">
        <f t="shared" si="54"/>
        <v>786</v>
      </c>
    </row>
    <row r="845" spans="4:15" customFormat="1" hidden="1" x14ac:dyDescent="0.3">
      <c r="D845">
        <f t="shared" si="52"/>
        <v>358</v>
      </c>
      <c r="E845" t="s">
        <v>244</v>
      </c>
      <c r="F845" t="s">
        <v>1883</v>
      </c>
      <c r="G845" t="s">
        <v>1884</v>
      </c>
      <c r="H845" t="s">
        <v>1884</v>
      </c>
      <c r="I845">
        <v>307</v>
      </c>
      <c r="J845">
        <v>625</v>
      </c>
      <c r="K845">
        <v>0.49120000000000003</v>
      </c>
      <c r="L845">
        <v>0.58677685950413228</v>
      </c>
      <c r="M845">
        <f t="shared" si="53"/>
        <v>0.54698964814999007</v>
      </c>
      <c r="N845">
        <f t="shared" si="55"/>
        <v>3.9787211354142205E-2</v>
      </c>
      <c r="O845">
        <f t="shared" si="54"/>
        <v>300</v>
      </c>
    </row>
    <row r="846" spans="4:15" customFormat="1" hidden="1" x14ac:dyDescent="0.3">
      <c r="D846">
        <f t="shared" si="52"/>
        <v>385</v>
      </c>
      <c r="E846" t="s">
        <v>245</v>
      </c>
      <c r="F846" t="s">
        <v>1885</v>
      </c>
      <c r="G846" t="s">
        <v>1886</v>
      </c>
      <c r="H846" t="s">
        <v>1886</v>
      </c>
      <c r="I846">
        <v>315</v>
      </c>
      <c r="J846">
        <v>409</v>
      </c>
      <c r="K846">
        <v>0.77017114914425433</v>
      </c>
      <c r="L846">
        <v>0.57407407407407407</v>
      </c>
      <c r="M846">
        <f t="shared" si="53"/>
        <v>0.38173614253163091</v>
      </c>
      <c r="N846">
        <f t="shared" si="55"/>
        <v>0.19233793154244316</v>
      </c>
      <c r="O846">
        <f t="shared" si="54"/>
        <v>47</v>
      </c>
    </row>
    <row r="847" spans="4:15" customFormat="1" hidden="1" x14ac:dyDescent="0.3">
      <c r="D847">
        <f t="shared" si="52"/>
        <v>503</v>
      </c>
      <c r="E847" t="s">
        <v>247</v>
      </c>
      <c r="F847" t="s">
        <v>1887</v>
      </c>
      <c r="G847" t="s">
        <v>1888</v>
      </c>
      <c r="H847" t="s">
        <v>1888</v>
      </c>
      <c r="I847">
        <v>102</v>
      </c>
      <c r="J847">
        <v>369</v>
      </c>
      <c r="K847">
        <v>0.27642276422764228</v>
      </c>
      <c r="L847">
        <v>0.5</v>
      </c>
      <c r="M847">
        <f t="shared" si="53"/>
        <v>0.67421675119371693</v>
      </c>
      <c r="N847">
        <f t="shared" si="55"/>
        <v>-0.17421675119371693</v>
      </c>
      <c r="O847">
        <f t="shared" si="54"/>
        <v>780</v>
      </c>
    </row>
    <row r="848" spans="4:15" customFormat="1" hidden="1" x14ac:dyDescent="0.3">
      <c r="D848">
        <f t="shared" si="52"/>
        <v>413</v>
      </c>
      <c r="E848" t="s">
        <v>248</v>
      </c>
      <c r="F848" t="s">
        <v>1889</v>
      </c>
      <c r="G848" t="s">
        <v>1890</v>
      </c>
      <c r="H848" t="s">
        <v>1890</v>
      </c>
      <c r="I848">
        <v>85</v>
      </c>
      <c r="J848">
        <v>221</v>
      </c>
      <c r="K848">
        <v>0.38461538461538464</v>
      </c>
      <c r="L848">
        <v>0.55882352941176472</v>
      </c>
      <c r="M848">
        <f t="shared" si="53"/>
        <v>0.61012693453720834</v>
      </c>
      <c r="N848">
        <f t="shared" si="55"/>
        <v>-5.1303405125443624E-2</v>
      </c>
      <c r="O848">
        <f t="shared" si="54"/>
        <v>573</v>
      </c>
    </row>
    <row r="849" spans="4:15" customFormat="1" hidden="1" x14ac:dyDescent="0.3">
      <c r="D849">
        <f t="shared" si="52"/>
        <v>527</v>
      </c>
      <c r="E849" t="s">
        <v>248</v>
      </c>
      <c r="F849" t="s">
        <v>1891</v>
      </c>
      <c r="G849" t="s">
        <v>1892</v>
      </c>
      <c r="H849" t="s">
        <v>1892</v>
      </c>
      <c r="I849">
        <v>170</v>
      </c>
      <c r="J849">
        <v>295</v>
      </c>
      <c r="K849">
        <v>0.57627118644067798</v>
      </c>
      <c r="L849">
        <v>0.49180327868852458</v>
      </c>
      <c r="M849">
        <f t="shared" si="53"/>
        <v>0.49659622277407212</v>
      </c>
      <c r="N849">
        <f t="shared" si="55"/>
        <v>-4.7929440855475347E-3</v>
      </c>
      <c r="O849">
        <f t="shared" si="54"/>
        <v>434</v>
      </c>
    </row>
    <row r="850" spans="4:15" customFormat="1" hidden="1" x14ac:dyDescent="0.3">
      <c r="D850">
        <f t="shared" si="52"/>
        <v>702</v>
      </c>
      <c r="E850" t="s">
        <v>248</v>
      </c>
      <c r="F850" t="s">
        <v>1893</v>
      </c>
      <c r="G850" t="s">
        <v>1894</v>
      </c>
      <c r="H850" t="s">
        <v>1894</v>
      </c>
      <c r="I850">
        <v>303</v>
      </c>
      <c r="J850">
        <v>560</v>
      </c>
      <c r="K850">
        <v>0.54107142857142854</v>
      </c>
      <c r="L850">
        <v>0.36585365853658536</v>
      </c>
      <c r="M850">
        <f t="shared" si="53"/>
        <v>0.51744742334679872</v>
      </c>
      <c r="N850">
        <f t="shared" si="55"/>
        <v>-0.15159376481021336</v>
      </c>
      <c r="O850">
        <f t="shared" si="54"/>
        <v>766</v>
      </c>
    </row>
    <row r="851" spans="4:15" customFormat="1" hidden="1" x14ac:dyDescent="0.3">
      <c r="D851">
        <f t="shared" si="52"/>
        <v>464</v>
      </c>
      <c r="E851" t="s">
        <v>249</v>
      </c>
      <c r="F851" t="s">
        <v>1895</v>
      </c>
      <c r="G851" t="s">
        <v>1896</v>
      </c>
      <c r="H851" t="s">
        <v>1896</v>
      </c>
      <c r="I851">
        <v>152</v>
      </c>
      <c r="J851">
        <v>555</v>
      </c>
      <c r="K851">
        <v>0.27387387387387385</v>
      </c>
      <c r="L851">
        <v>0.5268817204301075</v>
      </c>
      <c r="M851">
        <f t="shared" si="53"/>
        <v>0.67572663157987567</v>
      </c>
      <c r="N851">
        <f t="shared" si="55"/>
        <v>-0.14884491114976817</v>
      </c>
      <c r="O851">
        <f t="shared" si="54"/>
        <v>762</v>
      </c>
    </row>
    <row r="852" spans="4:15" customFormat="1" hidden="1" x14ac:dyDescent="0.3">
      <c r="D852">
        <f t="shared" si="52"/>
        <v>622</v>
      </c>
      <c r="E852" t="s">
        <v>305</v>
      </c>
      <c r="F852" t="s">
        <v>1897</v>
      </c>
      <c r="G852" t="s">
        <v>1898</v>
      </c>
      <c r="H852" t="s">
        <v>1898</v>
      </c>
      <c r="I852">
        <v>176</v>
      </c>
      <c r="J852">
        <v>532</v>
      </c>
      <c r="K852">
        <v>0.33082706766917291</v>
      </c>
      <c r="L852">
        <v>0.43010752688172044</v>
      </c>
      <c r="M852">
        <f t="shared" si="53"/>
        <v>0.6419893976053036</v>
      </c>
      <c r="N852">
        <f t="shared" si="55"/>
        <v>-0.21188187072358317</v>
      </c>
      <c r="O852">
        <f t="shared" si="54"/>
        <v>814</v>
      </c>
    </row>
    <row r="853" spans="4:15" customFormat="1" hidden="1" x14ac:dyDescent="0.3">
      <c r="D853">
        <f t="shared" si="52"/>
        <v>323</v>
      </c>
      <c r="E853" t="s">
        <v>305</v>
      </c>
      <c r="F853" t="s">
        <v>1899</v>
      </c>
      <c r="G853" t="s">
        <v>1900</v>
      </c>
      <c r="H853" t="s">
        <v>1900</v>
      </c>
      <c r="I853">
        <v>132</v>
      </c>
      <c r="J853">
        <v>505</v>
      </c>
      <c r="K853">
        <v>0.2613861386138614</v>
      </c>
      <c r="L853">
        <v>0.60396039603960394</v>
      </c>
      <c r="M853">
        <f t="shared" si="53"/>
        <v>0.68312396293575706</v>
      </c>
      <c r="N853">
        <f t="shared" si="55"/>
        <v>-7.9163566896153115E-2</v>
      </c>
      <c r="O853">
        <f t="shared" si="54"/>
        <v>638</v>
      </c>
    </row>
    <row r="854" spans="4:15" customFormat="1" hidden="1" x14ac:dyDescent="0.3">
      <c r="D854">
        <f t="shared" si="52"/>
        <v>579</v>
      </c>
      <c r="E854" t="s">
        <v>305</v>
      </c>
      <c r="F854" t="s">
        <v>1901</v>
      </c>
      <c r="G854" t="s">
        <v>1902</v>
      </c>
      <c r="H854" t="s">
        <v>1902</v>
      </c>
      <c r="I854">
        <v>140</v>
      </c>
      <c r="J854">
        <v>349</v>
      </c>
      <c r="K854">
        <v>0.40114613180515757</v>
      </c>
      <c r="L854">
        <v>0.46153846153846156</v>
      </c>
      <c r="M854">
        <f t="shared" si="53"/>
        <v>0.60033465339279424</v>
      </c>
      <c r="N854">
        <f t="shared" si="55"/>
        <v>-0.13879619185433267</v>
      </c>
      <c r="O854">
        <f t="shared" si="54"/>
        <v>745</v>
      </c>
    </row>
  </sheetData>
  <autoFilter ref="D5:O854" xr:uid="{A594B13D-4123-48FB-A247-DC0D5F0249A8}">
    <filterColumn colId="8">
      <customFilters>
        <customFilter operator="lessThan" val="0.4"/>
      </customFilters>
    </filterColumn>
    <filterColumn colId="10">
      <customFilters>
        <customFilter operator="greaterThan" val="0"/>
      </customFilters>
    </filterColumn>
  </autoFilter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thisone</vt:lpstr>
      <vt:lpstr>better than u think</vt:lpstr>
      <vt:lpstr>'better than u think'!Both_Math_and_ELA__Percent_Pass</vt:lpstr>
      <vt:lpstr>Both_Math_and_ELA__Percent_Pass</vt:lpstr>
      <vt:lpstr>'better than u think'!Error</vt:lpstr>
      <vt:lpstr>Error</vt:lpstr>
      <vt:lpstr>'better than u think'!fraction_free</vt:lpstr>
      <vt:lpstr>fraction_free</vt:lpstr>
      <vt:lpstr>'better than u think'!int</vt:lpstr>
      <vt:lpstr>int</vt:lpstr>
      <vt:lpstr>'better than u think'!slope</vt:lpstr>
      <vt:lpstr>slope</vt:lpstr>
      <vt:lpstr>'better than u think'!steyx</vt:lpstr>
      <vt:lpstr>steyx</vt:lpstr>
    </vt:vector>
  </TitlesOfParts>
  <Company>idoe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kclement</dc:creator>
  <cp:lastModifiedBy>Owner</cp:lastModifiedBy>
  <dcterms:created xsi:type="dcterms:W3CDTF">2010-09-17T15:32:48Z</dcterms:created>
  <dcterms:modified xsi:type="dcterms:W3CDTF">2020-07-19T16:35:01Z</dcterms:modified>
</cp:coreProperties>
</file>