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13_18\"/>
    </mc:Choice>
  </mc:AlternateContent>
  <xr:revisionPtr revIDLastSave="0" documentId="13_ncr:1_{2ACE010F-D981-45DC-A8A4-95DEEA550D96}" xr6:coauthVersionLast="45" xr6:coauthVersionMax="45" xr10:uidLastSave="{00000000-0000-0000-0000-000000000000}"/>
  <bookViews>
    <workbookView xWindow="-104" yWindow="-104" windowWidth="22326" windowHeight="12050" xr2:uid="{1F6B934E-2374-4F8C-B575-10E39364DB2C}"/>
  </bookViews>
  <sheets>
    <sheet name="Notes" sheetId="3" r:id="rId1"/>
    <sheet name="Statistic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3" l="1"/>
  <c r="Q8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10" i="3"/>
  <c r="J27" i="1" l="1"/>
  <c r="J26" i="1"/>
  <c r="J25" i="1"/>
  <c r="J20" i="1"/>
  <c r="J18" i="1"/>
  <c r="J17" i="1"/>
</calcChain>
</file>

<file path=xl/sharedStrings.xml><?xml version="1.0" encoding="utf-8"?>
<sst xmlns="http://schemas.openxmlformats.org/spreadsheetml/2006/main" count="97" uniqueCount="77">
  <si>
    <t>ear</t>
  </si>
  <si>
    <t>Fld%</t>
  </si>
  <si>
    <t>Rtot</t>
  </si>
  <si>
    <t>RF/9</t>
  </si>
  <si>
    <t>lgFld%</t>
  </si>
  <si>
    <t>lgRF9</t>
  </si>
  <si>
    <t>20 Seasons</t>
  </si>
  <si>
    <t>10 Seasons</t>
  </si>
  <si>
    <t>Was  Derek Jeter a Great Fielder?</t>
  </si>
  <si>
    <t>Yankee  SS</t>
  </si>
  <si>
    <t>Got 396 of 397 HOF votes.</t>
  </si>
  <si>
    <t>Baseball Reference says in</t>
  </si>
  <si>
    <t>WARP he ranks 91st.</t>
  </si>
  <si>
    <t>So probably did not deserve that many votes.</t>
  </si>
  <si>
    <t>Won 5 Gold Gloves</t>
  </si>
  <si>
    <t>as best fielding AL SS.</t>
  </si>
  <si>
    <t>He was not even an average fielder!</t>
  </si>
  <si>
    <t>Need metrics that measure what you want</t>
  </si>
  <si>
    <t>Good fielder helps pitchers get out!</t>
  </si>
  <si>
    <t>1870's-1970's</t>
  </si>
  <si>
    <t>(PO+ASSISTS)/(PO+ASSISTS+ERRORS)</t>
  </si>
  <si>
    <r>
      <t xml:space="preserve">Fraction of balls </t>
    </r>
    <r>
      <rPr>
        <b/>
        <sz val="11"/>
        <color rgb="FFFF0000"/>
        <rFont val="Calibri"/>
        <family val="2"/>
        <scheme val="minor"/>
      </rPr>
      <t>near you</t>
    </r>
  </si>
  <si>
    <t>fielded successsfully.</t>
  </si>
  <si>
    <t>Metric was Fielding %age.</t>
  </si>
  <si>
    <t>Jeter did well on this stat.</t>
  </si>
  <si>
    <t>What's wrong with it?</t>
  </si>
  <si>
    <t>Does not account for range'</t>
  </si>
  <si>
    <t>Balls you don't get to</t>
  </si>
  <si>
    <t>become singles.</t>
  </si>
  <si>
    <t>Bill James noticed this.</t>
  </si>
  <si>
    <t>He  came up  with range factor.</t>
  </si>
  <si>
    <t>Range  Factor</t>
  </si>
  <si>
    <t>Balls Handled Per Inning/League Average Per Inning</t>
  </si>
  <si>
    <t>&gt;1 is good &lt;1 is bad</t>
  </si>
  <si>
    <t>Year</t>
  </si>
  <si>
    <t>RF</t>
  </si>
  <si>
    <t>Getting to less balls</t>
  </si>
  <si>
    <t>means more hits.</t>
  </si>
  <si>
    <t>Fielding Bible makes things better</t>
  </si>
  <si>
    <t>chance of it being fielded.</t>
  </si>
  <si>
    <t>GB over 2nd base 20% fielded.</t>
  </si>
  <si>
    <t>You field it get +0.8.</t>
  </si>
  <si>
    <t>You fail you get -0.2.</t>
  </si>
  <si>
    <t>On average</t>
  </si>
  <si>
    <t>(0.8)*(-0.2) +(0.2)*(0.8)  = 0</t>
  </si>
  <si>
    <t>1 hit = 0.8 runs.</t>
  </si>
  <si>
    <t>Can convert average  of these  ratings to runs gained or lost</t>
  </si>
  <si>
    <t>10 runs = 1 win.</t>
  </si>
  <si>
    <t>Baseball Reference Runs Above Averge for Fielding</t>
  </si>
  <si>
    <t>for Jeter</t>
  </si>
  <si>
    <t>Jeter Runs Above Average</t>
  </si>
  <si>
    <t>For his career Jeter's tota;l fielding was</t>
  </si>
  <si>
    <t>-9.4 WAR!</t>
  </si>
  <si>
    <t>His fielding cost Yankees around 9 wins.</t>
  </si>
  <si>
    <t>The Next Frontier</t>
  </si>
  <si>
    <t>Camera data measures</t>
  </si>
  <si>
    <t>exactly how hard ball was hit</t>
  </si>
  <si>
    <t>and where</t>
  </si>
  <si>
    <t>Look at each  ball(watch the games over and over!)</t>
  </si>
  <si>
    <t>Can group the balls and figure out chance of successful fielding</t>
  </si>
  <si>
    <t>and be more accurate.</t>
  </si>
  <si>
    <t>Ball</t>
  </si>
  <si>
    <t>Avg. Chance</t>
  </si>
  <si>
    <t>Success?</t>
  </si>
  <si>
    <t>no</t>
  </si>
  <si>
    <t>yes</t>
  </si>
  <si>
    <t>Gain</t>
  </si>
  <si>
    <t>mean</t>
  </si>
  <si>
    <t>If 500 balls</t>
  </si>
  <si>
    <t>60 hits = 48 runs=4.8 wins</t>
  </si>
  <si>
    <t xml:space="preserve">Players paid $3 million  </t>
  </si>
  <si>
    <t>per win.</t>
  </si>
  <si>
    <t>Tampa Bay in 2008 bought</t>
  </si>
  <si>
    <t>12 games worth of fielding cheap</t>
  </si>
  <si>
    <t>and won AL.</t>
  </si>
  <si>
    <t>hits saved</t>
  </si>
  <si>
    <t>Ozzie Smith of Cardinals had best RF.  Near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</si>
</sst>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5" borderId="0" xfId="0" quotePrefix="1" applyFont="1" applyFill="1"/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5587-018D-4AF0-B2B0-C057C5D599EA}">
  <dimension ref="A1:U35"/>
  <sheetViews>
    <sheetView tabSelected="1" topLeftCell="F3" zoomScale="130" zoomScaleNormal="130" workbookViewId="0">
      <selection activeCell="Q3" sqref="Q3"/>
    </sheetView>
  </sheetViews>
  <sheetFormatPr defaultRowHeight="14.4" x14ac:dyDescent="0.3"/>
  <cols>
    <col min="1" max="14" width="8.796875" style="1"/>
    <col min="15" max="15" width="12.69921875" style="1" customWidth="1"/>
    <col min="16" max="16384" width="8.796875" style="1"/>
  </cols>
  <sheetData>
    <row r="1" spans="1:21" x14ac:dyDescent="0.3">
      <c r="A1" s="5" t="s">
        <v>8</v>
      </c>
      <c r="B1" s="5"/>
      <c r="C1" s="5"/>
      <c r="D1" s="5"/>
      <c r="E1" s="5"/>
      <c r="G1" s="2" t="s">
        <v>31</v>
      </c>
      <c r="H1" s="2"/>
      <c r="I1" s="2"/>
      <c r="J1" s="2"/>
      <c r="K1" s="2"/>
      <c r="L1" s="2"/>
      <c r="N1" s="9" t="s">
        <v>54</v>
      </c>
      <c r="O1" s="9"/>
      <c r="P1" s="9"/>
      <c r="Q1" s="9"/>
      <c r="R1" s="9"/>
    </row>
    <row r="2" spans="1:21" x14ac:dyDescent="0.3">
      <c r="A2" s="5" t="s">
        <v>9</v>
      </c>
      <c r="B2" s="5"/>
      <c r="C2" s="5"/>
      <c r="D2" s="5"/>
      <c r="E2" s="5"/>
      <c r="G2" s="2" t="s">
        <v>32</v>
      </c>
      <c r="H2" s="2"/>
      <c r="I2" s="2"/>
      <c r="J2" s="2"/>
      <c r="K2" s="2"/>
      <c r="L2" s="2"/>
      <c r="N2" s="9" t="s">
        <v>55</v>
      </c>
      <c r="O2" s="9"/>
      <c r="P2" s="9"/>
      <c r="Q2" s="9"/>
      <c r="R2" s="9"/>
    </row>
    <row r="3" spans="1:21" x14ac:dyDescent="0.3">
      <c r="A3" s="5" t="s">
        <v>10</v>
      </c>
      <c r="B3" s="5"/>
      <c r="C3" s="5"/>
      <c r="D3" s="5"/>
      <c r="E3" s="5"/>
      <c r="G3" s="2" t="s">
        <v>33</v>
      </c>
      <c r="H3" s="2"/>
      <c r="I3" s="2"/>
      <c r="J3" s="2"/>
      <c r="K3" s="2"/>
      <c r="L3" s="2"/>
      <c r="N3" s="9" t="s">
        <v>56</v>
      </c>
      <c r="O3" s="9"/>
      <c r="P3" s="9"/>
      <c r="Q3" s="9"/>
      <c r="R3" s="9"/>
    </row>
    <row r="4" spans="1:21" x14ac:dyDescent="0.3">
      <c r="A4" s="5" t="s">
        <v>11</v>
      </c>
      <c r="B4" s="5"/>
      <c r="C4" s="5"/>
      <c r="D4" s="5"/>
      <c r="E4" s="5"/>
      <c r="G4" s="2" t="s">
        <v>76</v>
      </c>
      <c r="H4" s="2"/>
      <c r="I4" s="2"/>
      <c r="J4" s="2"/>
      <c r="K4" s="2"/>
      <c r="L4" s="2"/>
      <c r="N4" s="9" t="s">
        <v>57</v>
      </c>
      <c r="O4" s="9"/>
      <c r="P4" s="9"/>
      <c r="Q4" s="9"/>
      <c r="R4" s="9"/>
    </row>
    <row r="5" spans="1:21" x14ac:dyDescent="0.3">
      <c r="A5" s="5" t="s">
        <v>12</v>
      </c>
      <c r="B5" s="5"/>
      <c r="C5" s="5"/>
      <c r="D5" s="5"/>
      <c r="E5" s="5"/>
      <c r="G5" s="2" t="s">
        <v>34</v>
      </c>
      <c r="H5" s="2" t="s">
        <v>35</v>
      </c>
      <c r="I5" s="2"/>
      <c r="J5" s="2"/>
      <c r="K5" s="2"/>
      <c r="L5" s="2"/>
      <c r="N5" s="9" t="s">
        <v>59</v>
      </c>
      <c r="O5" s="9"/>
      <c r="P5" s="9"/>
      <c r="Q5" s="9"/>
      <c r="R5" s="9"/>
    </row>
    <row r="6" spans="1:21" x14ac:dyDescent="0.3">
      <c r="A6" s="5" t="s">
        <v>13</v>
      </c>
      <c r="B6" s="5"/>
      <c r="C6" s="5"/>
      <c r="D6" s="5"/>
      <c r="E6" s="5"/>
      <c r="G6" s="2">
        <v>2004</v>
      </c>
      <c r="H6" s="2">
        <v>0.98</v>
      </c>
      <c r="I6" s="2"/>
      <c r="J6" s="2"/>
      <c r="K6" s="2"/>
      <c r="L6" s="2"/>
      <c r="N6" s="9" t="s">
        <v>60</v>
      </c>
      <c r="O6" s="9"/>
      <c r="P6" s="9"/>
      <c r="Q6" s="9"/>
      <c r="R6" s="9"/>
    </row>
    <row r="7" spans="1:21" x14ac:dyDescent="0.3">
      <c r="A7" s="5" t="s">
        <v>14</v>
      </c>
      <c r="B7" s="5"/>
      <c r="C7" s="5"/>
      <c r="D7" s="5"/>
      <c r="E7" s="5"/>
      <c r="G7" s="2">
        <v>2005</v>
      </c>
      <c r="H7" s="2">
        <v>1.03</v>
      </c>
      <c r="I7" s="2"/>
      <c r="J7" s="2"/>
      <c r="K7" s="2"/>
      <c r="L7" s="2"/>
      <c r="N7" s="9"/>
      <c r="O7" s="9"/>
      <c r="P7" s="9"/>
      <c r="Q7" s="9" t="s">
        <v>67</v>
      </c>
      <c r="R7" s="9"/>
    </row>
    <row r="8" spans="1:21" x14ac:dyDescent="0.3">
      <c r="A8" s="5" t="s">
        <v>15</v>
      </c>
      <c r="B8" s="5"/>
      <c r="C8" s="5"/>
      <c r="D8" s="5"/>
      <c r="E8" s="5"/>
      <c r="G8" s="2">
        <v>2006</v>
      </c>
      <c r="H8" s="2">
        <v>0.92</v>
      </c>
      <c r="I8" s="2"/>
      <c r="J8" s="2"/>
      <c r="K8" s="2"/>
      <c r="L8" s="2"/>
      <c r="N8" s="9"/>
      <c r="O8" s="9"/>
      <c r="P8" s="9"/>
      <c r="Q8" s="9">
        <f>AVERAGE(Q10:Q29)</f>
        <v>0.12</v>
      </c>
      <c r="R8" s="9"/>
      <c r="S8" s="7" t="s">
        <v>68</v>
      </c>
    </row>
    <row r="9" spans="1:21" x14ac:dyDescent="0.3">
      <c r="A9" s="5" t="s">
        <v>16</v>
      </c>
      <c r="B9" s="5"/>
      <c r="C9" s="5"/>
      <c r="D9" s="5"/>
      <c r="E9" s="5"/>
      <c r="G9" s="2">
        <v>2009</v>
      </c>
      <c r="H9" s="2">
        <v>0.89</v>
      </c>
      <c r="I9" s="2"/>
      <c r="J9" s="2"/>
      <c r="K9" s="2"/>
      <c r="L9" s="2"/>
      <c r="N9" s="9" t="s">
        <v>61</v>
      </c>
      <c r="O9" s="9" t="s">
        <v>62</v>
      </c>
      <c r="P9" s="9" t="s">
        <v>63</v>
      </c>
      <c r="Q9" s="9" t="s">
        <v>66</v>
      </c>
      <c r="R9" s="9"/>
      <c r="S9" s="7">
        <f>500*0.12</f>
        <v>60</v>
      </c>
      <c r="T9" s="7" t="s">
        <v>75</v>
      </c>
      <c r="U9" s="7"/>
    </row>
    <row r="10" spans="1:21" x14ac:dyDescent="0.3">
      <c r="G10" s="2">
        <v>2010</v>
      </c>
      <c r="H10" s="2">
        <v>0.86</v>
      </c>
      <c r="I10" s="2"/>
      <c r="J10" s="2"/>
      <c r="K10" s="2"/>
      <c r="L10" s="2"/>
      <c r="N10" s="9">
        <v>1</v>
      </c>
      <c r="O10" s="9">
        <v>0.3</v>
      </c>
      <c r="P10" s="9" t="s">
        <v>64</v>
      </c>
      <c r="Q10" s="9">
        <f>IF(P10="yes",1-O10,-O10)</f>
        <v>-0.3</v>
      </c>
      <c r="R10" s="9"/>
      <c r="S10" s="7"/>
      <c r="T10" s="7"/>
      <c r="U10" s="7"/>
    </row>
    <row r="11" spans="1:21" x14ac:dyDescent="0.3">
      <c r="A11" s="6" t="s">
        <v>17</v>
      </c>
      <c r="B11" s="6"/>
      <c r="C11" s="6"/>
      <c r="D11" s="6"/>
      <c r="E11" s="6"/>
      <c r="G11" s="2" t="s">
        <v>36</v>
      </c>
      <c r="H11" s="2"/>
      <c r="I11" s="2"/>
      <c r="J11" s="2"/>
      <c r="K11" s="2"/>
      <c r="L11" s="2"/>
      <c r="N11" s="9">
        <v>2</v>
      </c>
      <c r="O11" s="9">
        <v>0.5</v>
      </c>
      <c r="P11" s="9" t="s">
        <v>65</v>
      </c>
      <c r="Q11" s="9">
        <f t="shared" ref="Q11:Q29" si="0">IF(P11="yes",1-O11,-O11)</f>
        <v>0.5</v>
      </c>
      <c r="R11" s="9"/>
      <c r="S11" s="7" t="s">
        <v>69</v>
      </c>
      <c r="T11" s="7"/>
      <c r="U11" s="7"/>
    </row>
    <row r="12" spans="1:21" x14ac:dyDescent="0.3">
      <c r="A12" s="6" t="s">
        <v>18</v>
      </c>
      <c r="B12" s="6"/>
      <c r="C12" s="6"/>
      <c r="D12" s="6"/>
      <c r="E12" s="6"/>
      <c r="G12" s="2" t="s">
        <v>37</v>
      </c>
      <c r="H12" s="2"/>
      <c r="I12" s="2"/>
      <c r="J12" s="2"/>
      <c r="K12" s="2"/>
      <c r="L12" s="2"/>
      <c r="N12" s="9">
        <v>3</v>
      </c>
      <c r="O12" s="9">
        <v>0.8</v>
      </c>
      <c r="P12" s="9" t="s">
        <v>65</v>
      </c>
      <c r="Q12" s="9">
        <f t="shared" si="0"/>
        <v>0.19999999999999996</v>
      </c>
      <c r="R12" s="9"/>
      <c r="S12" s="7" t="s">
        <v>70</v>
      </c>
      <c r="T12" s="7"/>
      <c r="U12" s="7"/>
    </row>
    <row r="13" spans="1:21" x14ac:dyDescent="0.3">
      <c r="A13" s="6" t="s">
        <v>19</v>
      </c>
      <c r="B13" s="6"/>
      <c r="C13" s="6"/>
      <c r="D13" s="6"/>
      <c r="E13" s="6"/>
      <c r="N13" s="9">
        <v>4</v>
      </c>
      <c r="O13" s="9">
        <v>0.3</v>
      </c>
      <c r="P13" s="9" t="s">
        <v>64</v>
      </c>
      <c r="Q13" s="9">
        <f t="shared" si="0"/>
        <v>-0.3</v>
      </c>
      <c r="R13" s="9"/>
      <c r="S13" s="7" t="s">
        <v>71</v>
      </c>
      <c r="T13" s="7"/>
      <c r="U13" s="7"/>
    </row>
    <row r="14" spans="1:21" x14ac:dyDescent="0.3">
      <c r="A14" s="6" t="s">
        <v>23</v>
      </c>
      <c r="B14" s="6"/>
      <c r="C14" s="6"/>
      <c r="D14" s="6"/>
      <c r="E14" s="6"/>
      <c r="G14" s="7" t="s">
        <v>38</v>
      </c>
      <c r="H14" s="7"/>
      <c r="I14" s="7"/>
      <c r="J14" s="7"/>
      <c r="K14" s="7"/>
      <c r="L14" s="7"/>
      <c r="N14" s="9">
        <v>5</v>
      </c>
      <c r="O14" s="9">
        <v>0.7</v>
      </c>
      <c r="P14" s="9" t="s">
        <v>65</v>
      </c>
      <c r="Q14" s="9">
        <f t="shared" si="0"/>
        <v>0.30000000000000004</v>
      </c>
      <c r="R14" s="9"/>
      <c r="S14" s="7" t="s">
        <v>72</v>
      </c>
      <c r="T14" s="7"/>
      <c r="U14" s="7"/>
    </row>
    <row r="15" spans="1:21" x14ac:dyDescent="0.3">
      <c r="A15" s="6" t="s">
        <v>20</v>
      </c>
      <c r="B15" s="6"/>
      <c r="C15" s="6"/>
      <c r="D15" s="6"/>
      <c r="E15" s="6"/>
      <c r="G15" s="7" t="s">
        <v>58</v>
      </c>
      <c r="H15" s="7"/>
      <c r="I15" s="7"/>
      <c r="J15" s="7"/>
      <c r="K15" s="7"/>
      <c r="L15" s="7"/>
      <c r="N15" s="9">
        <v>6</v>
      </c>
      <c r="O15" s="9">
        <v>0.3</v>
      </c>
      <c r="P15" s="9" t="s">
        <v>65</v>
      </c>
      <c r="Q15" s="9">
        <f t="shared" si="0"/>
        <v>0.7</v>
      </c>
      <c r="R15" s="9"/>
      <c r="S15" s="7" t="s">
        <v>73</v>
      </c>
      <c r="T15" s="7"/>
      <c r="U15" s="7"/>
    </row>
    <row r="16" spans="1:21" x14ac:dyDescent="0.3">
      <c r="A16" s="6" t="s">
        <v>21</v>
      </c>
      <c r="B16" s="6"/>
      <c r="C16" s="6"/>
      <c r="D16" s="6"/>
      <c r="E16" s="6"/>
      <c r="G16" s="7" t="s">
        <v>39</v>
      </c>
      <c r="H16" s="7"/>
      <c r="I16" s="7"/>
      <c r="J16" s="7"/>
      <c r="K16" s="7"/>
      <c r="L16" s="7"/>
      <c r="N16" s="9">
        <v>7</v>
      </c>
      <c r="O16" s="9">
        <v>0.4</v>
      </c>
      <c r="P16" s="9" t="s">
        <v>65</v>
      </c>
      <c r="Q16" s="9">
        <f t="shared" si="0"/>
        <v>0.6</v>
      </c>
      <c r="R16" s="9"/>
      <c r="S16" s="7" t="s">
        <v>74</v>
      </c>
      <c r="T16" s="7"/>
      <c r="U16" s="7"/>
    </row>
    <row r="17" spans="1:18" x14ac:dyDescent="0.3">
      <c r="A17" s="6" t="s">
        <v>22</v>
      </c>
      <c r="B17" s="6"/>
      <c r="C17" s="6"/>
      <c r="D17" s="6"/>
      <c r="E17" s="6"/>
      <c r="G17" s="7" t="s">
        <v>40</v>
      </c>
      <c r="H17" s="7"/>
      <c r="I17" s="7"/>
      <c r="J17" s="7"/>
      <c r="K17" s="7"/>
      <c r="L17" s="7"/>
      <c r="N17" s="9">
        <v>8</v>
      </c>
      <c r="O17" s="9">
        <v>0.3</v>
      </c>
      <c r="P17" s="9" t="s">
        <v>64</v>
      </c>
      <c r="Q17" s="9">
        <f t="shared" si="0"/>
        <v>-0.3</v>
      </c>
      <c r="R17" s="9"/>
    </row>
    <row r="18" spans="1:18" x14ac:dyDescent="0.3">
      <c r="A18" s="6" t="s">
        <v>24</v>
      </c>
      <c r="B18" s="6"/>
      <c r="C18" s="6"/>
      <c r="D18" s="6"/>
      <c r="E18" s="6"/>
      <c r="G18" s="7" t="s">
        <v>41</v>
      </c>
      <c r="H18" s="7"/>
      <c r="I18" s="7"/>
      <c r="J18" s="7"/>
      <c r="K18" s="7"/>
      <c r="L18" s="7"/>
      <c r="N18" s="9">
        <v>9</v>
      </c>
      <c r="O18" s="9">
        <v>0.6</v>
      </c>
      <c r="P18" s="9" t="s">
        <v>65</v>
      </c>
      <c r="Q18" s="9">
        <f t="shared" si="0"/>
        <v>0.4</v>
      </c>
      <c r="R18" s="9"/>
    </row>
    <row r="19" spans="1:18" x14ac:dyDescent="0.3">
      <c r="A19" s="6" t="s">
        <v>25</v>
      </c>
      <c r="B19" s="6"/>
      <c r="C19" s="6"/>
      <c r="D19" s="6"/>
      <c r="E19" s="6"/>
      <c r="G19" s="7" t="s">
        <v>42</v>
      </c>
      <c r="H19" s="7"/>
      <c r="I19" s="7"/>
      <c r="J19" s="7"/>
      <c r="K19" s="7"/>
      <c r="L19" s="7"/>
      <c r="N19" s="9">
        <v>10</v>
      </c>
      <c r="O19" s="9">
        <v>0.6</v>
      </c>
      <c r="P19" s="9" t="s">
        <v>65</v>
      </c>
      <c r="Q19" s="9">
        <f t="shared" si="0"/>
        <v>0.4</v>
      </c>
      <c r="R19" s="9"/>
    </row>
    <row r="20" spans="1:18" x14ac:dyDescent="0.3">
      <c r="A20" s="6" t="s">
        <v>26</v>
      </c>
      <c r="B20" s="6"/>
      <c r="C20" s="6"/>
      <c r="D20" s="6"/>
      <c r="E20" s="6"/>
      <c r="G20" s="7" t="s">
        <v>43</v>
      </c>
      <c r="H20" s="7"/>
      <c r="I20" s="7"/>
      <c r="J20" s="7"/>
      <c r="K20" s="7"/>
      <c r="L20" s="7"/>
      <c r="N20" s="9">
        <v>11</v>
      </c>
      <c r="O20" s="9">
        <v>0.9</v>
      </c>
      <c r="P20" s="9" t="s">
        <v>65</v>
      </c>
      <c r="Q20" s="9">
        <f t="shared" si="0"/>
        <v>9.9999999999999978E-2</v>
      </c>
      <c r="R20" s="9"/>
    </row>
    <row r="21" spans="1:18" x14ac:dyDescent="0.3">
      <c r="A21" s="6" t="s">
        <v>27</v>
      </c>
      <c r="B21" s="6"/>
      <c r="C21" s="6"/>
      <c r="D21" s="6"/>
      <c r="E21" s="6"/>
      <c r="G21" s="7" t="s">
        <v>44</v>
      </c>
      <c r="H21" s="7"/>
      <c r="I21" s="7"/>
      <c r="J21" s="7"/>
      <c r="K21" s="7"/>
      <c r="L21" s="7"/>
      <c r="N21" s="9">
        <v>12</v>
      </c>
      <c r="O21" s="9">
        <v>0.6</v>
      </c>
      <c r="P21" s="9" t="s">
        <v>65</v>
      </c>
      <c r="Q21" s="9">
        <f t="shared" si="0"/>
        <v>0.4</v>
      </c>
      <c r="R21" s="9"/>
    </row>
    <row r="22" spans="1:18" x14ac:dyDescent="0.3">
      <c r="A22" s="6" t="s">
        <v>28</v>
      </c>
      <c r="B22" s="6"/>
      <c r="C22" s="6"/>
      <c r="D22" s="6"/>
      <c r="E22" s="6"/>
      <c r="G22" s="7" t="s">
        <v>45</v>
      </c>
      <c r="H22" s="7"/>
      <c r="I22" s="7"/>
      <c r="J22" s="7"/>
      <c r="K22" s="7"/>
      <c r="L22" s="7"/>
      <c r="N22" s="9">
        <v>13</v>
      </c>
      <c r="O22" s="9">
        <v>0.7</v>
      </c>
      <c r="P22" s="9" t="s">
        <v>64</v>
      </c>
      <c r="Q22" s="9">
        <f t="shared" si="0"/>
        <v>-0.7</v>
      </c>
      <c r="R22" s="9"/>
    </row>
    <row r="23" spans="1:18" x14ac:dyDescent="0.3">
      <c r="A23" s="6" t="s">
        <v>29</v>
      </c>
      <c r="B23" s="6"/>
      <c r="C23" s="6"/>
      <c r="D23" s="6"/>
      <c r="E23" s="6"/>
      <c r="G23" s="7" t="s">
        <v>46</v>
      </c>
      <c r="H23" s="7"/>
      <c r="I23" s="7"/>
      <c r="J23" s="7"/>
      <c r="K23" s="7"/>
      <c r="L23" s="7"/>
      <c r="N23" s="9">
        <v>14</v>
      </c>
      <c r="O23" s="9">
        <v>0.5</v>
      </c>
      <c r="P23" s="9" t="s">
        <v>65</v>
      </c>
      <c r="Q23" s="9">
        <f t="shared" si="0"/>
        <v>0.5</v>
      </c>
      <c r="R23" s="9"/>
    </row>
    <row r="24" spans="1:18" x14ac:dyDescent="0.3">
      <c r="A24" s="6" t="s">
        <v>30</v>
      </c>
      <c r="B24" s="6"/>
      <c r="C24" s="6"/>
      <c r="D24" s="6"/>
      <c r="E24" s="6"/>
      <c r="G24" s="7" t="s">
        <v>47</v>
      </c>
      <c r="H24" s="7"/>
      <c r="I24" s="7"/>
      <c r="J24" s="7"/>
      <c r="K24" s="7"/>
      <c r="L24" s="7"/>
      <c r="N24" s="9">
        <v>15</v>
      </c>
      <c r="O24" s="9">
        <v>0.4</v>
      </c>
      <c r="P24" s="9" t="s">
        <v>64</v>
      </c>
      <c r="Q24" s="9">
        <f t="shared" si="0"/>
        <v>-0.4</v>
      </c>
      <c r="R24" s="9"/>
    </row>
    <row r="25" spans="1:18" x14ac:dyDescent="0.3">
      <c r="G25" s="7" t="s">
        <v>48</v>
      </c>
      <c r="H25" s="7"/>
      <c r="I25" s="7"/>
      <c r="J25" s="7"/>
      <c r="K25" s="7"/>
      <c r="L25" s="7"/>
      <c r="N25" s="9">
        <v>16</v>
      </c>
      <c r="O25" s="9">
        <v>0.4</v>
      </c>
      <c r="P25" s="9" t="s">
        <v>64</v>
      </c>
      <c r="Q25" s="9">
        <f t="shared" si="0"/>
        <v>-0.4</v>
      </c>
      <c r="R25" s="9"/>
    </row>
    <row r="26" spans="1:18" x14ac:dyDescent="0.3">
      <c r="G26" s="7" t="s">
        <v>49</v>
      </c>
      <c r="H26" s="7"/>
      <c r="I26" s="7"/>
      <c r="J26" s="7"/>
      <c r="K26" s="7"/>
      <c r="L26" s="7"/>
      <c r="N26" s="9">
        <v>17</v>
      </c>
      <c r="O26" s="9">
        <v>0.7</v>
      </c>
      <c r="P26" s="9" t="s">
        <v>64</v>
      </c>
      <c r="Q26" s="9">
        <f t="shared" si="0"/>
        <v>-0.7</v>
      </c>
      <c r="R26" s="9"/>
    </row>
    <row r="27" spans="1:18" x14ac:dyDescent="0.3">
      <c r="G27" s="7" t="s">
        <v>34</v>
      </c>
      <c r="H27" s="7" t="s">
        <v>50</v>
      </c>
      <c r="I27" s="7"/>
      <c r="J27" s="7"/>
      <c r="K27" s="7"/>
      <c r="L27" s="7"/>
      <c r="N27" s="9">
        <v>18</v>
      </c>
      <c r="O27" s="9">
        <v>0.4</v>
      </c>
      <c r="P27" s="9" t="s">
        <v>65</v>
      </c>
      <c r="Q27" s="9">
        <f t="shared" si="0"/>
        <v>0.6</v>
      </c>
      <c r="R27" s="9"/>
    </row>
    <row r="28" spans="1:18" x14ac:dyDescent="0.3">
      <c r="G28" s="7">
        <v>2004</v>
      </c>
      <c r="H28" s="7">
        <v>5</v>
      </c>
      <c r="I28" s="7"/>
      <c r="J28" s="7"/>
      <c r="K28" s="7"/>
      <c r="L28" s="7"/>
      <c r="N28" s="9">
        <v>19</v>
      </c>
      <c r="O28" s="9">
        <v>0.3</v>
      </c>
      <c r="P28" s="9" t="s">
        <v>65</v>
      </c>
      <c r="Q28" s="9">
        <f t="shared" si="0"/>
        <v>0.7</v>
      </c>
      <c r="R28" s="9"/>
    </row>
    <row r="29" spans="1:18" x14ac:dyDescent="0.3">
      <c r="G29" s="7">
        <v>2005</v>
      </c>
      <c r="H29" s="7">
        <v>-5</v>
      </c>
      <c r="I29" s="7"/>
      <c r="J29" s="7"/>
      <c r="K29" s="7"/>
      <c r="L29" s="7"/>
      <c r="N29" s="9">
        <v>20</v>
      </c>
      <c r="O29" s="9">
        <v>0.9</v>
      </c>
      <c r="P29" s="9" t="s">
        <v>65</v>
      </c>
      <c r="Q29" s="9">
        <f t="shared" si="0"/>
        <v>9.9999999999999978E-2</v>
      </c>
      <c r="R29" s="9"/>
    </row>
    <row r="30" spans="1:18" x14ac:dyDescent="0.3">
      <c r="G30" s="7">
        <v>2006</v>
      </c>
      <c r="H30" s="7">
        <v>-4</v>
      </c>
      <c r="I30" s="7"/>
      <c r="J30" s="7"/>
      <c r="K30" s="7"/>
      <c r="L30" s="7"/>
    </row>
    <row r="31" spans="1:18" x14ac:dyDescent="0.3">
      <c r="G31" s="7">
        <v>2009</v>
      </c>
      <c r="H31" s="7">
        <v>-1</v>
      </c>
      <c r="I31" s="7"/>
      <c r="J31" s="7"/>
      <c r="K31" s="7"/>
      <c r="L31" s="7"/>
    </row>
    <row r="32" spans="1:18" x14ac:dyDescent="0.3">
      <c r="G32" s="7">
        <v>2010</v>
      </c>
      <c r="H32" s="7">
        <v>-7</v>
      </c>
      <c r="I32" s="7"/>
      <c r="J32" s="7"/>
      <c r="K32" s="7"/>
      <c r="L32" s="7"/>
    </row>
    <row r="33" spans="7:12" x14ac:dyDescent="0.3">
      <c r="G33" s="7" t="s">
        <v>51</v>
      </c>
      <c r="H33" s="7"/>
      <c r="I33" s="7"/>
      <c r="J33" s="7"/>
      <c r="K33" s="7"/>
      <c r="L33" s="7"/>
    </row>
    <row r="34" spans="7:12" x14ac:dyDescent="0.3">
      <c r="G34" s="8" t="s">
        <v>52</v>
      </c>
      <c r="H34" s="7"/>
      <c r="I34" s="7"/>
      <c r="J34" s="7"/>
      <c r="K34" s="7"/>
      <c r="L34" s="7"/>
    </row>
    <row r="35" spans="7:12" x14ac:dyDescent="0.3">
      <c r="G35" s="7" t="s">
        <v>53</v>
      </c>
      <c r="H35" s="7"/>
      <c r="I35" s="7"/>
      <c r="J35" s="7"/>
      <c r="K35" s="7"/>
      <c r="L3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C28C5-02BD-43AF-A8BF-D26606B01422}">
  <dimension ref="D6:J39"/>
  <sheetViews>
    <sheetView topLeftCell="A5" workbookViewId="0">
      <selection activeCell="G25" sqref="G25"/>
    </sheetView>
  </sheetViews>
  <sheetFormatPr defaultRowHeight="14.4" x14ac:dyDescent="0.3"/>
  <cols>
    <col min="1" max="16384" width="8.796875" style="1"/>
  </cols>
  <sheetData>
    <row r="6" spans="4:9" x14ac:dyDescent="0.3"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</row>
    <row r="7" spans="4:9" x14ac:dyDescent="0.3">
      <c r="D7" s="1">
        <v>1995</v>
      </c>
      <c r="E7" s="1">
        <v>0.96199999999999997</v>
      </c>
      <c r="F7" s="1">
        <v>-5</v>
      </c>
      <c r="G7" s="1">
        <v>3.83</v>
      </c>
      <c r="H7" s="1">
        <v>0.97399999999999998</v>
      </c>
      <c r="I7" s="1">
        <v>4.71</v>
      </c>
    </row>
    <row r="8" spans="4:9" x14ac:dyDescent="0.3">
      <c r="D8" s="1">
        <v>1996</v>
      </c>
      <c r="E8" s="1">
        <v>0.96899999999999997</v>
      </c>
      <c r="F8" s="1">
        <v>-14</v>
      </c>
      <c r="G8" s="1">
        <v>4.5199999999999996</v>
      </c>
      <c r="H8" s="1">
        <v>0.97099999999999997</v>
      </c>
      <c r="I8" s="1">
        <v>4.66</v>
      </c>
    </row>
    <row r="9" spans="4:9" x14ac:dyDescent="0.3">
      <c r="D9" s="1">
        <v>1997</v>
      </c>
      <c r="E9" s="1">
        <v>0.97499999999999998</v>
      </c>
      <c r="F9" s="1">
        <v>-3</v>
      </c>
      <c r="G9" s="1">
        <v>4.45</v>
      </c>
      <c r="H9" s="1">
        <v>0.97399999999999998</v>
      </c>
      <c r="I9" s="1">
        <v>4.55</v>
      </c>
    </row>
    <row r="10" spans="4:9" x14ac:dyDescent="0.3">
      <c r="D10" s="1">
        <v>1998</v>
      </c>
      <c r="E10" s="1">
        <v>0.98599999999999999</v>
      </c>
      <c r="F10" s="1">
        <v>2</v>
      </c>
      <c r="G10" s="1">
        <v>4.25</v>
      </c>
      <c r="H10" s="1">
        <v>0.97199999999999998</v>
      </c>
      <c r="I10" s="1">
        <v>4.71</v>
      </c>
    </row>
    <row r="11" spans="4:9" x14ac:dyDescent="0.3">
      <c r="D11" s="1">
        <v>1999</v>
      </c>
      <c r="E11" s="1">
        <v>0.97799999999999998</v>
      </c>
      <c r="F11" s="1">
        <v>-11</v>
      </c>
      <c r="G11" s="1">
        <v>4</v>
      </c>
      <c r="H11" s="1">
        <v>0.97</v>
      </c>
      <c r="I11" s="1">
        <v>4.7300000000000004</v>
      </c>
    </row>
    <row r="12" spans="4:9" x14ac:dyDescent="0.3">
      <c r="D12" s="1">
        <v>2000</v>
      </c>
      <c r="E12" s="1">
        <v>0.96099999999999997</v>
      </c>
      <c r="F12" s="1">
        <v>-23</v>
      </c>
      <c r="G12" s="1">
        <v>4.12</v>
      </c>
      <c r="H12" s="1">
        <v>0.97299999999999998</v>
      </c>
      <c r="I12" s="1">
        <v>4.71</v>
      </c>
    </row>
    <row r="13" spans="4:9" x14ac:dyDescent="0.3">
      <c r="D13" s="1">
        <v>2001</v>
      </c>
      <c r="E13" s="1">
        <v>0.97399999999999998</v>
      </c>
      <c r="F13" s="1">
        <v>-17</v>
      </c>
      <c r="G13" s="1">
        <v>3.81</v>
      </c>
      <c r="H13" s="1">
        <v>0.97299999999999998</v>
      </c>
      <c r="I13" s="1">
        <v>4.49</v>
      </c>
    </row>
    <row r="14" spans="4:9" x14ac:dyDescent="0.3">
      <c r="D14" s="1">
        <v>2002</v>
      </c>
      <c r="E14" s="1">
        <v>0.97699999999999998</v>
      </c>
      <c r="F14" s="1">
        <v>-18</v>
      </c>
      <c r="G14" s="1">
        <v>3.81</v>
      </c>
      <c r="H14" s="1">
        <v>0.97499999999999998</v>
      </c>
      <c r="I14" s="1">
        <v>4.5599999999999996</v>
      </c>
    </row>
    <row r="15" spans="4:9" x14ac:dyDescent="0.3">
      <c r="D15" s="1">
        <v>2002</v>
      </c>
    </row>
    <row r="16" spans="4:9" x14ac:dyDescent="0.3">
      <c r="D16" s="1">
        <v>2003</v>
      </c>
      <c r="E16" s="1">
        <v>0.96799999999999997</v>
      </c>
      <c r="F16" s="1">
        <v>-14</v>
      </c>
      <c r="G16" s="1">
        <v>3.74</v>
      </c>
      <c r="H16" s="1">
        <v>0.97099999999999997</v>
      </c>
      <c r="I16" s="1">
        <v>4.54</v>
      </c>
    </row>
    <row r="17" spans="4:10" x14ac:dyDescent="0.3">
      <c r="D17" s="2">
        <v>2004</v>
      </c>
      <c r="E17" s="3">
        <v>0.98099999999999998</v>
      </c>
      <c r="F17" s="3">
        <v>5</v>
      </c>
      <c r="G17" s="2">
        <v>4.46</v>
      </c>
      <c r="H17" s="3">
        <v>0.97199999999999998</v>
      </c>
      <c r="I17" s="2">
        <v>4.5599999999999996</v>
      </c>
      <c r="J17" s="2">
        <f>G17/I17</f>
        <v>0.97807017543859653</v>
      </c>
    </row>
    <row r="18" spans="4:10" x14ac:dyDescent="0.3">
      <c r="D18" s="2">
        <v>2005</v>
      </c>
      <c r="E18" s="3">
        <v>0.97899999999999998</v>
      </c>
      <c r="F18" s="3">
        <v>-5</v>
      </c>
      <c r="G18" s="2">
        <v>4.76</v>
      </c>
      <c r="H18" s="3">
        <v>0.97199999999999998</v>
      </c>
      <c r="I18" s="2">
        <v>4.5999999999999996</v>
      </c>
      <c r="J18" s="2">
        <f>G18/I18</f>
        <v>1.0347826086956522</v>
      </c>
    </row>
    <row r="19" spans="4:10" x14ac:dyDescent="0.3">
      <c r="D19" s="2">
        <v>2005</v>
      </c>
      <c r="E19" s="3"/>
      <c r="F19" s="3"/>
      <c r="G19" s="2"/>
      <c r="H19" s="3"/>
      <c r="I19" s="2"/>
      <c r="J19" s="2"/>
    </row>
    <row r="20" spans="4:10" x14ac:dyDescent="0.3">
      <c r="D20" s="2">
        <v>2006</v>
      </c>
      <c r="E20" s="3">
        <v>0.97499999999999998</v>
      </c>
      <c r="F20" s="3">
        <v>-4</v>
      </c>
      <c r="G20" s="2">
        <v>4.1399999999999997</v>
      </c>
      <c r="H20" s="3">
        <v>0.97</v>
      </c>
      <c r="I20" s="2">
        <v>4.49</v>
      </c>
      <c r="J20" s="2">
        <f>G20/I20</f>
        <v>0.92204899777282834</v>
      </c>
    </row>
    <row r="21" spans="4:10" x14ac:dyDescent="0.3">
      <c r="D21" s="1">
        <v>2006</v>
      </c>
      <c r="H21" s="4"/>
      <c r="J21" s="2"/>
    </row>
    <row r="22" spans="4:10" x14ac:dyDescent="0.3">
      <c r="D22" s="1">
        <v>2007</v>
      </c>
      <c r="E22" s="1">
        <v>0.97</v>
      </c>
      <c r="F22" s="1">
        <v>-13</v>
      </c>
      <c r="G22" s="1">
        <v>4.0199999999999996</v>
      </c>
      <c r="H22" s="1">
        <v>0.97</v>
      </c>
      <c r="I22" s="1">
        <v>4.47</v>
      </c>
    </row>
    <row r="23" spans="4:10" x14ac:dyDescent="0.3">
      <c r="D23" s="1">
        <v>2008</v>
      </c>
      <c r="E23" s="1">
        <v>0.97899999999999998</v>
      </c>
      <c r="F23" s="1">
        <v>-5</v>
      </c>
      <c r="G23" s="1">
        <v>4.05</v>
      </c>
      <c r="H23" s="1">
        <v>0.97099999999999997</v>
      </c>
      <c r="I23" s="1">
        <v>4.3899999999999997</v>
      </c>
    </row>
    <row r="24" spans="4:10" x14ac:dyDescent="0.3">
      <c r="D24" s="1">
        <v>2008</v>
      </c>
    </row>
    <row r="25" spans="4:10" x14ac:dyDescent="0.3">
      <c r="D25" s="2">
        <v>2009</v>
      </c>
      <c r="E25" s="3">
        <v>0.98599999999999999</v>
      </c>
      <c r="F25" s="3">
        <v>-1</v>
      </c>
      <c r="G25" s="2">
        <v>3.9</v>
      </c>
      <c r="H25" s="3">
        <v>0.97199999999999998</v>
      </c>
      <c r="I25" s="1">
        <v>4.3600000000000003</v>
      </c>
      <c r="J25" s="2">
        <f t="shared" ref="J25:J27" si="0">G25/I25</f>
        <v>0.89449541284403666</v>
      </c>
    </row>
    <row r="26" spans="4:10" x14ac:dyDescent="0.3">
      <c r="D26" s="2">
        <v>2009</v>
      </c>
      <c r="E26" s="3"/>
      <c r="F26" s="3"/>
      <c r="G26" s="2"/>
      <c r="H26" s="3"/>
      <c r="J26" s="2" t="e">
        <f t="shared" si="0"/>
        <v>#DIV/0!</v>
      </c>
    </row>
    <row r="27" spans="4:10" x14ac:dyDescent="0.3">
      <c r="D27" s="2">
        <v>2010</v>
      </c>
      <c r="E27" s="3">
        <v>0.98899999999999999</v>
      </c>
      <c r="F27" s="3">
        <v>-7</v>
      </c>
      <c r="G27" s="2">
        <v>3.78</v>
      </c>
      <c r="H27" s="3">
        <v>0.97299999999999998</v>
      </c>
      <c r="I27" s="1">
        <v>4.4000000000000004</v>
      </c>
      <c r="J27" s="2">
        <f t="shared" si="0"/>
        <v>0.85909090909090902</v>
      </c>
    </row>
    <row r="28" spans="4:10" x14ac:dyDescent="0.3">
      <c r="D28" s="1">
        <v>2010</v>
      </c>
    </row>
    <row r="29" spans="4:10" x14ac:dyDescent="0.3">
      <c r="D29" s="1">
        <v>2011</v>
      </c>
      <c r="E29" s="1">
        <v>0.97199999999999998</v>
      </c>
      <c r="F29" s="1">
        <v>-12</v>
      </c>
      <c r="G29" s="1">
        <v>3.61</v>
      </c>
      <c r="H29" s="1">
        <v>0.97199999999999998</v>
      </c>
      <c r="I29" s="1">
        <v>4.3600000000000003</v>
      </c>
    </row>
    <row r="30" spans="4:10" x14ac:dyDescent="0.3">
      <c r="D30" s="1">
        <v>2011</v>
      </c>
    </row>
    <row r="31" spans="4:10" x14ac:dyDescent="0.3">
      <c r="D31" s="1">
        <v>2012</v>
      </c>
      <c r="E31" s="1">
        <v>0.98</v>
      </c>
      <c r="F31" s="1">
        <v>-10</v>
      </c>
      <c r="G31" s="1">
        <v>3.76</v>
      </c>
      <c r="H31" s="1">
        <v>0.97699999999999998</v>
      </c>
      <c r="I31" s="1">
        <v>4.43</v>
      </c>
    </row>
    <row r="32" spans="4:10" x14ac:dyDescent="0.3">
      <c r="D32" s="1">
        <v>2012</v>
      </c>
    </row>
    <row r="33" spans="4:9" x14ac:dyDescent="0.3">
      <c r="D33" s="1">
        <v>2013</v>
      </c>
      <c r="E33" s="1">
        <v>0.96199999999999997</v>
      </c>
      <c r="F33" s="1">
        <v>-5</v>
      </c>
      <c r="G33" s="1">
        <v>4.0999999999999996</v>
      </c>
      <c r="H33" s="1">
        <v>0.97299999999999998</v>
      </c>
      <c r="I33" s="1">
        <v>4.1500000000000004</v>
      </c>
    </row>
    <row r="34" spans="4:9" x14ac:dyDescent="0.3">
      <c r="D34" s="1">
        <v>2013</v>
      </c>
    </row>
    <row r="35" spans="4:9" x14ac:dyDescent="0.3">
      <c r="D35" s="1">
        <v>2014</v>
      </c>
      <c r="E35" s="1">
        <v>0.97299999999999998</v>
      </c>
      <c r="F35" s="1">
        <v>-28</v>
      </c>
      <c r="G35" s="1">
        <v>3.16</v>
      </c>
      <c r="H35" s="1">
        <v>0.97299999999999998</v>
      </c>
      <c r="I35" s="1">
        <v>3.98</v>
      </c>
    </row>
    <row r="36" spans="4:9" x14ac:dyDescent="0.3">
      <c r="D36" s="1">
        <v>2014</v>
      </c>
    </row>
    <row r="37" spans="4:9" x14ac:dyDescent="0.3">
      <c r="D37" s="1" t="s">
        <v>6</v>
      </c>
      <c r="E37" s="1">
        <v>0.97599999999999998</v>
      </c>
      <c r="F37" s="1">
        <v>-186</v>
      </c>
      <c r="G37" s="1">
        <v>4.04</v>
      </c>
      <c r="H37" s="1">
        <v>0.97199999999999998</v>
      </c>
      <c r="I37" s="1">
        <v>4.51</v>
      </c>
    </row>
    <row r="38" spans="4:9" x14ac:dyDescent="0.3">
      <c r="D38" s="1" t="s">
        <v>7</v>
      </c>
    </row>
    <row r="39" spans="4:9" x14ac:dyDescent="0.3">
      <c r="D39" s="1" t="s">
        <v>6</v>
      </c>
      <c r="E39" s="1">
        <v>0.97599999999999998</v>
      </c>
      <c r="F39" s="1">
        <v>-186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2019-07-17T13:14:29Z</dcterms:created>
  <dcterms:modified xsi:type="dcterms:W3CDTF">2020-07-22T12:31:11Z</dcterms:modified>
</cp:coreProperties>
</file>