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33_38\"/>
    </mc:Choice>
  </mc:AlternateContent>
  <xr:revisionPtr revIDLastSave="0" documentId="13_ncr:1_{FE37FA56-C259-4391-A3F5-CCDA17C397B6}" xr6:coauthVersionLast="45" xr6:coauthVersionMax="45" xr10:uidLastSave="{00000000-0000-0000-0000-000000000000}"/>
  <bookViews>
    <workbookView xWindow="-104" yWindow="-104" windowWidth="22326" windowHeight="12050" activeTab="5" xr2:uid="{EDC294EB-964D-48E2-B1E2-54415D227F02}"/>
  </bookViews>
  <sheets>
    <sheet name="Notes" sheetId="6" r:id="rId1"/>
    <sheet name="Three Point  Shooting" sheetId="5" r:id="rId2"/>
    <sheet name="Shooting 18_19" sheetId="1" r:id="rId3"/>
    <sheet name="Shooting 17_18" sheetId="2" r:id="rId4"/>
    <sheet name="5 teams" sheetId="4" r:id="rId5"/>
    <sheet name="LaVine" sheetId="3" r:id="rId6"/>
  </sheets>
  <externalReferences>
    <externalReference r:id="rId7"/>
    <externalReference r:id="rId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ance_coltsscorelongdrive">#REF!</definedName>
    <definedName name="chancecoltsscoreshortdrive">#REF!</definedName>
    <definedName name="const">#REF!</definedName>
    <definedName name="defrun">#REF!</definedName>
    <definedName name="Delta">#REF!</definedName>
    <definedName name="Down">#REF!</definedName>
    <definedName name="Downside">#REF!</definedName>
    <definedName name="EPA">'[1]4th and 2 or less'!$R$11:$R$218</definedName>
    <definedName name="Field_goal">'[1]Punts and FG 4th and 2'!$V$12:$V$497</definedName>
    <definedName name="Final_type">#REF!</definedName>
    <definedName name="getFG">#REF!</definedName>
    <definedName name="look">#REF!</definedName>
    <definedName name="makefirstdown">#REF!</definedName>
    <definedName name="makeit">#REF!</definedName>
    <definedName name="offrun">#REF!</definedName>
    <definedName name="pass">#REF!</definedName>
    <definedName name="Pass_or_Run">#REF!</definedName>
    <definedName name="pforpunt">#REF!</definedName>
    <definedName name="Points_Gained">'[1]4th and 2 or less'!$S$11:$S$458</definedName>
    <definedName name="Pointsadded">'[1]Punts and FG 4th and 2'!$S$12:$S$497</definedName>
    <definedName name="Pts_Gained">#REF!</definedName>
    <definedName name="QB">#REF!</definedName>
    <definedName name="R_or_P?">#REF!</definedName>
    <definedName name="Receiver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5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un">'[1]4th and 2 or less'!$V$11:$V$218</definedName>
    <definedName name="run_or_pass_location">#REF!</definedName>
    <definedName name="Runner">#REF!</definedName>
    <definedName name="sack">#REF!</definedName>
    <definedName name="slope">#REF!</definedName>
    <definedName name="Success_or_Fail">#REF!</definedName>
    <definedName name="texansscoreafterpunt">#REF!</definedName>
    <definedName name="texansscoreshort">#REF!</definedName>
    <definedName name="ToGo">'[1]4th and 2 or less'!$L$11:$L$218</definedName>
    <definedName name="YT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2" l="1"/>
  <c r="F17" i="6"/>
  <c r="F16" i="6"/>
  <c r="J45" i="2"/>
  <c r="J43" i="2"/>
  <c r="J41" i="2"/>
  <c r="G17" i="6"/>
  <c r="G16" i="6"/>
  <c r="G18" i="3" l="1"/>
  <c r="G17" i="3"/>
  <c r="E12" i="4"/>
  <c r="E11" i="4"/>
  <c r="K10" i="4"/>
  <c r="E10" i="4" s="1"/>
  <c r="K9" i="4"/>
  <c r="E9" i="4" s="1"/>
  <c r="K8" i="4"/>
  <c r="F8" i="4" s="1"/>
  <c r="K7" i="4"/>
  <c r="E7" i="4" s="1"/>
  <c r="F7" i="4"/>
  <c r="K6" i="4"/>
  <c r="F6" i="4" s="1"/>
  <c r="E6" i="4"/>
  <c r="K5" i="4"/>
  <c r="F5" i="4" s="1"/>
  <c r="F10" i="4" l="1"/>
  <c r="F13" i="4"/>
  <c r="C7" i="4"/>
  <c r="F9" i="4"/>
  <c r="C9" i="4" s="1"/>
  <c r="C6" i="4"/>
  <c r="E5" i="4"/>
  <c r="C5" i="4" s="1"/>
  <c r="E8" i="4"/>
  <c r="C8" i="4" s="1"/>
  <c r="E36" i="2"/>
  <c r="E37" i="2"/>
  <c r="F11" i="2"/>
  <c r="F27" i="2"/>
  <c r="F5" i="2"/>
  <c r="K6" i="2"/>
  <c r="E6" i="2" s="1"/>
  <c r="K7" i="2"/>
  <c r="E7" i="2" s="1"/>
  <c r="K8" i="2"/>
  <c r="E8" i="2" s="1"/>
  <c r="K9" i="2"/>
  <c r="F9" i="2" s="1"/>
  <c r="K10" i="2"/>
  <c r="E10" i="2" s="1"/>
  <c r="K11" i="2"/>
  <c r="E11" i="2" s="1"/>
  <c r="K12" i="2"/>
  <c r="E12" i="2" s="1"/>
  <c r="K13" i="2"/>
  <c r="F13" i="2" s="1"/>
  <c r="K14" i="2"/>
  <c r="E14" i="2" s="1"/>
  <c r="K15" i="2"/>
  <c r="E15" i="2" s="1"/>
  <c r="K16" i="2"/>
  <c r="E16" i="2" s="1"/>
  <c r="K17" i="2"/>
  <c r="F17" i="2" s="1"/>
  <c r="K18" i="2"/>
  <c r="E18" i="2" s="1"/>
  <c r="K19" i="2"/>
  <c r="E19" i="2" s="1"/>
  <c r="K20" i="2"/>
  <c r="E20" i="2" s="1"/>
  <c r="K21" i="2"/>
  <c r="F21" i="2" s="1"/>
  <c r="K22" i="2"/>
  <c r="E22" i="2" s="1"/>
  <c r="K23" i="2"/>
  <c r="E23" i="2" s="1"/>
  <c r="K24" i="2"/>
  <c r="E24" i="2" s="1"/>
  <c r="K25" i="2"/>
  <c r="F25" i="2" s="1"/>
  <c r="K26" i="2"/>
  <c r="E26" i="2" s="1"/>
  <c r="K27" i="2"/>
  <c r="E27" i="2" s="1"/>
  <c r="K28" i="2"/>
  <c r="E28" i="2" s="1"/>
  <c r="K29" i="2"/>
  <c r="F29" i="2" s="1"/>
  <c r="K30" i="2"/>
  <c r="E30" i="2" s="1"/>
  <c r="K31" i="2"/>
  <c r="E31" i="2" s="1"/>
  <c r="K32" i="2"/>
  <c r="E32" i="2" s="1"/>
  <c r="K33" i="2"/>
  <c r="F33" i="2" s="1"/>
  <c r="K34" i="2"/>
  <c r="E34" i="2" s="1"/>
  <c r="K35" i="2"/>
  <c r="E35" i="2" s="1"/>
  <c r="K5" i="2"/>
  <c r="E5" i="2" s="1"/>
  <c r="F43" i="1"/>
  <c r="D8" i="1"/>
  <c r="E8" i="1"/>
  <c r="D9" i="1"/>
  <c r="E9" i="1"/>
  <c r="A9" i="1" s="1"/>
  <c r="D10" i="1"/>
  <c r="B10" i="1" s="1"/>
  <c r="E10" i="1"/>
  <c r="D11" i="1"/>
  <c r="E11" i="1"/>
  <c r="A11" i="1" s="1"/>
  <c r="D12" i="1"/>
  <c r="E12" i="1"/>
  <c r="D13" i="1"/>
  <c r="E13" i="1"/>
  <c r="D14" i="1"/>
  <c r="E14" i="1"/>
  <c r="D15" i="1"/>
  <c r="E15" i="1"/>
  <c r="A15" i="1" s="1"/>
  <c r="D16" i="1"/>
  <c r="E16" i="1"/>
  <c r="D17" i="1"/>
  <c r="E17" i="1"/>
  <c r="A17" i="1" s="1"/>
  <c r="D18" i="1"/>
  <c r="E18" i="1"/>
  <c r="D19" i="1"/>
  <c r="E19" i="1"/>
  <c r="A19" i="1" s="1"/>
  <c r="D20" i="1"/>
  <c r="E20" i="1"/>
  <c r="D21" i="1"/>
  <c r="E21" i="1"/>
  <c r="A21" i="1" s="1"/>
  <c r="D22" i="1"/>
  <c r="B22" i="1" s="1"/>
  <c r="E22" i="1"/>
  <c r="D23" i="1"/>
  <c r="E23" i="1"/>
  <c r="A23" i="1" s="1"/>
  <c r="D24" i="1"/>
  <c r="E24" i="1"/>
  <c r="D25" i="1"/>
  <c r="E25" i="1"/>
  <c r="A25" i="1" s="1"/>
  <c r="D26" i="1"/>
  <c r="B26" i="1" s="1"/>
  <c r="E26" i="1"/>
  <c r="D27" i="1"/>
  <c r="E27" i="1"/>
  <c r="A27" i="1" s="1"/>
  <c r="D28" i="1"/>
  <c r="E28" i="1"/>
  <c r="D29" i="1"/>
  <c r="E29" i="1"/>
  <c r="A29" i="1" s="1"/>
  <c r="D30" i="1"/>
  <c r="B30" i="1" s="1"/>
  <c r="E30" i="1"/>
  <c r="D31" i="1"/>
  <c r="E31" i="1"/>
  <c r="A31" i="1" s="1"/>
  <c r="D32" i="1"/>
  <c r="E32" i="1"/>
  <c r="D33" i="1"/>
  <c r="E33" i="1"/>
  <c r="A33" i="1" s="1"/>
  <c r="D34" i="1"/>
  <c r="B34" i="1" s="1"/>
  <c r="E34" i="1"/>
  <c r="D35" i="1"/>
  <c r="E35" i="1"/>
  <c r="A35" i="1" s="1"/>
  <c r="D36" i="1"/>
  <c r="E36" i="1"/>
  <c r="D37" i="1"/>
  <c r="E37" i="1"/>
  <c r="A37" i="1" s="1"/>
  <c r="D38" i="1"/>
  <c r="B38" i="1" s="1"/>
  <c r="E38" i="1"/>
  <c r="D39" i="1"/>
  <c r="E39" i="1"/>
  <c r="A39" i="1" s="1"/>
  <c r="D40" i="1"/>
  <c r="E40" i="1"/>
  <c r="F19" i="2" l="1"/>
  <c r="C24" i="2"/>
  <c r="C20" i="2"/>
  <c r="F32" i="2"/>
  <c r="C32" i="2" s="1"/>
  <c r="F24" i="2"/>
  <c r="F16" i="2"/>
  <c r="C16" i="2" s="1"/>
  <c r="F8" i="2"/>
  <c r="C8" i="2" s="1"/>
  <c r="F31" i="2"/>
  <c r="C31" i="2" s="1"/>
  <c r="F23" i="2"/>
  <c r="C23" i="2" s="1"/>
  <c r="F15" i="2"/>
  <c r="C15" i="2" s="1"/>
  <c r="F7" i="2"/>
  <c r="C7" i="2" s="1"/>
  <c r="F28" i="2"/>
  <c r="C28" i="2" s="1"/>
  <c r="F20" i="2"/>
  <c r="F12" i="2"/>
  <c r="C12" i="2" s="1"/>
  <c r="C5" i="2"/>
  <c r="C27" i="2"/>
  <c r="C19" i="2"/>
  <c r="C11" i="2"/>
  <c r="E33" i="2"/>
  <c r="C33" i="2" s="1"/>
  <c r="E25" i="2"/>
  <c r="C25" i="2" s="1"/>
  <c r="E21" i="2"/>
  <c r="C21" i="2" s="1"/>
  <c r="E13" i="2"/>
  <c r="C13" i="2" s="1"/>
  <c r="F34" i="2"/>
  <c r="F30" i="2"/>
  <c r="C30" i="2" s="1"/>
  <c r="F26" i="2"/>
  <c r="C26" i="2" s="1"/>
  <c r="F22" i="2"/>
  <c r="F18" i="2"/>
  <c r="F14" i="2"/>
  <c r="C14" i="2" s="1"/>
  <c r="F10" i="2"/>
  <c r="C10" i="2" s="1"/>
  <c r="F6" i="2"/>
  <c r="C6" i="2" s="1"/>
  <c r="E29" i="2"/>
  <c r="C29" i="2" s="1"/>
  <c r="E17" i="2"/>
  <c r="C17" i="2" s="1"/>
  <c r="E9" i="2"/>
  <c r="C9" i="2" s="1"/>
  <c r="A40" i="1"/>
  <c r="A36" i="1"/>
  <c r="A32" i="1"/>
  <c r="A28" i="1"/>
  <c r="A24" i="1"/>
  <c r="A20" i="1"/>
  <c r="A16" i="1"/>
  <c r="A12" i="1"/>
  <c r="A8" i="1"/>
  <c r="B8" i="4"/>
  <c r="B9" i="4"/>
  <c r="B5" i="4"/>
  <c r="B7" i="4"/>
  <c r="B6" i="4"/>
  <c r="A38" i="1"/>
  <c r="A34" i="1"/>
  <c r="A30" i="1"/>
  <c r="A26" i="1"/>
  <c r="A22" i="1"/>
  <c r="A18" i="1"/>
  <c r="A14" i="1"/>
  <c r="A10" i="1"/>
  <c r="A6" i="1" s="1"/>
  <c r="B18" i="1"/>
  <c r="A13" i="1"/>
  <c r="B37" i="1"/>
  <c r="B33" i="1"/>
  <c r="B29" i="1"/>
  <c r="B25" i="1"/>
  <c r="B21" i="1"/>
  <c r="B17" i="1"/>
  <c r="B13" i="1"/>
  <c r="B9" i="1"/>
  <c r="B39" i="1"/>
  <c r="B35" i="1"/>
  <c r="B31" i="1"/>
  <c r="B27" i="1"/>
  <c r="B23" i="1"/>
  <c r="B19" i="1"/>
  <c r="B15" i="1"/>
  <c r="B11" i="1"/>
  <c r="B14" i="1"/>
  <c r="B40" i="1"/>
  <c r="B36" i="1"/>
  <c r="B32" i="1"/>
  <c r="B28" i="1"/>
  <c r="B24" i="1"/>
  <c r="B20" i="1"/>
  <c r="B16" i="1"/>
  <c r="B12" i="1"/>
  <c r="B8" i="1"/>
  <c r="B6" i="1" l="1"/>
  <c r="F38" i="2"/>
  <c r="B22" i="2" s="1"/>
  <c r="C18" i="2"/>
  <c r="C22" i="2"/>
  <c r="C34" i="2"/>
  <c r="B18" i="2" l="1"/>
  <c r="B26" i="2"/>
  <c r="B28" i="2"/>
  <c r="B9" i="2"/>
  <c r="B24" i="2"/>
  <c r="B33" i="2"/>
  <c r="B27" i="2"/>
  <c r="B15" i="2"/>
  <c r="B19" i="2"/>
  <c r="B8" i="2"/>
  <c r="B17" i="2"/>
  <c r="B32" i="2"/>
  <c r="B12" i="2"/>
  <c r="B23" i="2"/>
  <c r="B20" i="2"/>
  <c r="B5" i="2"/>
  <c r="B16" i="2"/>
  <c r="B25" i="2"/>
  <c r="B11" i="2"/>
  <c r="B7" i="2"/>
  <c r="B29" i="2"/>
  <c r="B31" i="2"/>
  <c r="B21" i="2"/>
  <c r="B13" i="2"/>
  <c r="B6" i="2"/>
  <c r="B10" i="2"/>
  <c r="B30" i="2"/>
  <c r="B14" i="2"/>
  <c r="B34" i="2"/>
</calcChain>
</file>

<file path=xl/sharedStrings.xml><?xml version="1.0" encoding="utf-8"?>
<sst xmlns="http://schemas.openxmlformats.org/spreadsheetml/2006/main" count="335" uniqueCount="140">
  <si>
    <t>.292*2*.658+.162*.4*2+.096*2*.413+.092*2*.401+.359*3*.355</t>
  </si>
  <si>
    <t>Mean Points per shot</t>
  </si>
  <si>
    <t>3P%</t>
  </si>
  <si>
    <t>%3PA</t>
  </si>
  <si>
    <t>3P</t>
  </si>
  <si>
    <t>16-3pt</t>
  </si>
  <si>
    <t>10-16</t>
  </si>
  <si>
    <t>3-10</t>
  </si>
  <si>
    <t>0-3</t>
  </si>
  <si>
    <t>2P</t>
  </si>
  <si>
    <t>Team</t>
  </si>
  <si>
    <t>League Average</t>
  </si>
  <si>
    <t>Washington Wizards</t>
  </si>
  <si>
    <t>Utah Jazz*</t>
  </si>
  <si>
    <t>Toronto Raptors*</t>
  </si>
  <si>
    <t>San Antonio Spurs*</t>
  </si>
  <si>
    <t>Sacramento Kings</t>
  </si>
  <si>
    <t>Portland Trail Blazers*</t>
  </si>
  <si>
    <t>Phoenix Suns</t>
  </si>
  <si>
    <t>Philadelphia 76ers*</t>
  </si>
  <si>
    <t>Orlando Magic*</t>
  </si>
  <si>
    <t>Oklahoma City Thunder*</t>
  </si>
  <si>
    <t>New York Knicks</t>
  </si>
  <si>
    <t>New Orleans Pelicans</t>
  </si>
  <si>
    <t>Minnesota Timberwolves</t>
  </si>
  <si>
    <t>Milwaukee Bucks*</t>
  </si>
  <si>
    <t>Miami Heat</t>
  </si>
  <si>
    <t>Memphis Grizzlies</t>
  </si>
  <si>
    <t>Los Angeles Lakers</t>
  </si>
  <si>
    <t>Los Angeles Clippers*</t>
  </si>
  <si>
    <t>Indiana Pacers*</t>
  </si>
  <si>
    <t>Houston Rockets*</t>
  </si>
  <si>
    <t>Golden State Warriors*</t>
  </si>
  <si>
    <t>Detroit Pistons*</t>
  </si>
  <si>
    <t>Denver Nuggets*</t>
  </si>
  <si>
    <t>Dallas Mavericks</t>
  </si>
  <si>
    <t>Cleveland Cavaliers</t>
  </si>
  <si>
    <t>Charlotte Hornets</t>
  </si>
  <si>
    <t>Chicago Bulls</t>
  </si>
  <si>
    <t>Brooklyn Nets*</t>
  </si>
  <si>
    <t>Boston Celtics*</t>
  </si>
  <si>
    <t>Atlanta Hawks</t>
  </si>
  <si>
    <t>Expected Points per shot</t>
  </si>
  <si>
    <t>Actual Points Per shot</t>
  </si>
  <si>
    <t>How well we shoot</t>
  </si>
  <si>
    <t>How Good our shots</t>
  </si>
  <si>
    <t>Corner</t>
  </si>
  <si>
    <t>FG% by Distance</t>
  </si>
  <si>
    <t>% of FGA by Distance</t>
  </si>
  <si>
    <t>Brooklyn Nets</t>
  </si>
  <si>
    <t>Cleveland Cavaliers*</t>
  </si>
  <si>
    <t>Denver Nuggets</t>
  </si>
  <si>
    <t>Detroit Pistons</t>
  </si>
  <si>
    <t>Los Angeles Clippers</t>
  </si>
  <si>
    <t>Miami Heat*</t>
  </si>
  <si>
    <t>Minnesota Timberwolves*</t>
  </si>
  <si>
    <t>New Orleans Pelicans*</t>
  </si>
  <si>
    <t>Orlando Magic</t>
  </si>
  <si>
    <t>Washington Wizards*</t>
  </si>
  <si>
    <t>16 to 3</t>
  </si>
  <si>
    <t>3pt</t>
  </si>
  <si>
    <t>mean</t>
  </si>
  <si>
    <t>Season</t>
  </si>
  <si>
    <t>2014-15</t>
  </si>
  <si>
    <t>2015-16</t>
  </si>
  <si>
    <t>2016-17</t>
  </si>
  <si>
    <t>2017-18</t>
  </si>
  <si>
    <t>2018-19</t>
  </si>
  <si>
    <t>2019-20</t>
  </si>
  <si>
    <t>Career</t>
  </si>
  <si>
    <t>Percentage</t>
  </si>
  <si>
    <t xml:space="preserve">Shooting </t>
  </si>
  <si>
    <t xml:space="preserve">Shot </t>
  </si>
  <si>
    <t>Frequency</t>
  </si>
  <si>
    <t>Golden State Warriors</t>
  </si>
  <si>
    <t>Houston Rockets</t>
  </si>
  <si>
    <t>Toronto Raptors</t>
  </si>
  <si>
    <t>Actual Pts Per Shot</t>
  </si>
  <si>
    <t>Pts on shot</t>
  </si>
  <si>
    <t>3 pt %AGE</t>
  </si>
  <si>
    <t>3PA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</si>
  <si>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</si>
  <si>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</si>
  <si>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</si>
  <si>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</si>
  <si>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</si>
  <si>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</si>
  <si>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</si>
  <si>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</si>
  <si>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</si>
  <si>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</si>
  <si>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</si>
  <si>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</si>
  <si>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</si>
  <si>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</si>
  <si>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Why  are the Rockets Good?</t>
  </si>
  <si>
    <t>In Three Point Shooting Worksheet</t>
  </si>
  <si>
    <t>you  can see increase in 3 pt shots taken</t>
  </si>
  <si>
    <t>even though  shooting %age not  much better.</t>
  </si>
  <si>
    <t>NBA Secret</t>
  </si>
  <si>
    <t>Three Pointers average</t>
  </si>
  <si>
    <t>1.05 points per shot</t>
  </si>
  <si>
    <t>Take layups or 3's.</t>
  </si>
  <si>
    <t>2017-2019 Rockets won most regular</t>
  </si>
  <si>
    <t>season games.</t>
  </si>
  <si>
    <t>in choke against Warriors!</t>
  </si>
  <si>
    <t>Measuring shooting</t>
  </si>
  <si>
    <t>45 for 100 all  2's</t>
  </si>
  <si>
    <t>40 for 100   10  3    pointers</t>
  </si>
  <si>
    <t>Both EFG  = 45%</t>
  </si>
  <si>
    <t>4 Factors in Basketball</t>
  </si>
  <si>
    <t>EFG difference</t>
  </si>
  <si>
    <t>Rebounding %age Difference</t>
  </si>
  <si>
    <t>Turnover Difference per 100 possssions.</t>
  </si>
  <si>
    <t>EFG by far most important.</t>
  </si>
  <si>
    <t>Break down  team shooting into 2 parts.</t>
  </si>
  <si>
    <t>On  the shots  you take do you get more points</t>
  </si>
  <si>
    <t>per shot than  expected?</t>
  </si>
  <si>
    <t>Shot quality and  Shooting Ability.</t>
  </si>
  <si>
    <t>Key is to use  Excel's  SUMPRODUCT function</t>
  </si>
  <si>
    <t>League  Average Shooting PPS</t>
  </si>
  <si>
    <t>League average points per  shot</t>
  </si>
  <si>
    <t>Layups average 1.3  points per shot</t>
  </si>
  <si>
    <t>If Rockets shot like average NBA Shooters</t>
  </si>
  <si>
    <t>they wouild score</t>
  </si>
  <si>
    <t>2*.288*.658+2*.103*.394+2*.062*.415+2*.044*.4+3*.503*.362=1.09  points  per shot</t>
  </si>
  <si>
    <t>.281*2*.658.+156*2*.394+.106*2*.415++.12*2*.4+3*337*.362  =1.04 PPS</t>
  </si>
  <si>
    <t>Points per shot Houston Scored</t>
  </si>
  <si>
    <t>2*.288*.669+2*.103*.369+2*.062*.454+2*.044*.43+3*.503*.362 =1.1</t>
  </si>
  <si>
    <t>So  Rockets shots at .05 PPS better than average</t>
  </si>
  <si>
    <t>and shooting is only 0.01 PPS better  than average</t>
  </si>
  <si>
    <t>EFG=Points on shots/*(2*Shots)</t>
  </si>
  <si>
    <t xml:space="preserve">They missed 27 straight 3's </t>
  </si>
  <si>
    <t xml:space="preserve">  </t>
  </si>
  <si>
    <t>Everything else 0.8 points per shot.</t>
  </si>
  <si>
    <t>FTM difference per FG attempt</t>
  </si>
  <si>
    <t>How good are the shots relative to league average?</t>
  </si>
  <si>
    <t>League average</t>
  </si>
  <si>
    <t>If you shoot average on Houston shots</t>
  </si>
  <si>
    <t>Actual Points Houston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</si>
</sst>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0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16" fontId="1" fillId="0" borderId="0" xfId="0" quotePrefix="1" applyNumberFormat="1" applyFont="1"/>
    <xf numFmtId="0" fontId="1" fillId="0" borderId="0" xfId="0" quotePrefix="1" applyFont="1"/>
    <xf numFmtId="2" fontId="1" fillId="0" borderId="0" xfId="0" applyNumberFormat="1" applyFont="1"/>
    <xf numFmtId="164" fontId="1" fillId="0" borderId="0" xfId="0" applyNumberFormat="1" applyFont="1"/>
    <xf numFmtId="10" fontId="1" fillId="0" borderId="0" xfId="0" applyNumberFormat="1" applyFont="1"/>
    <xf numFmtId="16" fontId="1" fillId="0" borderId="0" xfId="0" applyNumberFormat="1" applyFont="1"/>
    <xf numFmtId="0" fontId="1" fillId="2" borderId="0" xfId="0" applyFont="1" applyFill="1"/>
    <xf numFmtId="16" fontId="1" fillId="2" borderId="0" xfId="0" quotePrefix="1" applyNumberFormat="1" applyFont="1" applyFill="1"/>
    <xf numFmtId="0" fontId="1" fillId="2" borderId="0" xfId="0" quotePrefix="1" applyFont="1" applyFill="1"/>
    <xf numFmtId="0" fontId="2" fillId="0" borderId="0" xfId="0" applyFont="1"/>
    <xf numFmtId="16" fontId="2" fillId="0" borderId="0" xfId="0" quotePrefix="1" applyNumberFormat="1" applyFont="1"/>
    <xf numFmtId="0" fontId="2" fillId="0" borderId="0" xfId="0" quotePrefix="1" applyFont="1"/>
    <xf numFmtId="165" fontId="1" fillId="0" borderId="0" xfId="0" applyNumberFormat="1" applyFont="1"/>
    <xf numFmtId="165" fontId="1" fillId="2" borderId="0" xfId="0" applyNumberFormat="1" applyFont="1" applyFill="1"/>
    <xf numFmtId="165" fontId="2" fillId="0" borderId="0" xfId="0" applyNumberFormat="1" applyFont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2" fontId="2" fillId="0" borderId="0" xfId="0" applyNumberFormat="1" applyFont="1"/>
    <xf numFmtId="164" fontId="2" fillId="0" borderId="0" xfId="0" applyNumberFormat="1" applyFont="1"/>
    <xf numFmtId="0" fontId="2" fillId="2" borderId="0" xfId="0" applyFont="1" applyFill="1"/>
    <xf numFmtId="0" fontId="1" fillId="6" borderId="0" xfId="0" applyFont="1" applyFill="1"/>
    <xf numFmtId="0" fontId="2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NBA</a:t>
            </a:r>
            <a:r>
              <a:rPr lang="en-US" baseline="0"/>
              <a:t> 3 Point Trends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'Three Point  Shooting'!$F$3</c:f>
              <c:strCache>
                <c:ptCount val="1"/>
                <c:pt idx="0">
                  <c:v>3 pt %AGE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'Three Point  Shooting'!$E$4:$E$23</c:f>
              <c:strCache>
                <c:ptCount val="20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</c:strCache>
            </c:strRef>
          </c:cat>
          <c:val>
            <c:numRef>
              <c:f>'Three Point  Shooting'!$F$4:$F$23</c:f>
              <c:numCache>
                <c:formatCode>0.00%</c:formatCode>
                <c:ptCount val="20"/>
                <c:pt idx="0">
                  <c:v>0.35036496350364965</c:v>
                </c:pt>
                <c:pt idx="1">
                  <c:v>0.35374149659863946</c:v>
                </c:pt>
                <c:pt idx="2">
                  <c:v>0.34693877551020408</c:v>
                </c:pt>
                <c:pt idx="3">
                  <c:v>0.34899328859060402</c:v>
                </c:pt>
                <c:pt idx="4">
                  <c:v>0.35443037974683539</c:v>
                </c:pt>
                <c:pt idx="5">
                  <c:v>0.35625000000000001</c:v>
                </c:pt>
                <c:pt idx="6">
                  <c:v>0.36094674556213019</c:v>
                </c:pt>
                <c:pt idx="7">
                  <c:v>0.36464088397790051</c:v>
                </c:pt>
                <c:pt idx="8">
                  <c:v>0.36464088397790051</c:v>
                </c:pt>
                <c:pt idx="9">
                  <c:v>0.35359116022099446</c:v>
                </c:pt>
                <c:pt idx="10">
                  <c:v>0.3611111111111111</c:v>
                </c:pt>
                <c:pt idx="11">
                  <c:v>0.34782608695652178</c:v>
                </c:pt>
                <c:pt idx="12">
                  <c:v>0.36</c:v>
                </c:pt>
                <c:pt idx="13">
                  <c:v>0.35813953488372091</c:v>
                </c:pt>
                <c:pt idx="14">
                  <c:v>0.34821428571428575</c:v>
                </c:pt>
                <c:pt idx="15">
                  <c:v>0.35269709543568462</c:v>
                </c:pt>
                <c:pt idx="16">
                  <c:v>0.35925925925925922</c:v>
                </c:pt>
                <c:pt idx="17">
                  <c:v>0.36206896551724138</c:v>
                </c:pt>
                <c:pt idx="18">
                  <c:v>0.35625000000000001</c:v>
                </c:pt>
                <c:pt idx="19">
                  <c:v>0.35311572700296734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5-4036-A330-16432408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926240"/>
        <c:axId val="1610940976"/>
      </c:lineChart>
      <c:lineChart>
        <c:grouping val="standard"/>
        <c:varyColors val="0"/>
        <c:ser>
          <c:idx val="1"/>
          <c:order val="1"/>
          <c:tx>
            <c:strRef>
              <c:f>'Three Point  Shooting'!$G$3</c:f>
              <c:strCache>
                <c:ptCount val="1"/>
                <c:pt idx="0">
                  <c:v>3PA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'Three Point  Shooting'!$E$4:$E$23</c:f>
              <c:strCache>
                <c:ptCount val="20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</c:strCache>
            </c:strRef>
          </c:cat>
          <c:val>
            <c:numRef>
              <c:f>'Three Point  Shooting'!$G$4:$G$23</c:f>
              <c:numCache>
                <c:formatCode>General</c:formatCode>
                <c:ptCount val="20"/>
                <c:pt idx="0">
                  <c:v>13.7</c:v>
                </c:pt>
                <c:pt idx="1">
                  <c:v>14.7</c:v>
                </c:pt>
                <c:pt idx="2">
                  <c:v>14.7</c:v>
                </c:pt>
                <c:pt idx="3">
                  <c:v>14.9</c:v>
                </c:pt>
                <c:pt idx="4">
                  <c:v>15.8</c:v>
                </c:pt>
                <c:pt idx="5">
                  <c:v>16</c:v>
                </c:pt>
                <c:pt idx="6">
                  <c:v>16.899999999999999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18.100000000000001</c:v>
                </c:pt>
                <c:pt idx="10">
                  <c:v>18</c:v>
                </c:pt>
                <c:pt idx="11">
                  <c:v>18.399999999999999</c:v>
                </c:pt>
                <c:pt idx="12">
                  <c:v>20</c:v>
                </c:pt>
                <c:pt idx="13">
                  <c:v>21.5</c:v>
                </c:pt>
                <c:pt idx="14">
                  <c:v>22.4</c:v>
                </c:pt>
                <c:pt idx="15">
                  <c:v>24.1</c:v>
                </c:pt>
                <c:pt idx="16">
                  <c:v>27</c:v>
                </c:pt>
                <c:pt idx="17">
                  <c:v>29</c:v>
                </c:pt>
                <c:pt idx="18">
                  <c:v>32</c:v>
                </c:pt>
                <c:pt idx="19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5-4036-A330-16432408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01488"/>
        <c:axId val="1475572368"/>
      </c:lineChart>
      <c:catAx>
        <c:axId val="124992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940976"/>
        <c:crosses val="autoZero"/>
        <c:auto val="1"/>
        <c:lblAlgn val="ctr"/>
        <c:lblOffset val="100"/>
        <c:noMultiLvlLbl val="0"/>
      </c:catAx>
      <c:valAx>
        <c:axId val="16109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926240"/>
        <c:crosses val="autoZero"/>
        <c:crossBetween val="between"/>
      </c:valAx>
      <c:valAx>
        <c:axId val="14755723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01488"/>
        <c:crosses val="max"/>
        <c:crossBetween val="between"/>
      </c:valAx>
      <c:catAx>
        <c:axId val="100310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5572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'Three Point  Shooting'!$F$3</c:f>
              <c:strCache>
                <c:ptCount val="1"/>
                <c:pt idx="0">
                  <c:v>3 pt %AGE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'Three Point  Shooting'!$E$4:$E$23</c:f>
              <c:strCache>
                <c:ptCount val="20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</c:strCache>
            </c:strRef>
          </c:cat>
          <c:val>
            <c:numRef>
              <c:f>'Three Point  Shooting'!$F$4:$F$23</c:f>
              <c:numCache>
                <c:formatCode>0.00%</c:formatCode>
                <c:ptCount val="20"/>
                <c:pt idx="0">
                  <c:v>0.35036496350364965</c:v>
                </c:pt>
                <c:pt idx="1">
                  <c:v>0.35374149659863946</c:v>
                </c:pt>
                <c:pt idx="2">
                  <c:v>0.34693877551020408</c:v>
                </c:pt>
                <c:pt idx="3">
                  <c:v>0.34899328859060402</c:v>
                </c:pt>
                <c:pt idx="4">
                  <c:v>0.35443037974683539</c:v>
                </c:pt>
                <c:pt idx="5">
                  <c:v>0.35625000000000001</c:v>
                </c:pt>
                <c:pt idx="6">
                  <c:v>0.36094674556213019</c:v>
                </c:pt>
                <c:pt idx="7">
                  <c:v>0.36464088397790051</c:v>
                </c:pt>
                <c:pt idx="8">
                  <c:v>0.36464088397790051</c:v>
                </c:pt>
                <c:pt idx="9">
                  <c:v>0.35359116022099446</c:v>
                </c:pt>
                <c:pt idx="10">
                  <c:v>0.3611111111111111</c:v>
                </c:pt>
                <c:pt idx="11">
                  <c:v>0.34782608695652178</c:v>
                </c:pt>
                <c:pt idx="12">
                  <c:v>0.36</c:v>
                </c:pt>
                <c:pt idx="13">
                  <c:v>0.35813953488372091</c:v>
                </c:pt>
                <c:pt idx="14">
                  <c:v>0.34821428571428575</c:v>
                </c:pt>
                <c:pt idx="15">
                  <c:v>0.35269709543568462</c:v>
                </c:pt>
                <c:pt idx="16">
                  <c:v>0.35925925925925922</c:v>
                </c:pt>
                <c:pt idx="17">
                  <c:v>0.36206896551724138</c:v>
                </c:pt>
                <c:pt idx="18">
                  <c:v>0.35625000000000001</c:v>
                </c:pt>
                <c:pt idx="19">
                  <c:v>0.35311572700296734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F-48D4-A2DA-7D229207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107808"/>
        <c:axId val="727113056"/>
      </c:lineChart>
      <c:lineChart>
        <c:grouping val="standard"/>
        <c:varyColors val="0"/>
        <c:ser>
          <c:idx val="1"/>
          <c:order val="1"/>
          <c:tx>
            <c:strRef>
              <c:f>'Three Point  Shooting'!$G$3</c:f>
              <c:strCache>
                <c:ptCount val="1"/>
                <c:pt idx="0">
                  <c:v>3PA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'Three Point  Shooting'!$E$4:$E$23</c:f>
              <c:strCache>
                <c:ptCount val="20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  <c:pt idx="11">
                  <c:v>2011-12</c:v>
                </c:pt>
                <c:pt idx="12">
                  <c:v>2012-13</c:v>
                </c:pt>
                <c:pt idx="13">
                  <c:v>2013-14</c:v>
                </c:pt>
                <c:pt idx="14">
                  <c:v>2014-15</c:v>
                </c:pt>
                <c:pt idx="15">
                  <c:v>2015-16</c:v>
                </c:pt>
                <c:pt idx="16">
                  <c:v>2016-17</c:v>
                </c:pt>
                <c:pt idx="17">
                  <c:v>2017-18</c:v>
                </c:pt>
                <c:pt idx="18">
                  <c:v>2018-19</c:v>
                </c:pt>
                <c:pt idx="19">
                  <c:v>2019-20</c:v>
                </c:pt>
              </c:strCache>
            </c:strRef>
          </c:cat>
          <c:val>
            <c:numRef>
              <c:f>'Three Point  Shooting'!$G$4:$G$23</c:f>
              <c:numCache>
                <c:formatCode>General</c:formatCode>
                <c:ptCount val="20"/>
                <c:pt idx="0">
                  <c:v>13.7</c:v>
                </c:pt>
                <c:pt idx="1">
                  <c:v>14.7</c:v>
                </c:pt>
                <c:pt idx="2">
                  <c:v>14.7</c:v>
                </c:pt>
                <c:pt idx="3">
                  <c:v>14.9</c:v>
                </c:pt>
                <c:pt idx="4">
                  <c:v>15.8</c:v>
                </c:pt>
                <c:pt idx="5">
                  <c:v>16</c:v>
                </c:pt>
                <c:pt idx="6">
                  <c:v>16.899999999999999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18.100000000000001</c:v>
                </c:pt>
                <c:pt idx="10">
                  <c:v>18</c:v>
                </c:pt>
                <c:pt idx="11">
                  <c:v>18.399999999999999</c:v>
                </c:pt>
                <c:pt idx="12">
                  <c:v>20</c:v>
                </c:pt>
                <c:pt idx="13">
                  <c:v>21.5</c:v>
                </c:pt>
                <c:pt idx="14">
                  <c:v>22.4</c:v>
                </c:pt>
                <c:pt idx="15">
                  <c:v>24.1</c:v>
                </c:pt>
                <c:pt idx="16">
                  <c:v>27</c:v>
                </c:pt>
                <c:pt idx="17">
                  <c:v>29</c:v>
                </c:pt>
                <c:pt idx="18">
                  <c:v>32</c:v>
                </c:pt>
                <c:pt idx="19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F-48D4-A2DA-7D229207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624808"/>
        <c:axId val="866628088"/>
      </c:lineChart>
      <c:catAx>
        <c:axId val="72710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113056"/>
        <c:crosses val="autoZero"/>
        <c:auto val="1"/>
        <c:lblAlgn val="ctr"/>
        <c:lblOffset val="100"/>
        <c:noMultiLvlLbl val="0"/>
      </c:catAx>
      <c:valAx>
        <c:axId val="7271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107808"/>
        <c:crosses val="autoZero"/>
        <c:crossBetween val="between"/>
      </c:valAx>
      <c:valAx>
        <c:axId val="8666280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624808"/>
        <c:crosses val="max"/>
        <c:crossBetween val="between"/>
      </c:valAx>
      <c:catAx>
        <c:axId val="866624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66280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493903</xdr:colOff>
      <xdr:row>2</xdr:row>
      <xdr:rowOff>107315</xdr:rowOff>
    </xdr:from>
    <xdr:to>
      <xdr:col>15</xdr:col>
      <xdr:colOff>251968</xdr:colOff>
      <xdr:row>13</xdr:row>
      <xdr:rowOff>20320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B4691D-C840-4273-BAB5-6CA3C252A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377952</xdr:colOff>
      <xdr:row>11</xdr:row>
      <xdr:rowOff>166624</xdr:rowOff>
    </xdr:from>
    <xdr:to>
      <xdr:col>14</xdr:col>
      <xdr:colOff>447040</xdr:colOff>
      <xdr:row>26</xdr:row>
      <xdr:rowOff>166624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283069-C748-40C5-AE79-E3BE90EA7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h10sports/Texans%20Plays%20and%204th%20dow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wileych38/3ptshoo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h and 2 or less"/>
      <sheetName val="Texans 1st and 10"/>
      <sheetName val="Punts and FG 4th and 2"/>
      <sheetName val="3rd and 5"/>
    </sheetNames>
    <sheetDataSet>
      <sheetData sheetId="0" refreshError="1">
        <row r="11">
          <cell r="L11">
            <v>1</v>
          </cell>
          <cell r="R11">
            <v>6.51</v>
          </cell>
          <cell r="S11">
            <v>6.9</v>
          </cell>
          <cell r="V11" t="str">
            <v>run</v>
          </cell>
        </row>
        <row r="12">
          <cell r="L12">
            <v>1</v>
          </cell>
          <cell r="R12">
            <v>7</v>
          </cell>
          <cell r="S12">
            <v>7</v>
          </cell>
          <cell r="V12" t="str">
            <v>run</v>
          </cell>
        </row>
        <row r="13">
          <cell r="L13">
            <v>2</v>
          </cell>
          <cell r="R13">
            <v>5.6</v>
          </cell>
          <cell r="S13">
            <v>5.99</v>
          </cell>
          <cell r="V13" t="str">
            <v>run</v>
          </cell>
        </row>
        <row r="14">
          <cell r="L14">
            <v>1</v>
          </cell>
          <cell r="R14">
            <v>7</v>
          </cell>
          <cell r="S14">
            <v>6.34</v>
          </cell>
          <cell r="V14" t="str">
            <v>run</v>
          </cell>
        </row>
        <row r="15">
          <cell r="L15">
            <v>2</v>
          </cell>
          <cell r="R15">
            <v>3.91</v>
          </cell>
          <cell r="S15">
            <v>4.63</v>
          </cell>
          <cell r="V15" t="str">
            <v xml:space="preserve"> </v>
          </cell>
        </row>
        <row r="16">
          <cell r="L16">
            <v>2</v>
          </cell>
          <cell r="R16">
            <v>7</v>
          </cell>
          <cell r="S16">
            <v>5.8</v>
          </cell>
          <cell r="V16" t="str">
            <v xml:space="preserve"> </v>
          </cell>
        </row>
        <row r="17">
          <cell r="L17">
            <v>1</v>
          </cell>
          <cell r="R17">
            <v>7</v>
          </cell>
          <cell r="S17">
            <v>5.69</v>
          </cell>
          <cell r="V17" t="str">
            <v xml:space="preserve"> </v>
          </cell>
        </row>
        <row r="18">
          <cell r="L18">
            <v>1</v>
          </cell>
          <cell r="R18">
            <v>5.14</v>
          </cell>
          <cell r="S18">
            <v>4.4800000000000004</v>
          </cell>
          <cell r="V18" t="str">
            <v>run</v>
          </cell>
        </row>
        <row r="19">
          <cell r="L19">
            <v>2</v>
          </cell>
          <cell r="R19">
            <v>4.04</v>
          </cell>
          <cell r="S19">
            <v>3.97</v>
          </cell>
          <cell r="V19" t="str">
            <v xml:space="preserve"> </v>
          </cell>
        </row>
        <row r="20">
          <cell r="L20">
            <v>1</v>
          </cell>
          <cell r="R20">
            <v>2.3199999999999998</v>
          </cell>
          <cell r="S20">
            <v>3.76</v>
          </cell>
          <cell r="V20" t="str">
            <v xml:space="preserve"> </v>
          </cell>
        </row>
        <row r="21">
          <cell r="L21">
            <v>2</v>
          </cell>
          <cell r="R21">
            <v>4.17</v>
          </cell>
          <cell r="S21">
            <v>3.64</v>
          </cell>
          <cell r="V21" t="str">
            <v>run</v>
          </cell>
        </row>
        <row r="22">
          <cell r="L22">
            <v>1</v>
          </cell>
          <cell r="R22">
            <v>7</v>
          </cell>
          <cell r="S22">
            <v>4.41</v>
          </cell>
          <cell r="V22" t="str">
            <v xml:space="preserve"> </v>
          </cell>
        </row>
        <row r="23">
          <cell r="L23">
            <v>2</v>
          </cell>
          <cell r="R23">
            <v>4.17</v>
          </cell>
          <cell r="S23">
            <v>3.18</v>
          </cell>
          <cell r="V23" t="str">
            <v>run</v>
          </cell>
        </row>
        <row r="24">
          <cell r="L24">
            <v>2</v>
          </cell>
          <cell r="R24">
            <v>4.4400000000000004</v>
          </cell>
          <cell r="S24">
            <v>3.04</v>
          </cell>
          <cell r="V24" t="str">
            <v xml:space="preserve"> </v>
          </cell>
        </row>
        <row r="25">
          <cell r="L25">
            <v>2</v>
          </cell>
          <cell r="R25">
            <v>4.37</v>
          </cell>
          <cell r="S25">
            <v>2.97</v>
          </cell>
          <cell r="V25" t="str">
            <v xml:space="preserve"> </v>
          </cell>
        </row>
        <row r="26">
          <cell r="L26">
            <v>2</v>
          </cell>
          <cell r="R26">
            <v>3.97</v>
          </cell>
          <cell r="S26">
            <v>3.18</v>
          </cell>
          <cell r="V26" t="str">
            <v xml:space="preserve"> </v>
          </cell>
        </row>
        <row r="27">
          <cell r="L27">
            <v>1</v>
          </cell>
          <cell r="R27">
            <v>4.84</v>
          </cell>
          <cell r="S27">
            <v>2.82</v>
          </cell>
          <cell r="V27" t="str">
            <v xml:space="preserve"> </v>
          </cell>
        </row>
        <row r="28">
          <cell r="L28">
            <v>1</v>
          </cell>
          <cell r="R28">
            <v>5.14</v>
          </cell>
          <cell r="S28">
            <v>3</v>
          </cell>
          <cell r="V28" t="str">
            <v>run</v>
          </cell>
        </row>
        <row r="29">
          <cell r="L29">
            <v>1</v>
          </cell>
          <cell r="R29">
            <v>3.12</v>
          </cell>
          <cell r="S29">
            <v>3.12</v>
          </cell>
          <cell r="V29" t="str">
            <v xml:space="preserve"> </v>
          </cell>
        </row>
        <row r="30">
          <cell r="L30">
            <v>1</v>
          </cell>
          <cell r="R30">
            <v>3.97</v>
          </cell>
          <cell r="S30">
            <v>2.97</v>
          </cell>
          <cell r="V30" t="str">
            <v>run</v>
          </cell>
        </row>
        <row r="31">
          <cell r="L31">
            <v>1</v>
          </cell>
          <cell r="R31">
            <v>7</v>
          </cell>
          <cell r="S31">
            <v>4.1500000000000004</v>
          </cell>
          <cell r="V31" t="str">
            <v xml:space="preserve"> </v>
          </cell>
        </row>
        <row r="32">
          <cell r="L32">
            <v>1</v>
          </cell>
          <cell r="R32">
            <v>2.98</v>
          </cell>
          <cell r="S32">
            <v>3.04</v>
          </cell>
          <cell r="V32" t="str">
            <v>run</v>
          </cell>
        </row>
        <row r="33">
          <cell r="L33">
            <v>1</v>
          </cell>
          <cell r="R33">
            <v>2.19</v>
          </cell>
          <cell r="S33">
            <v>2.97</v>
          </cell>
          <cell r="V33" t="str">
            <v xml:space="preserve"> </v>
          </cell>
        </row>
        <row r="34">
          <cell r="L34">
            <v>1</v>
          </cell>
          <cell r="R34">
            <v>7</v>
          </cell>
          <cell r="S34">
            <v>4.09</v>
          </cell>
          <cell r="V34" t="str">
            <v>run</v>
          </cell>
        </row>
        <row r="35">
          <cell r="L35">
            <v>1</v>
          </cell>
          <cell r="R35">
            <v>7</v>
          </cell>
          <cell r="S35">
            <v>4.0199999999999996</v>
          </cell>
          <cell r="V35" t="str">
            <v>run</v>
          </cell>
        </row>
        <row r="36">
          <cell r="L36">
            <v>1</v>
          </cell>
          <cell r="R36">
            <v>3.84</v>
          </cell>
          <cell r="S36">
            <v>2.84</v>
          </cell>
          <cell r="V36" t="str">
            <v xml:space="preserve"> </v>
          </cell>
        </row>
        <row r="37">
          <cell r="L37">
            <v>1</v>
          </cell>
          <cell r="R37">
            <v>4.17</v>
          </cell>
          <cell r="S37">
            <v>2.65</v>
          </cell>
          <cell r="V37" t="str">
            <v xml:space="preserve"> </v>
          </cell>
        </row>
        <row r="38">
          <cell r="L38">
            <v>1</v>
          </cell>
          <cell r="R38">
            <v>2.65</v>
          </cell>
          <cell r="S38">
            <v>2.91</v>
          </cell>
          <cell r="V38" t="str">
            <v xml:space="preserve"> </v>
          </cell>
        </row>
        <row r="39">
          <cell r="L39">
            <v>1</v>
          </cell>
          <cell r="R39">
            <v>7</v>
          </cell>
          <cell r="S39">
            <v>4.0199999999999996</v>
          </cell>
          <cell r="V39" t="str">
            <v xml:space="preserve"> </v>
          </cell>
        </row>
        <row r="40">
          <cell r="L40">
            <v>1</v>
          </cell>
          <cell r="R40">
            <v>7</v>
          </cell>
          <cell r="S40">
            <v>4.0199999999999996</v>
          </cell>
          <cell r="V40" t="str">
            <v>run</v>
          </cell>
        </row>
        <row r="41">
          <cell r="L41">
            <v>2</v>
          </cell>
          <cell r="R41">
            <v>4.1100000000000003</v>
          </cell>
          <cell r="S41">
            <v>2.61</v>
          </cell>
          <cell r="V41" t="str">
            <v>run</v>
          </cell>
        </row>
        <row r="42">
          <cell r="L42">
            <v>2</v>
          </cell>
          <cell r="R42">
            <v>2.65</v>
          </cell>
          <cell r="S42">
            <v>2.84</v>
          </cell>
          <cell r="V42" t="str">
            <v xml:space="preserve"> </v>
          </cell>
        </row>
        <row r="43">
          <cell r="L43">
            <v>2</v>
          </cell>
          <cell r="R43">
            <v>4.04</v>
          </cell>
          <cell r="S43">
            <v>2.54</v>
          </cell>
          <cell r="V43" t="str">
            <v xml:space="preserve"> </v>
          </cell>
        </row>
        <row r="44">
          <cell r="L44">
            <v>1</v>
          </cell>
          <cell r="R44">
            <v>1.86</v>
          </cell>
          <cell r="S44">
            <v>2.77</v>
          </cell>
          <cell r="V44" t="str">
            <v>run</v>
          </cell>
        </row>
        <row r="45">
          <cell r="L45">
            <v>1</v>
          </cell>
          <cell r="R45">
            <v>3.12</v>
          </cell>
          <cell r="S45">
            <v>2.79</v>
          </cell>
          <cell r="V45" t="str">
            <v xml:space="preserve"> </v>
          </cell>
        </row>
        <row r="46">
          <cell r="L46">
            <v>2</v>
          </cell>
          <cell r="R46">
            <v>4.17</v>
          </cell>
          <cell r="S46">
            <v>3.77</v>
          </cell>
          <cell r="V46" t="str">
            <v xml:space="preserve"> </v>
          </cell>
        </row>
        <row r="47">
          <cell r="L47">
            <v>1</v>
          </cell>
          <cell r="R47">
            <v>1.99</v>
          </cell>
          <cell r="S47">
            <v>2.77</v>
          </cell>
          <cell r="V47" t="str">
            <v xml:space="preserve"> </v>
          </cell>
        </row>
        <row r="48">
          <cell r="L48">
            <v>2</v>
          </cell>
          <cell r="R48">
            <v>3.18</v>
          </cell>
          <cell r="S48">
            <v>2.72</v>
          </cell>
          <cell r="V48" t="str">
            <v xml:space="preserve"> </v>
          </cell>
        </row>
        <row r="49">
          <cell r="L49">
            <v>1</v>
          </cell>
          <cell r="R49">
            <v>3.51</v>
          </cell>
          <cell r="S49">
            <v>2.72</v>
          </cell>
          <cell r="V49" t="str">
            <v xml:space="preserve"> </v>
          </cell>
        </row>
        <row r="50">
          <cell r="L50">
            <v>1</v>
          </cell>
          <cell r="R50">
            <v>2.85</v>
          </cell>
          <cell r="S50">
            <v>2.72</v>
          </cell>
          <cell r="V50" t="str">
            <v>run</v>
          </cell>
        </row>
        <row r="51">
          <cell r="L51">
            <v>1</v>
          </cell>
          <cell r="R51">
            <v>2.06</v>
          </cell>
          <cell r="S51">
            <v>2.65</v>
          </cell>
          <cell r="V51" t="str">
            <v xml:space="preserve"> </v>
          </cell>
        </row>
        <row r="52">
          <cell r="L52">
            <v>1</v>
          </cell>
          <cell r="R52">
            <v>1.53</v>
          </cell>
          <cell r="S52">
            <v>2.64</v>
          </cell>
          <cell r="V52" t="str">
            <v>run</v>
          </cell>
        </row>
        <row r="53">
          <cell r="L53">
            <v>1</v>
          </cell>
          <cell r="R53">
            <v>4.4400000000000004</v>
          </cell>
          <cell r="S53">
            <v>2.2999999999999998</v>
          </cell>
          <cell r="V53" t="str">
            <v xml:space="preserve"> </v>
          </cell>
        </row>
        <row r="54">
          <cell r="L54">
            <v>2</v>
          </cell>
          <cell r="R54">
            <v>4.24</v>
          </cell>
          <cell r="S54">
            <v>2.31</v>
          </cell>
          <cell r="V54" t="str">
            <v xml:space="preserve"> </v>
          </cell>
        </row>
        <row r="55">
          <cell r="L55">
            <v>1</v>
          </cell>
          <cell r="R55">
            <v>1.93</v>
          </cell>
          <cell r="S55">
            <v>2.65</v>
          </cell>
          <cell r="V55" t="str">
            <v>run</v>
          </cell>
        </row>
        <row r="56">
          <cell r="L56">
            <v>1</v>
          </cell>
          <cell r="R56">
            <v>1.86</v>
          </cell>
          <cell r="S56">
            <v>2.64</v>
          </cell>
          <cell r="V56" t="str">
            <v xml:space="preserve"> </v>
          </cell>
        </row>
        <row r="57">
          <cell r="L57">
            <v>1</v>
          </cell>
          <cell r="R57">
            <v>3.78</v>
          </cell>
          <cell r="S57">
            <v>2.4700000000000002</v>
          </cell>
          <cell r="V57" t="str">
            <v>run</v>
          </cell>
        </row>
        <row r="58">
          <cell r="L58">
            <v>2</v>
          </cell>
          <cell r="R58">
            <v>3.05</v>
          </cell>
          <cell r="S58">
            <v>2.65</v>
          </cell>
          <cell r="V58" t="str">
            <v>run</v>
          </cell>
        </row>
        <row r="59">
          <cell r="L59">
            <v>1</v>
          </cell>
          <cell r="R59">
            <v>2.06</v>
          </cell>
          <cell r="S59">
            <v>2.58</v>
          </cell>
          <cell r="V59" t="str">
            <v xml:space="preserve"> </v>
          </cell>
        </row>
        <row r="60">
          <cell r="L60">
            <v>2</v>
          </cell>
          <cell r="R60">
            <v>1.66</v>
          </cell>
          <cell r="S60">
            <v>2.57</v>
          </cell>
          <cell r="V60" t="str">
            <v xml:space="preserve"> </v>
          </cell>
        </row>
        <row r="61">
          <cell r="L61">
            <v>1</v>
          </cell>
          <cell r="R61">
            <v>5.83</v>
          </cell>
          <cell r="S61">
            <v>2.92</v>
          </cell>
          <cell r="V61" t="str">
            <v>run</v>
          </cell>
        </row>
        <row r="62">
          <cell r="L62">
            <v>1</v>
          </cell>
          <cell r="R62">
            <v>6.97</v>
          </cell>
          <cell r="S62">
            <v>3.94</v>
          </cell>
          <cell r="V62" t="str">
            <v>run</v>
          </cell>
        </row>
        <row r="63">
          <cell r="L63">
            <v>2</v>
          </cell>
          <cell r="R63">
            <v>3.84</v>
          </cell>
          <cell r="S63">
            <v>2.34</v>
          </cell>
          <cell r="V63" t="str">
            <v xml:space="preserve"> </v>
          </cell>
        </row>
        <row r="64">
          <cell r="L64">
            <v>2</v>
          </cell>
          <cell r="R64">
            <v>4.91</v>
          </cell>
          <cell r="S64">
            <v>2.2799999999999998</v>
          </cell>
          <cell r="V64" t="str">
            <v xml:space="preserve"> </v>
          </cell>
        </row>
        <row r="65">
          <cell r="L65">
            <v>2</v>
          </cell>
          <cell r="R65">
            <v>3.05</v>
          </cell>
          <cell r="S65">
            <v>2.59</v>
          </cell>
          <cell r="V65" t="str">
            <v xml:space="preserve"> </v>
          </cell>
        </row>
        <row r="66">
          <cell r="L66">
            <v>2</v>
          </cell>
          <cell r="R66">
            <v>2.3199999999999998</v>
          </cell>
          <cell r="S66">
            <v>2.58</v>
          </cell>
          <cell r="V66" t="str">
            <v xml:space="preserve"> </v>
          </cell>
        </row>
        <row r="67">
          <cell r="L67">
            <v>1</v>
          </cell>
          <cell r="R67">
            <v>5.14</v>
          </cell>
          <cell r="S67">
            <v>2.42</v>
          </cell>
          <cell r="V67" t="str">
            <v>run</v>
          </cell>
        </row>
        <row r="68">
          <cell r="L68">
            <v>1</v>
          </cell>
          <cell r="R68">
            <v>2.85</v>
          </cell>
          <cell r="S68">
            <v>2.58</v>
          </cell>
          <cell r="V68" t="str">
            <v>run</v>
          </cell>
        </row>
        <row r="69">
          <cell r="L69">
            <v>1</v>
          </cell>
          <cell r="R69">
            <v>2.46</v>
          </cell>
          <cell r="S69">
            <v>2.59</v>
          </cell>
          <cell r="V69" t="str">
            <v>run</v>
          </cell>
        </row>
        <row r="70">
          <cell r="L70">
            <v>2</v>
          </cell>
          <cell r="R70">
            <v>3.12</v>
          </cell>
          <cell r="S70">
            <v>2.59</v>
          </cell>
          <cell r="V70" t="str">
            <v xml:space="preserve"> </v>
          </cell>
        </row>
        <row r="71">
          <cell r="L71">
            <v>1</v>
          </cell>
          <cell r="R71">
            <v>4.1100000000000003</v>
          </cell>
          <cell r="S71">
            <v>2.16</v>
          </cell>
          <cell r="V71" t="str">
            <v>run</v>
          </cell>
        </row>
        <row r="72">
          <cell r="L72">
            <v>1</v>
          </cell>
          <cell r="R72">
            <v>4.1100000000000003</v>
          </cell>
          <cell r="S72">
            <v>2.16</v>
          </cell>
          <cell r="V72" t="str">
            <v>run</v>
          </cell>
        </row>
        <row r="73">
          <cell r="L73">
            <v>1</v>
          </cell>
          <cell r="R73">
            <v>3.58</v>
          </cell>
          <cell r="S73">
            <v>2.37</v>
          </cell>
          <cell r="V73" t="str">
            <v>run</v>
          </cell>
        </row>
        <row r="74">
          <cell r="L74">
            <v>1</v>
          </cell>
          <cell r="R74">
            <v>5.14</v>
          </cell>
          <cell r="S74">
            <v>2.12</v>
          </cell>
          <cell r="V74" t="str">
            <v>run</v>
          </cell>
        </row>
        <row r="75">
          <cell r="L75">
            <v>1</v>
          </cell>
          <cell r="R75">
            <v>2.65</v>
          </cell>
          <cell r="S75">
            <v>2.52</v>
          </cell>
          <cell r="V75" t="str">
            <v>run</v>
          </cell>
        </row>
        <row r="76">
          <cell r="L76">
            <v>1</v>
          </cell>
          <cell r="R76">
            <v>1.73</v>
          </cell>
          <cell r="S76">
            <v>2.5099999999999998</v>
          </cell>
          <cell r="V76" t="str">
            <v>run</v>
          </cell>
        </row>
        <row r="77">
          <cell r="L77">
            <v>1</v>
          </cell>
          <cell r="R77">
            <v>2.79</v>
          </cell>
          <cell r="S77">
            <v>2.52</v>
          </cell>
          <cell r="V77" t="str">
            <v>run</v>
          </cell>
        </row>
        <row r="78">
          <cell r="L78">
            <v>1</v>
          </cell>
          <cell r="R78">
            <v>1.99</v>
          </cell>
          <cell r="S78">
            <v>2.5099999999999998</v>
          </cell>
          <cell r="V78" t="str">
            <v>run</v>
          </cell>
        </row>
        <row r="79">
          <cell r="L79">
            <v>1</v>
          </cell>
          <cell r="R79">
            <v>1.4</v>
          </cell>
          <cell r="S79">
            <v>2.5099999999999998</v>
          </cell>
          <cell r="V79" t="str">
            <v>run</v>
          </cell>
        </row>
        <row r="80">
          <cell r="L80">
            <v>2</v>
          </cell>
          <cell r="R80">
            <v>3.25</v>
          </cell>
          <cell r="S80">
            <v>2.5299999999999998</v>
          </cell>
          <cell r="V80" t="str">
            <v xml:space="preserve"> </v>
          </cell>
        </row>
        <row r="81">
          <cell r="L81">
            <v>1</v>
          </cell>
          <cell r="R81">
            <v>3.45</v>
          </cell>
          <cell r="S81">
            <v>2.4500000000000002</v>
          </cell>
          <cell r="V81" t="str">
            <v>run</v>
          </cell>
        </row>
        <row r="82">
          <cell r="L82">
            <v>1</v>
          </cell>
          <cell r="R82">
            <v>1.07</v>
          </cell>
          <cell r="S82">
            <v>2.5099999999999998</v>
          </cell>
          <cell r="V82" t="str">
            <v>run</v>
          </cell>
        </row>
        <row r="83">
          <cell r="L83">
            <v>1</v>
          </cell>
          <cell r="R83">
            <v>2.06</v>
          </cell>
          <cell r="S83">
            <v>2.52</v>
          </cell>
          <cell r="V83" t="str">
            <v>run</v>
          </cell>
        </row>
        <row r="84">
          <cell r="L84">
            <v>1</v>
          </cell>
          <cell r="R84">
            <v>3.31</v>
          </cell>
          <cell r="S84">
            <v>2.52</v>
          </cell>
          <cell r="V84" t="str">
            <v>run</v>
          </cell>
        </row>
        <row r="85">
          <cell r="L85">
            <v>1</v>
          </cell>
          <cell r="R85">
            <v>3.05</v>
          </cell>
          <cell r="S85">
            <v>2.52</v>
          </cell>
          <cell r="V85" t="str">
            <v>run</v>
          </cell>
        </row>
        <row r="86">
          <cell r="L86">
            <v>1</v>
          </cell>
          <cell r="R86">
            <v>2.92</v>
          </cell>
          <cell r="S86">
            <v>2.52</v>
          </cell>
          <cell r="V86" t="str">
            <v>run</v>
          </cell>
        </row>
        <row r="87">
          <cell r="L87">
            <v>2</v>
          </cell>
          <cell r="R87">
            <v>3.25</v>
          </cell>
          <cell r="S87">
            <v>2.5299999999999998</v>
          </cell>
          <cell r="V87" t="str">
            <v>run</v>
          </cell>
        </row>
        <row r="88">
          <cell r="L88">
            <v>2</v>
          </cell>
          <cell r="R88">
            <v>3.71</v>
          </cell>
          <cell r="S88">
            <v>2.31</v>
          </cell>
          <cell r="V88" t="str">
            <v xml:space="preserve"> </v>
          </cell>
        </row>
        <row r="89">
          <cell r="L89">
            <v>1</v>
          </cell>
          <cell r="R89">
            <v>2.72</v>
          </cell>
          <cell r="S89">
            <v>2.4500000000000002</v>
          </cell>
          <cell r="V89" t="str">
            <v>run</v>
          </cell>
        </row>
        <row r="90">
          <cell r="L90">
            <v>1</v>
          </cell>
          <cell r="R90">
            <v>3.31</v>
          </cell>
          <cell r="S90">
            <v>2.42</v>
          </cell>
          <cell r="V90" t="str">
            <v>run</v>
          </cell>
        </row>
        <row r="91">
          <cell r="L91">
            <v>1</v>
          </cell>
          <cell r="R91">
            <v>3.25</v>
          </cell>
          <cell r="S91">
            <v>2.46</v>
          </cell>
          <cell r="V91" t="str">
            <v>run</v>
          </cell>
        </row>
        <row r="92">
          <cell r="L92">
            <v>1</v>
          </cell>
          <cell r="R92">
            <v>3.45</v>
          </cell>
          <cell r="S92">
            <v>2.35</v>
          </cell>
          <cell r="V92" t="str">
            <v>run</v>
          </cell>
        </row>
        <row r="93">
          <cell r="L93">
            <v>1</v>
          </cell>
          <cell r="R93">
            <v>5.6</v>
          </cell>
          <cell r="S93">
            <v>2.62</v>
          </cell>
          <cell r="V93" t="str">
            <v>run</v>
          </cell>
        </row>
        <row r="94">
          <cell r="L94">
            <v>1</v>
          </cell>
          <cell r="R94">
            <v>6.51</v>
          </cell>
          <cell r="S94">
            <v>3.48</v>
          </cell>
          <cell r="V94" t="str">
            <v>run</v>
          </cell>
        </row>
        <row r="95">
          <cell r="L95">
            <v>1</v>
          </cell>
          <cell r="R95">
            <v>6.51</v>
          </cell>
          <cell r="S95">
            <v>3.48</v>
          </cell>
          <cell r="V95" t="str">
            <v>run</v>
          </cell>
        </row>
        <row r="96">
          <cell r="L96">
            <v>1</v>
          </cell>
          <cell r="R96">
            <v>1.93</v>
          </cell>
          <cell r="S96">
            <v>2.4500000000000002</v>
          </cell>
          <cell r="V96" t="str">
            <v>run</v>
          </cell>
        </row>
        <row r="97">
          <cell r="L97">
            <v>1</v>
          </cell>
          <cell r="R97">
            <v>6.28</v>
          </cell>
          <cell r="S97">
            <v>3.26</v>
          </cell>
          <cell r="V97" t="str">
            <v>run</v>
          </cell>
        </row>
        <row r="98">
          <cell r="L98">
            <v>1</v>
          </cell>
          <cell r="R98">
            <v>1.99</v>
          </cell>
          <cell r="S98">
            <v>2.4500000000000002</v>
          </cell>
          <cell r="V98" t="str">
            <v>run</v>
          </cell>
        </row>
        <row r="99">
          <cell r="L99">
            <v>1</v>
          </cell>
          <cell r="R99">
            <v>2.2599999999999998</v>
          </cell>
          <cell r="S99">
            <v>2.4500000000000002</v>
          </cell>
          <cell r="V99" t="str">
            <v>run</v>
          </cell>
        </row>
        <row r="100">
          <cell r="L100">
            <v>1</v>
          </cell>
          <cell r="R100">
            <v>6.97</v>
          </cell>
          <cell r="S100">
            <v>3.91</v>
          </cell>
          <cell r="V100" t="str">
            <v>run</v>
          </cell>
        </row>
        <row r="101">
          <cell r="L101">
            <v>1</v>
          </cell>
          <cell r="R101">
            <v>6.74</v>
          </cell>
          <cell r="S101">
            <v>3.7</v>
          </cell>
          <cell r="V101" t="str">
            <v xml:space="preserve"> </v>
          </cell>
        </row>
        <row r="102">
          <cell r="L102">
            <v>1</v>
          </cell>
          <cell r="R102">
            <v>2.06</v>
          </cell>
          <cell r="S102">
            <v>2.4500000000000002</v>
          </cell>
          <cell r="V102" t="str">
            <v>run</v>
          </cell>
        </row>
        <row r="103">
          <cell r="L103">
            <v>1</v>
          </cell>
          <cell r="R103">
            <v>4.24</v>
          </cell>
          <cell r="S103">
            <v>2.1</v>
          </cell>
          <cell r="V103" t="str">
            <v>run</v>
          </cell>
        </row>
        <row r="104">
          <cell r="L104">
            <v>1</v>
          </cell>
          <cell r="R104">
            <v>1.27</v>
          </cell>
          <cell r="S104">
            <v>2.4500000000000002</v>
          </cell>
          <cell r="V104" t="str">
            <v>run</v>
          </cell>
        </row>
        <row r="105">
          <cell r="L105">
            <v>1</v>
          </cell>
          <cell r="R105">
            <v>6.74</v>
          </cell>
          <cell r="S105">
            <v>3.7</v>
          </cell>
          <cell r="V105" t="str">
            <v>run</v>
          </cell>
        </row>
        <row r="106">
          <cell r="L106">
            <v>1</v>
          </cell>
          <cell r="R106">
            <v>1.53</v>
          </cell>
          <cell r="S106">
            <v>2.44</v>
          </cell>
          <cell r="V106" t="str">
            <v>run</v>
          </cell>
        </row>
        <row r="107">
          <cell r="L107">
            <v>1</v>
          </cell>
          <cell r="R107">
            <v>7</v>
          </cell>
          <cell r="S107">
            <v>3.75</v>
          </cell>
          <cell r="V107" t="str">
            <v>run</v>
          </cell>
        </row>
        <row r="108">
          <cell r="L108">
            <v>1</v>
          </cell>
          <cell r="R108">
            <v>2.92</v>
          </cell>
          <cell r="S108">
            <v>2.46</v>
          </cell>
          <cell r="V108" t="str">
            <v>run</v>
          </cell>
        </row>
        <row r="109">
          <cell r="L109">
            <v>1</v>
          </cell>
          <cell r="R109">
            <v>4.78</v>
          </cell>
          <cell r="S109">
            <v>2.12</v>
          </cell>
          <cell r="V109" t="str">
            <v>run</v>
          </cell>
        </row>
        <row r="110">
          <cell r="L110">
            <v>1</v>
          </cell>
          <cell r="R110">
            <v>2.79</v>
          </cell>
          <cell r="S110">
            <v>2.46</v>
          </cell>
          <cell r="V110" t="str">
            <v>run</v>
          </cell>
        </row>
        <row r="111">
          <cell r="L111">
            <v>1</v>
          </cell>
          <cell r="R111">
            <v>2.59</v>
          </cell>
          <cell r="S111">
            <v>2.46</v>
          </cell>
          <cell r="V111" t="str">
            <v>run</v>
          </cell>
        </row>
        <row r="112">
          <cell r="L112">
            <v>1</v>
          </cell>
          <cell r="R112">
            <v>6.51</v>
          </cell>
          <cell r="S112">
            <v>3.48</v>
          </cell>
          <cell r="V112" t="str">
            <v>run</v>
          </cell>
        </row>
        <row r="113">
          <cell r="L113">
            <v>1</v>
          </cell>
          <cell r="R113">
            <v>1.33</v>
          </cell>
          <cell r="S113">
            <v>2.44</v>
          </cell>
          <cell r="V113" t="str">
            <v>run</v>
          </cell>
        </row>
        <row r="114">
          <cell r="L114">
            <v>1</v>
          </cell>
          <cell r="R114">
            <v>3.91</v>
          </cell>
          <cell r="S114">
            <v>2.09</v>
          </cell>
          <cell r="V114" t="str">
            <v>run</v>
          </cell>
        </row>
        <row r="115">
          <cell r="L115">
            <v>2</v>
          </cell>
          <cell r="R115">
            <v>7</v>
          </cell>
          <cell r="S115">
            <v>3.75</v>
          </cell>
          <cell r="V115" t="str">
            <v xml:space="preserve"> </v>
          </cell>
        </row>
        <row r="116">
          <cell r="L116">
            <v>1</v>
          </cell>
          <cell r="R116">
            <v>3.31</v>
          </cell>
          <cell r="S116">
            <v>2.42</v>
          </cell>
          <cell r="V116" t="str">
            <v>run</v>
          </cell>
        </row>
        <row r="117">
          <cell r="L117">
            <v>1</v>
          </cell>
          <cell r="R117">
            <v>1.99</v>
          </cell>
          <cell r="S117">
            <v>2.4500000000000002</v>
          </cell>
          <cell r="V117" t="str">
            <v>run</v>
          </cell>
        </row>
        <row r="118">
          <cell r="L118">
            <v>1</v>
          </cell>
          <cell r="R118">
            <v>2.13</v>
          </cell>
          <cell r="S118">
            <v>2.4500000000000002</v>
          </cell>
          <cell r="V118" t="str">
            <v>run</v>
          </cell>
        </row>
        <row r="119">
          <cell r="L119">
            <v>1</v>
          </cell>
          <cell r="R119">
            <v>3.05</v>
          </cell>
          <cell r="S119">
            <v>2.46</v>
          </cell>
          <cell r="V119" t="str">
            <v>run</v>
          </cell>
        </row>
        <row r="120">
          <cell r="L120">
            <v>1</v>
          </cell>
          <cell r="R120">
            <v>7</v>
          </cell>
          <cell r="S120">
            <v>3.45</v>
          </cell>
          <cell r="V120" t="str">
            <v xml:space="preserve"> </v>
          </cell>
        </row>
        <row r="121">
          <cell r="L121">
            <v>1</v>
          </cell>
          <cell r="R121">
            <v>2.79</v>
          </cell>
          <cell r="S121">
            <v>2.39</v>
          </cell>
          <cell r="V121" t="str">
            <v>run</v>
          </cell>
        </row>
        <row r="122">
          <cell r="L122">
            <v>2</v>
          </cell>
          <cell r="R122">
            <v>-3.64</v>
          </cell>
          <cell r="S122">
            <v>-2.14</v>
          </cell>
          <cell r="V122" t="str">
            <v xml:space="preserve"> </v>
          </cell>
        </row>
        <row r="123">
          <cell r="L123">
            <v>1</v>
          </cell>
          <cell r="R123">
            <v>3.84</v>
          </cell>
          <cell r="S123">
            <v>2.02</v>
          </cell>
          <cell r="V123" t="str">
            <v>run</v>
          </cell>
        </row>
        <row r="124">
          <cell r="L124">
            <v>1</v>
          </cell>
          <cell r="R124">
            <v>7</v>
          </cell>
          <cell r="S124">
            <v>3.45</v>
          </cell>
          <cell r="V124" t="str">
            <v xml:space="preserve"> </v>
          </cell>
        </row>
        <row r="125">
          <cell r="L125">
            <v>1</v>
          </cell>
          <cell r="R125">
            <v>7</v>
          </cell>
          <cell r="S125">
            <v>3.45</v>
          </cell>
          <cell r="V125" t="str">
            <v>run</v>
          </cell>
        </row>
        <row r="126">
          <cell r="L126">
            <v>1</v>
          </cell>
          <cell r="R126">
            <v>7</v>
          </cell>
          <cell r="S126">
            <v>3.45</v>
          </cell>
          <cell r="V126" t="str">
            <v xml:space="preserve"> </v>
          </cell>
        </row>
        <row r="127">
          <cell r="L127">
            <v>1</v>
          </cell>
          <cell r="R127">
            <v>2.46</v>
          </cell>
          <cell r="S127">
            <v>2.39</v>
          </cell>
          <cell r="V127" t="str">
            <v>run</v>
          </cell>
        </row>
        <row r="128">
          <cell r="L128">
            <v>1</v>
          </cell>
          <cell r="R128">
            <v>6.51</v>
          </cell>
          <cell r="S128">
            <v>3.47</v>
          </cell>
          <cell r="V128" t="str">
            <v>run</v>
          </cell>
        </row>
        <row r="129">
          <cell r="L129">
            <v>1</v>
          </cell>
          <cell r="R129">
            <v>4.24</v>
          </cell>
          <cell r="S129">
            <v>2.0299999999999998</v>
          </cell>
          <cell r="V129" t="str">
            <v>run</v>
          </cell>
        </row>
        <row r="130">
          <cell r="L130">
            <v>1</v>
          </cell>
          <cell r="R130">
            <v>7</v>
          </cell>
          <cell r="S130">
            <v>3.45</v>
          </cell>
          <cell r="V130" t="str">
            <v>run</v>
          </cell>
        </row>
        <row r="131">
          <cell r="L131">
            <v>1</v>
          </cell>
          <cell r="R131">
            <v>7</v>
          </cell>
          <cell r="S131">
            <v>3.45</v>
          </cell>
          <cell r="V131" t="str">
            <v xml:space="preserve"> </v>
          </cell>
        </row>
        <row r="132">
          <cell r="L132">
            <v>1</v>
          </cell>
          <cell r="R132">
            <v>1.99</v>
          </cell>
          <cell r="S132">
            <v>2.38</v>
          </cell>
          <cell r="V132" t="str">
            <v>run</v>
          </cell>
        </row>
        <row r="133">
          <cell r="L133">
            <v>2</v>
          </cell>
          <cell r="R133">
            <v>-1.73</v>
          </cell>
          <cell r="S133">
            <v>-2.13</v>
          </cell>
          <cell r="V133" t="str">
            <v>run</v>
          </cell>
        </row>
        <row r="134">
          <cell r="L134">
            <v>1</v>
          </cell>
          <cell r="R134">
            <v>7</v>
          </cell>
          <cell r="S134">
            <v>3.45</v>
          </cell>
          <cell r="V134" t="str">
            <v>run</v>
          </cell>
        </row>
        <row r="135">
          <cell r="L135">
            <v>1</v>
          </cell>
          <cell r="R135">
            <v>2.98</v>
          </cell>
          <cell r="S135">
            <v>2.39</v>
          </cell>
          <cell r="V135" t="str">
            <v>run</v>
          </cell>
        </row>
        <row r="136">
          <cell r="L136">
            <v>1</v>
          </cell>
          <cell r="R136">
            <v>6.51</v>
          </cell>
          <cell r="S136">
            <v>3.47</v>
          </cell>
          <cell r="V136" t="str">
            <v>run</v>
          </cell>
        </row>
        <row r="137">
          <cell r="L137">
            <v>2</v>
          </cell>
          <cell r="R137">
            <v>-1.47</v>
          </cell>
          <cell r="S137">
            <v>-2.13</v>
          </cell>
          <cell r="V137" t="str">
            <v xml:space="preserve"> </v>
          </cell>
        </row>
        <row r="138">
          <cell r="L138">
            <v>1</v>
          </cell>
          <cell r="R138">
            <v>5.14</v>
          </cell>
          <cell r="S138">
            <v>2.23</v>
          </cell>
          <cell r="V138" t="str">
            <v>run</v>
          </cell>
        </row>
        <row r="139">
          <cell r="L139">
            <v>1</v>
          </cell>
          <cell r="R139">
            <v>3.91</v>
          </cell>
          <cell r="S139">
            <v>2.02</v>
          </cell>
          <cell r="V139" t="str">
            <v>run</v>
          </cell>
        </row>
        <row r="140">
          <cell r="L140">
            <v>1</v>
          </cell>
          <cell r="R140">
            <v>5.6</v>
          </cell>
          <cell r="S140">
            <v>2.61</v>
          </cell>
          <cell r="V140" t="str">
            <v>run</v>
          </cell>
        </row>
        <row r="141">
          <cell r="L141">
            <v>2</v>
          </cell>
          <cell r="R141">
            <v>0.38</v>
          </cell>
          <cell r="S141">
            <v>-2.87</v>
          </cell>
          <cell r="V141" t="str">
            <v>run</v>
          </cell>
        </row>
        <row r="142">
          <cell r="L142">
            <v>1</v>
          </cell>
          <cell r="R142">
            <v>7</v>
          </cell>
          <cell r="S142">
            <v>3.45</v>
          </cell>
          <cell r="V142" t="str">
            <v>run</v>
          </cell>
        </row>
        <row r="143">
          <cell r="L143">
            <v>1</v>
          </cell>
          <cell r="R143">
            <v>7</v>
          </cell>
          <cell r="S143">
            <v>3.45</v>
          </cell>
          <cell r="V143" t="str">
            <v>run</v>
          </cell>
        </row>
        <row r="144">
          <cell r="L144">
            <v>1</v>
          </cell>
          <cell r="R144">
            <v>7</v>
          </cell>
          <cell r="S144">
            <v>3.45</v>
          </cell>
          <cell r="V144" t="str">
            <v xml:space="preserve"> </v>
          </cell>
        </row>
        <row r="145">
          <cell r="L145">
            <v>1</v>
          </cell>
          <cell r="R145">
            <v>3.64</v>
          </cell>
          <cell r="S145">
            <v>2.12</v>
          </cell>
          <cell r="V145" t="str">
            <v>run</v>
          </cell>
        </row>
        <row r="146">
          <cell r="L146">
            <v>1</v>
          </cell>
          <cell r="R146">
            <v>7</v>
          </cell>
          <cell r="S146">
            <v>3.45</v>
          </cell>
          <cell r="V146" t="str">
            <v>run</v>
          </cell>
        </row>
        <row r="147">
          <cell r="L147">
            <v>1</v>
          </cell>
          <cell r="R147">
            <v>0.38</v>
          </cell>
          <cell r="S147">
            <v>-3.17</v>
          </cell>
          <cell r="V147" t="str">
            <v>run</v>
          </cell>
        </row>
        <row r="148">
          <cell r="L148">
            <v>1</v>
          </cell>
          <cell r="R148">
            <v>-0.34</v>
          </cell>
          <cell r="S148">
            <v>-2.5499999999999998</v>
          </cell>
          <cell r="V148" t="str">
            <v>run</v>
          </cell>
        </row>
        <row r="149">
          <cell r="L149">
            <v>1</v>
          </cell>
          <cell r="R149">
            <v>-3.64</v>
          </cell>
          <cell r="S149">
            <v>-2.2000000000000002</v>
          </cell>
          <cell r="V149" t="str">
            <v>run</v>
          </cell>
        </row>
        <row r="150">
          <cell r="L150">
            <v>1</v>
          </cell>
          <cell r="R150">
            <v>-1.27</v>
          </cell>
          <cell r="S150">
            <v>-2.27</v>
          </cell>
          <cell r="V150" t="str">
            <v>run</v>
          </cell>
        </row>
        <row r="151">
          <cell r="L151">
            <v>1</v>
          </cell>
          <cell r="R151">
            <v>-0.34</v>
          </cell>
          <cell r="S151">
            <v>-2.5499999999999998</v>
          </cell>
          <cell r="V151" t="str">
            <v>run</v>
          </cell>
        </row>
        <row r="152">
          <cell r="L152">
            <v>1</v>
          </cell>
          <cell r="R152">
            <v>-3.18</v>
          </cell>
          <cell r="S152">
            <v>-2.27</v>
          </cell>
          <cell r="V152" t="str">
            <v>run</v>
          </cell>
        </row>
        <row r="153">
          <cell r="L153">
            <v>1</v>
          </cell>
          <cell r="R153">
            <v>0.35</v>
          </cell>
          <cell r="S153">
            <v>-2.4300000000000002</v>
          </cell>
          <cell r="V153" t="str">
            <v>run</v>
          </cell>
        </row>
        <row r="154">
          <cell r="L154">
            <v>1</v>
          </cell>
          <cell r="R154">
            <v>0.06</v>
          </cell>
          <cell r="S154">
            <v>-3.49</v>
          </cell>
          <cell r="V154" t="str">
            <v xml:space="preserve"> </v>
          </cell>
        </row>
        <row r="155">
          <cell r="L155">
            <v>1</v>
          </cell>
          <cell r="R155">
            <v>-0.54</v>
          </cell>
          <cell r="S155">
            <v>-2.56</v>
          </cell>
          <cell r="V155" t="str">
            <v>run</v>
          </cell>
        </row>
        <row r="156">
          <cell r="L156">
            <v>1</v>
          </cell>
          <cell r="R156">
            <v>-2.65</v>
          </cell>
          <cell r="S156">
            <v>-2.19</v>
          </cell>
          <cell r="V156" t="str">
            <v>run</v>
          </cell>
        </row>
        <row r="157">
          <cell r="L157">
            <v>1</v>
          </cell>
          <cell r="R157">
            <v>-4.6500000000000004</v>
          </cell>
          <cell r="S157">
            <v>-3.8</v>
          </cell>
          <cell r="V157" t="str">
            <v>run</v>
          </cell>
        </row>
        <row r="158">
          <cell r="L158">
            <v>1</v>
          </cell>
          <cell r="R158">
            <v>-1.73</v>
          </cell>
          <cell r="S158">
            <v>-2.19</v>
          </cell>
          <cell r="V158" t="str">
            <v>run</v>
          </cell>
        </row>
        <row r="159">
          <cell r="L159">
            <v>1</v>
          </cell>
          <cell r="R159">
            <v>0.38</v>
          </cell>
          <cell r="S159">
            <v>-3.17</v>
          </cell>
          <cell r="V159" t="str">
            <v>run</v>
          </cell>
        </row>
        <row r="160">
          <cell r="L160">
            <v>1</v>
          </cell>
          <cell r="R160">
            <v>4.91</v>
          </cell>
          <cell r="S160">
            <v>3.91</v>
          </cell>
          <cell r="V160" t="str">
            <v>run</v>
          </cell>
        </row>
        <row r="161">
          <cell r="L161">
            <v>1</v>
          </cell>
          <cell r="R161">
            <v>-1.27</v>
          </cell>
          <cell r="S161">
            <v>-2.37</v>
          </cell>
          <cell r="V161" t="str">
            <v>run</v>
          </cell>
        </row>
        <row r="162">
          <cell r="L162">
            <v>1</v>
          </cell>
          <cell r="R162">
            <v>-1.2</v>
          </cell>
          <cell r="S162">
            <v>-2.2999999999999998</v>
          </cell>
          <cell r="V162" t="str">
            <v>run</v>
          </cell>
        </row>
        <row r="163">
          <cell r="L163">
            <v>1</v>
          </cell>
          <cell r="R163">
            <v>-1.33</v>
          </cell>
          <cell r="S163">
            <v>-2.2200000000000002</v>
          </cell>
          <cell r="V163" t="str">
            <v>run</v>
          </cell>
        </row>
        <row r="164">
          <cell r="L164">
            <v>1</v>
          </cell>
          <cell r="R164">
            <v>-2.92</v>
          </cell>
          <cell r="S164">
            <v>-2.2000000000000002</v>
          </cell>
          <cell r="V164" t="str">
            <v>run</v>
          </cell>
        </row>
        <row r="165">
          <cell r="L165">
            <v>2</v>
          </cell>
          <cell r="R165">
            <v>-1.53</v>
          </cell>
          <cell r="S165">
            <v>-2.19</v>
          </cell>
          <cell r="V165" t="str">
            <v xml:space="preserve"> </v>
          </cell>
        </row>
        <row r="166">
          <cell r="L166">
            <v>1</v>
          </cell>
          <cell r="R166">
            <v>-2.79</v>
          </cell>
          <cell r="S166">
            <v>-2.2000000000000002</v>
          </cell>
          <cell r="V166" t="str">
            <v>run</v>
          </cell>
        </row>
        <row r="167">
          <cell r="L167">
            <v>1</v>
          </cell>
          <cell r="R167">
            <v>-1.33</v>
          </cell>
          <cell r="S167">
            <v>-2.2200000000000002</v>
          </cell>
          <cell r="V167" t="str">
            <v>run</v>
          </cell>
        </row>
        <row r="168">
          <cell r="L168">
            <v>1</v>
          </cell>
          <cell r="R168">
            <v>-2.19</v>
          </cell>
          <cell r="S168">
            <v>-2.19</v>
          </cell>
          <cell r="V168" t="str">
            <v>run</v>
          </cell>
        </row>
        <row r="169">
          <cell r="L169">
            <v>1</v>
          </cell>
          <cell r="R169">
            <v>-1.8</v>
          </cell>
          <cell r="S169">
            <v>-2.2000000000000002</v>
          </cell>
          <cell r="V169" t="str">
            <v>run</v>
          </cell>
        </row>
        <row r="170">
          <cell r="L170">
            <v>1</v>
          </cell>
          <cell r="R170">
            <v>-0.81</v>
          </cell>
          <cell r="S170">
            <v>-2.5299999999999998</v>
          </cell>
          <cell r="V170" t="str">
            <v>run</v>
          </cell>
        </row>
        <row r="171">
          <cell r="L171">
            <v>1</v>
          </cell>
          <cell r="R171">
            <v>0.38</v>
          </cell>
          <cell r="S171">
            <v>-2.66</v>
          </cell>
          <cell r="V171" t="str">
            <v>run</v>
          </cell>
        </row>
        <row r="172">
          <cell r="L172">
            <v>1</v>
          </cell>
          <cell r="R172">
            <v>-0.34</v>
          </cell>
          <cell r="S172">
            <v>-2.61</v>
          </cell>
          <cell r="V172" t="str">
            <v>run</v>
          </cell>
        </row>
        <row r="173">
          <cell r="L173">
            <v>1</v>
          </cell>
          <cell r="R173">
            <v>0.38</v>
          </cell>
          <cell r="S173">
            <v>-2.68</v>
          </cell>
          <cell r="V173" t="str">
            <v>run</v>
          </cell>
        </row>
        <row r="174">
          <cell r="L174">
            <v>1</v>
          </cell>
          <cell r="R174">
            <v>-1.93</v>
          </cell>
          <cell r="S174">
            <v>-2.2000000000000002</v>
          </cell>
          <cell r="V174" t="str">
            <v>run</v>
          </cell>
        </row>
        <row r="175">
          <cell r="L175">
            <v>1</v>
          </cell>
          <cell r="R175">
            <v>-1.47</v>
          </cell>
          <cell r="S175">
            <v>-2.19</v>
          </cell>
          <cell r="V175" t="str">
            <v>run</v>
          </cell>
        </row>
        <row r="176">
          <cell r="L176">
            <v>1</v>
          </cell>
          <cell r="R176">
            <v>0.38</v>
          </cell>
          <cell r="S176">
            <v>-2.68</v>
          </cell>
          <cell r="V176" t="str">
            <v>run</v>
          </cell>
        </row>
        <row r="177">
          <cell r="L177">
            <v>1</v>
          </cell>
          <cell r="R177">
            <v>0.14000000000000001</v>
          </cell>
          <cell r="S177">
            <v>-2.4500000000000002</v>
          </cell>
          <cell r="V177" t="str">
            <v>run</v>
          </cell>
        </row>
        <row r="178">
          <cell r="L178">
            <v>1</v>
          </cell>
          <cell r="R178">
            <v>-2.59</v>
          </cell>
          <cell r="S178">
            <v>-2.27</v>
          </cell>
          <cell r="V178" t="str">
            <v>run</v>
          </cell>
        </row>
        <row r="179">
          <cell r="L179">
            <v>1</v>
          </cell>
          <cell r="R179">
            <v>-0.48</v>
          </cell>
          <cell r="S179">
            <v>-2.62</v>
          </cell>
          <cell r="V179" t="str">
            <v>run</v>
          </cell>
        </row>
        <row r="180">
          <cell r="L180">
            <v>1</v>
          </cell>
          <cell r="R180">
            <v>0.38</v>
          </cell>
          <cell r="S180">
            <v>-3.17</v>
          </cell>
          <cell r="V180" t="str">
            <v xml:space="preserve"> </v>
          </cell>
        </row>
        <row r="181">
          <cell r="L181">
            <v>1</v>
          </cell>
          <cell r="R181">
            <v>0.38</v>
          </cell>
          <cell r="S181">
            <v>-3.17</v>
          </cell>
          <cell r="V181" t="str">
            <v>run</v>
          </cell>
        </row>
        <row r="182">
          <cell r="L182">
            <v>1</v>
          </cell>
          <cell r="R182">
            <v>-0.94</v>
          </cell>
          <cell r="S182">
            <v>-2.56</v>
          </cell>
          <cell r="V182" t="str">
            <v>run</v>
          </cell>
        </row>
        <row r="183">
          <cell r="L183">
            <v>1</v>
          </cell>
          <cell r="R183">
            <v>0.28000000000000003</v>
          </cell>
          <cell r="S183">
            <v>-2.44</v>
          </cell>
          <cell r="V183" t="str">
            <v>run</v>
          </cell>
        </row>
        <row r="184">
          <cell r="L184">
            <v>2</v>
          </cell>
          <cell r="R184">
            <v>-1.66</v>
          </cell>
          <cell r="S184">
            <v>-2.3199999999999998</v>
          </cell>
          <cell r="V184" t="str">
            <v xml:space="preserve"> </v>
          </cell>
        </row>
        <row r="185">
          <cell r="L185">
            <v>1</v>
          </cell>
          <cell r="R185">
            <v>0.38</v>
          </cell>
          <cell r="S185">
            <v>-3.17</v>
          </cell>
          <cell r="V185" t="str">
            <v>run</v>
          </cell>
        </row>
        <row r="186">
          <cell r="L186">
            <v>1</v>
          </cell>
          <cell r="R186">
            <v>-1.73</v>
          </cell>
          <cell r="S186">
            <v>-2.3199999999999998</v>
          </cell>
          <cell r="V186" t="str">
            <v>run</v>
          </cell>
        </row>
        <row r="187">
          <cell r="L187">
            <v>1</v>
          </cell>
          <cell r="R187">
            <v>0.38</v>
          </cell>
          <cell r="S187">
            <v>-3.17</v>
          </cell>
          <cell r="V187" t="str">
            <v>run</v>
          </cell>
        </row>
        <row r="188">
          <cell r="L188">
            <v>1</v>
          </cell>
          <cell r="R188">
            <v>0.38</v>
          </cell>
          <cell r="S188">
            <v>-3.17</v>
          </cell>
          <cell r="V188" t="str">
            <v>run</v>
          </cell>
        </row>
        <row r="189">
          <cell r="L189">
            <v>2</v>
          </cell>
          <cell r="R189">
            <v>-1.6</v>
          </cell>
          <cell r="S189">
            <v>-2.4900000000000002</v>
          </cell>
          <cell r="V189" t="str">
            <v xml:space="preserve"> </v>
          </cell>
        </row>
        <row r="190">
          <cell r="L190">
            <v>1</v>
          </cell>
          <cell r="R190">
            <v>-2.39</v>
          </cell>
          <cell r="S190">
            <v>-2.46</v>
          </cell>
          <cell r="V190" t="str">
            <v>run</v>
          </cell>
        </row>
        <row r="191">
          <cell r="L191">
            <v>1</v>
          </cell>
          <cell r="R191">
            <v>-2.19</v>
          </cell>
          <cell r="S191">
            <v>-2.59</v>
          </cell>
          <cell r="V191" t="str">
            <v>run</v>
          </cell>
        </row>
        <row r="192">
          <cell r="L192">
            <v>1</v>
          </cell>
          <cell r="R192">
            <v>-7</v>
          </cell>
          <cell r="S192">
            <v>-6.35</v>
          </cell>
          <cell r="V192" t="str">
            <v xml:space="preserve"> </v>
          </cell>
        </row>
        <row r="193">
          <cell r="L193">
            <v>2</v>
          </cell>
          <cell r="R193">
            <v>-0.28000000000000003</v>
          </cell>
          <cell r="S193">
            <v>-3.04</v>
          </cell>
          <cell r="V193" t="str">
            <v xml:space="preserve"> </v>
          </cell>
        </row>
        <row r="194">
          <cell r="L194">
            <v>1</v>
          </cell>
          <cell r="R194">
            <v>-4.3099999999999996</v>
          </cell>
          <cell r="S194">
            <v>-2.87</v>
          </cell>
          <cell r="V194" t="str">
            <v xml:space="preserve"> </v>
          </cell>
        </row>
        <row r="195">
          <cell r="L195">
            <v>1</v>
          </cell>
          <cell r="R195">
            <v>0.28000000000000003</v>
          </cell>
          <cell r="S195">
            <v>-2.78</v>
          </cell>
          <cell r="V195" t="str">
            <v xml:space="preserve"> </v>
          </cell>
        </row>
        <row r="196">
          <cell r="L196">
            <v>1</v>
          </cell>
          <cell r="R196">
            <v>-3.64</v>
          </cell>
          <cell r="S196">
            <v>-2.2000000000000002</v>
          </cell>
          <cell r="V196" t="str">
            <v xml:space="preserve"> </v>
          </cell>
        </row>
        <row r="197">
          <cell r="L197">
            <v>1</v>
          </cell>
          <cell r="R197">
            <v>-1.1399999999999999</v>
          </cell>
          <cell r="S197">
            <v>-2.35</v>
          </cell>
          <cell r="V197" t="str">
            <v xml:space="preserve"> </v>
          </cell>
        </row>
        <row r="198">
          <cell r="L198">
            <v>1</v>
          </cell>
          <cell r="R198">
            <v>0.38</v>
          </cell>
          <cell r="S198">
            <v>-3.17</v>
          </cell>
          <cell r="V198" t="str">
            <v xml:space="preserve"> </v>
          </cell>
        </row>
        <row r="199">
          <cell r="L199">
            <v>2</v>
          </cell>
          <cell r="R199">
            <v>-2.06</v>
          </cell>
          <cell r="S199">
            <v>-2.19</v>
          </cell>
          <cell r="V199" t="str">
            <v xml:space="preserve"> </v>
          </cell>
        </row>
        <row r="200">
          <cell r="L200">
            <v>1</v>
          </cell>
          <cell r="R200">
            <v>-0.54</v>
          </cell>
          <cell r="S200">
            <v>-2.56</v>
          </cell>
          <cell r="V200" t="str">
            <v xml:space="preserve"> </v>
          </cell>
        </row>
        <row r="201">
          <cell r="L201">
            <v>1</v>
          </cell>
          <cell r="R201">
            <v>-1.66</v>
          </cell>
          <cell r="S201">
            <v>-2.19</v>
          </cell>
          <cell r="V201" t="str">
            <v xml:space="preserve"> </v>
          </cell>
        </row>
        <row r="202">
          <cell r="L202">
            <v>1</v>
          </cell>
          <cell r="R202">
            <v>0.38</v>
          </cell>
          <cell r="S202">
            <v>-3.17</v>
          </cell>
          <cell r="V202" t="str">
            <v xml:space="preserve"> </v>
          </cell>
        </row>
        <row r="203">
          <cell r="L203">
            <v>1</v>
          </cell>
          <cell r="R203">
            <v>-3.31</v>
          </cell>
          <cell r="S203">
            <v>-2.2000000000000002</v>
          </cell>
          <cell r="V203" t="str">
            <v xml:space="preserve"> </v>
          </cell>
        </row>
        <row r="204">
          <cell r="L204">
            <v>2</v>
          </cell>
          <cell r="R204">
            <v>0.06</v>
          </cell>
          <cell r="S204">
            <v>-2.38</v>
          </cell>
          <cell r="V204" t="str">
            <v xml:space="preserve"> </v>
          </cell>
        </row>
        <row r="205">
          <cell r="L205">
            <v>1</v>
          </cell>
          <cell r="R205">
            <v>-0.74</v>
          </cell>
          <cell r="S205">
            <v>-2.63</v>
          </cell>
          <cell r="V205" t="str">
            <v xml:space="preserve"> </v>
          </cell>
        </row>
        <row r="206">
          <cell r="L206">
            <v>1</v>
          </cell>
          <cell r="R206">
            <v>-2.92</v>
          </cell>
          <cell r="S206">
            <v>-2.2000000000000002</v>
          </cell>
          <cell r="V206" t="str">
            <v xml:space="preserve"> </v>
          </cell>
        </row>
        <row r="207">
          <cell r="L207">
            <v>2</v>
          </cell>
          <cell r="R207">
            <v>-2.92</v>
          </cell>
          <cell r="S207">
            <v>-2.2000000000000002</v>
          </cell>
          <cell r="V207" t="str">
            <v xml:space="preserve"> </v>
          </cell>
        </row>
        <row r="208">
          <cell r="L208">
            <v>1</v>
          </cell>
          <cell r="R208">
            <v>0.38</v>
          </cell>
          <cell r="S208">
            <v>-3.17</v>
          </cell>
          <cell r="V208" t="str">
            <v xml:space="preserve"> </v>
          </cell>
        </row>
        <row r="209">
          <cell r="L209">
            <v>2</v>
          </cell>
          <cell r="R209">
            <v>0.38</v>
          </cell>
          <cell r="S209">
            <v>-2.87</v>
          </cell>
          <cell r="V209" t="str">
            <v xml:space="preserve"> </v>
          </cell>
        </row>
        <row r="210">
          <cell r="L210">
            <v>1</v>
          </cell>
          <cell r="R210">
            <v>-0.67</v>
          </cell>
          <cell r="S210">
            <v>-2.56</v>
          </cell>
          <cell r="V210" t="str">
            <v xml:space="preserve"> </v>
          </cell>
        </row>
        <row r="211">
          <cell r="L211">
            <v>2</v>
          </cell>
          <cell r="R211">
            <v>-1.66</v>
          </cell>
          <cell r="S211">
            <v>-2.19</v>
          </cell>
          <cell r="V211" t="str">
            <v xml:space="preserve"> </v>
          </cell>
        </row>
        <row r="212">
          <cell r="L212">
            <v>2</v>
          </cell>
          <cell r="R212">
            <v>0.38</v>
          </cell>
          <cell r="S212">
            <v>-1.87</v>
          </cell>
          <cell r="V212" t="str">
            <v xml:space="preserve"> </v>
          </cell>
        </row>
        <row r="213">
          <cell r="L213">
            <v>2</v>
          </cell>
          <cell r="R213">
            <v>0.32</v>
          </cell>
          <cell r="S213">
            <v>-2.37</v>
          </cell>
          <cell r="V213" t="str">
            <v xml:space="preserve"> </v>
          </cell>
        </row>
        <row r="214">
          <cell r="L214">
            <v>1</v>
          </cell>
          <cell r="R214">
            <v>0.38</v>
          </cell>
          <cell r="S214">
            <v>-3.17</v>
          </cell>
          <cell r="V214" t="str">
            <v xml:space="preserve"> </v>
          </cell>
        </row>
        <row r="215">
          <cell r="L215">
            <v>2</v>
          </cell>
          <cell r="R215">
            <v>-3.45</v>
          </cell>
          <cell r="S215">
            <v>-2.27</v>
          </cell>
          <cell r="V215" t="str">
            <v xml:space="preserve"> </v>
          </cell>
        </row>
        <row r="216">
          <cell r="L216">
            <v>2</v>
          </cell>
          <cell r="R216">
            <v>0.38</v>
          </cell>
          <cell r="S216">
            <v>-2.87</v>
          </cell>
          <cell r="V216" t="str">
            <v xml:space="preserve"> </v>
          </cell>
        </row>
        <row r="217">
          <cell r="L217">
            <v>2</v>
          </cell>
          <cell r="R217">
            <v>0.38</v>
          </cell>
          <cell r="S217">
            <v>-2.87</v>
          </cell>
          <cell r="V217" t="str">
            <v xml:space="preserve"> </v>
          </cell>
        </row>
        <row r="218">
          <cell r="L218">
            <v>1</v>
          </cell>
          <cell r="R218">
            <v>-1.6</v>
          </cell>
          <cell r="S218">
            <v>-4.6100000000000003</v>
          </cell>
          <cell r="V218" t="str">
            <v xml:space="preserve"> </v>
          </cell>
        </row>
      </sheetData>
      <sheetData sheetId="1" refreshError="1"/>
      <sheetData sheetId="2" refreshError="1">
        <row r="12">
          <cell r="S12">
            <v>-1.98</v>
          </cell>
          <cell r="V12" t="str">
            <v>field goal</v>
          </cell>
        </row>
        <row r="13">
          <cell r="S13">
            <v>0.56999999999999995</v>
          </cell>
          <cell r="V13" t="str">
            <v>punt</v>
          </cell>
        </row>
        <row r="14">
          <cell r="S14">
            <v>0.87</v>
          </cell>
          <cell r="V14" t="str">
            <v>punt</v>
          </cell>
        </row>
        <row r="15">
          <cell r="S15">
            <v>1.59</v>
          </cell>
          <cell r="V15" t="str">
            <v>punt</v>
          </cell>
        </row>
        <row r="16">
          <cell r="S16">
            <v>0.76</v>
          </cell>
          <cell r="V16" t="str">
            <v>punt</v>
          </cell>
        </row>
        <row r="17">
          <cell r="S17">
            <v>6.23</v>
          </cell>
          <cell r="V17" t="str">
            <v>punt</v>
          </cell>
        </row>
        <row r="18">
          <cell r="S18">
            <v>0.7</v>
          </cell>
          <cell r="V18" t="str">
            <v>punt</v>
          </cell>
        </row>
        <row r="19">
          <cell r="S19">
            <v>1.2</v>
          </cell>
          <cell r="V19" t="str">
            <v>field goal</v>
          </cell>
        </row>
        <row r="20">
          <cell r="S20">
            <v>8.44</v>
          </cell>
          <cell r="V20" t="str">
            <v>punt</v>
          </cell>
        </row>
        <row r="21">
          <cell r="S21">
            <v>0.02</v>
          </cell>
          <cell r="V21" t="str">
            <v>punt</v>
          </cell>
        </row>
        <row r="22">
          <cell r="S22">
            <v>4.51</v>
          </cell>
          <cell r="V22" t="str">
            <v>punt</v>
          </cell>
        </row>
        <row r="23">
          <cell r="S23">
            <v>0.83</v>
          </cell>
          <cell r="V23" t="str">
            <v>punt</v>
          </cell>
        </row>
        <row r="24">
          <cell r="S24">
            <v>1.22</v>
          </cell>
          <cell r="V24" t="str">
            <v>punt</v>
          </cell>
        </row>
        <row r="25">
          <cell r="S25">
            <v>-0.25</v>
          </cell>
          <cell r="V25" t="str">
            <v>field goal</v>
          </cell>
        </row>
        <row r="26">
          <cell r="S26">
            <v>0.64</v>
          </cell>
          <cell r="V26" t="str">
            <v>punt</v>
          </cell>
        </row>
        <row r="27">
          <cell r="S27">
            <v>1.03</v>
          </cell>
          <cell r="V27" t="str">
            <v>punt</v>
          </cell>
        </row>
        <row r="28">
          <cell r="S28">
            <v>0.34</v>
          </cell>
          <cell r="V28" t="str">
            <v>field goal</v>
          </cell>
        </row>
        <row r="29">
          <cell r="S29">
            <v>0.76</v>
          </cell>
          <cell r="V29" t="str">
            <v>punt</v>
          </cell>
        </row>
        <row r="30">
          <cell r="S30">
            <v>1.1100000000000001</v>
          </cell>
          <cell r="V30" t="str">
            <v>field goal</v>
          </cell>
        </row>
        <row r="31">
          <cell r="S31">
            <v>0.83</v>
          </cell>
          <cell r="V31" t="str">
            <v>punt</v>
          </cell>
        </row>
        <row r="32">
          <cell r="S32">
            <v>0</v>
          </cell>
          <cell r="V32" t="str">
            <v>field goal</v>
          </cell>
        </row>
        <row r="33">
          <cell r="S33">
            <v>1.89</v>
          </cell>
          <cell r="V33" t="str">
            <v>punt</v>
          </cell>
        </row>
        <row r="34">
          <cell r="S34">
            <v>0.18</v>
          </cell>
          <cell r="V34" t="str">
            <v>field goal</v>
          </cell>
        </row>
        <row r="35">
          <cell r="S35">
            <v>0.35</v>
          </cell>
          <cell r="V35" t="str">
            <v>punt</v>
          </cell>
        </row>
        <row r="36">
          <cell r="S36">
            <v>0.9</v>
          </cell>
          <cell r="V36" t="str">
            <v>punt</v>
          </cell>
        </row>
        <row r="37">
          <cell r="S37">
            <v>-0.25</v>
          </cell>
          <cell r="V37" t="str">
            <v>field goal</v>
          </cell>
        </row>
        <row r="38">
          <cell r="S38">
            <v>0.38</v>
          </cell>
          <cell r="V38" t="str">
            <v>punt</v>
          </cell>
        </row>
        <row r="39">
          <cell r="S39">
            <v>2.21</v>
          </cell>
          <cell r="V39" t="str">
            <v>field goal</v>
          </cell>
        </row>
        <row r="40">
          <cell r="S40">
            <v>-0.28999999999999998</v>
          </cell>
          <cell r="V40" t="str">
            <v>punt</v>
          </cell>
        </row>
        <row r="41">
          <cell r="S41">
            <v>0.23</v>
          </cell>
          <cell r="V41" t="str">
            <v>punt</v>
          </cell>
        </row>
        <row r="42">
          <cell r="S42">
            <v>-0.25</v>
          </cell>
          <cell r="V42" t="str">
            <v>field goal</v>
          </cell>
        </row>
        <row r="43">
          <cell r="S43">
            <v>-0.03</v>
          </cell>
          <cell r="V43" t="str">
            <v>field goal</v>
          </cell>
        </row>
        <row r="44">
          <cell r="S44">
            <v>0.71</v>
          </cell>
          <cell r="V44" t="str">
            <v>punt</v>
          </cell>
        </row>
        <row r="45">
          <cell r="S45">
            <v>1.88</v>
          </cell>
          <cell r="V45" t="str">
            <v>punt</v>
          </cell>
        </row>
        <row r="46">
          <cell r="S46">
            <v>0.31</v>
          </cell>
          <cell r="V46" t="str">
            <v>punt</v>
          </cell>
        </row>
        <row r="47">
          <cell r="S47">
            <v>-0.15</v>
          </cell>
          <cell r="V47" t="str">
            <v>punt</v>
          </cell>
        </row>
        <row r="48">
          <cell r="S48">
            <v>0.05</v>
          </cell>
          <cell r="V48" t="str">
            <v>punt</v>
          </cell>
        </row>
        <row r="49">
          <cell r="S49">
            <v>0.51</v>
          </cell>
          <cell r="V49" t="str">
            <v>punt</v>
          </cell>
        </row>
        <row r="50">
          <cell r="S50">
            <v>1.64</v>
          </cell>
          <cell r="V50" t="str">
            <v>punt</v>
          </cell>
        </row>
        <row r="51">
          <cell r="S51">
            <v>-2.19</v>
          </cell>
          <cell r="V51" t="str">
            <v>field goal</v>
          </cell>
        </row>
        <row r="52">
          <cell r="S52">
            <v>0.54</v>
          </cell>
          <cell r="V52" t="str">
            <v>punt</v>
          </cell>
        </row>
        <row r="53">
          <cell r="S53">
            <v>0.3</v>
          </cell>
          <cell r="V53" t="str">
            <v>punt</v>
          </cell>
        </row>
        <row r="54">
          <cell r="S54">
            <v>-0.01</v>
          </cell>
          <cell r="V54" t="str">
            <v>field goal</v>
          </cell>
        </row>
        <row r="55">
          <cell r="S55">
            <v>0.41</v>
          </cell>
          <cell r="V55" t="str">
            <v>field goal</v>
          </cell>
        </row>
        <row r="56">
          <cell r="S56">
            <v>1.6</v>
          </cell>
          <cell r="V56" t="str">
            <v>punt</v>
          </cell>
        </row>
        <row r="57">
          <cell r="S57">
            <v>1.79</v>
          </cell>
          <cell r="V57" t="str">
            <v>punt</v>
          </cell>
        </row>
        <row r="58">
          <cell r="S58">
            <v>0.38</v>
          </cell>
          <cell r="V58" t="str">
            <v>punt</v>
          </cell>
        </row>
        <row r="59">
          <cell r="S59">
            <v>0.11</v>
          </cell>
          <cell r="V59" t="str">
            <v>punt</v>
          </cell>
        </row>
        <row r="60">
          <cell r="S60">
            <v>-0.36</v>
          </cell>
          <cell r="V60" t="str">
            <v>punt</v>
          </cell>
        </row>
        <row r="61">
          <cell r="S61">
            <v>-0.43</v>
          </cell>
          <cell r="V61" t="str">
            <v>punt</v>
          </cell>
        </row>
        <row r="62">
          <cell r="S62">
            <v>0.24</v>
          </cell>
          <cell r="V62" t="str">
            <v>punt</v>
          </cell>
        </row>
        <row r="63">
          <cell r="S63">
            <v>1.0900000000000001</v>
          </cell>
          <cell r="V63" t="str">
            <v>punt</v>
          </cell>
        </row>
        <row r="64">
          <cell r="S64">
            <v>-0.28000000000000003</v>
          </cell>
          <cell r="V64" t="str">
            <v>punt</v>
          </cell>
        </row>
        <row r="65">
          <cell r="S65">
            <v>-0.02</v>
          </cell>
          <cell r="V65" t="str">
            <v>punt</v>
          </cell>
        </row>
        <row r="66">
          <cell r="S66">
            <v>0.56999999999999995</v>
          </cell>
          <cell r="V66" t="str">
            <v>punt</v>
          </cell>
        </row>
        <row r="67">
          <cell r="S67">
            <v>0.94</v>
          </cell>
          <cell r="V67" t="str">
            <v>punt</v>
          </cell>
        </row>
        <row r="68">
          <cell r="S68">
            <v>-0.25</v>
          </cell>
          <cell r="V68" t="str">
            <v>field goal</v>
          </cell>
        </row>
        <row r="69">
          <cell r="S69">
            <v>0.1</v>
          </cell>
          <cell r="V69" t="str">
            <v>punt</v>
          </cell>
        </row>
        <row r="70">
          <cell r="S70">
            <v>0.74</v>
          </cell>
          <cell r="V70" t="str">
            <v>punt</v>
          </cell>
        </row>
        <row r="71">
          <cell r="S71">
            <v>1.76</v>
          </cell>
          <cell r="V71" t="str">
            <v>punt</v>
          </cell>
        </row>
        <row r="72">
          <cell r="S72">
            <v>0.69</v>
          </cell>
          <cell r="V72" t="str">
            <v>field goal</v>
          </cell>
        </row>
        <row r="73">
          <cell r="S73">
            <v>0.54</v>
          </cell>
          <cell r="V73" t="str">
            <v>punt</v>
          </cell>
        </row>
        <row r="74">
          <cell r="S74">
            <v>0.82</v>
          </cell>
          <cell r="V74" t="str">
            <v>field goal</v>
          </cell>
        </row>
        <row r="75">
          <cell r="S75">
            <v>0.5</v>
          </cell>
          <cell r="V75" t="str">
            <v>punt</v>
          </cell>
        </row>
        <row r="76">
          <cell r="S76">
            <v>-0.55000000000000004</v>
          </cell>
          <cell r="V76" t="str">
            <v>field goal</v>
          </cell>
        </row>
        <row r="77">
          <cell r="S77">
            <v>0.48</v>
          </cell>
          <cell r="V77" t="str">
            <v>punt</v>
          </cell>
        </row>
        <row r="78">
          <cell r="S78">
            <v>0.54</v>
          </cell>
          <cell r="V78" t="str">
            <v>punt</v>
          </cell>
        </row>
        <row r="79">
          <cell r="S79">
            <v>0</v>
          </cell>
          <cell r="V79" t="str">
            <v>field goal</v>
          </cell>
        </row>
        <row r="80">
          <cell r="S80">
            <v>0.18</v>
          </cell>
          <cell r="V80" t="str">
            <v>field goal</v>
          </cell>
        </row>
        <row r="81">
          <cell r="S81">
            <v>-2.66</v>
          </cell>
          <cell r="V81" t="str">
            <v>punt</v>
          </cell>
        </row>
        <row r="82">
          <cell r="S82">
            <v>0.25</v>
          </cell>
          <cell r="V82" t="str">
            <v>punt</v>
          </cell>
        </row>
        <row r="83">
          <cell r="S83">
            <v>0.15</v>
          </cell>
          <cell r="V83" t="str">
            <v>punt</v>
          </cell>
        </row>
        <row r="84">
          <cell r="S84">
            <v>0.5</v>
          </cell>
          <cell r="V84" t="str">
            <v>punt</v>
          </cell>
        </row>
        <row r="85">
          <cell r="S85">
            <v>0.51</v>
          </cell>
          <cell r="V85" t="str">
            <v>punt</v>
          </cell>
        </row>
        <row r="86">
          <cell r="S86">
            <v>1.03</v>
          </cell>
          <cell r="V86" t="str">
            <v>punt</v>
          </cell>
        </row>
        <row r="87">
          <cell r="S87">
            <v>-3.03</v>
          </cell>
          <cell r="V87" t="str">
            <v>field goal</v>
          </cell>
        </row>
        <row r="88">
          <cell r="S88">
            <v>-0.68</v>
          </cell>
          <cell r="V88" t="str">
            <v>punt</v>
          </cell>
        </row>
        <row r="89">
          <cell r="S89">
            <v>0.93</v>
          </cell>
          <cell r="V89" t="str">
            <v>punt</v>
          </cell>
        </row>
        <row r="90">
          <cell r="S90">
            <v>0.54</v>
          </cell>
          <cell r="V90" t="str">
            <v>field goal</v>
          </cell>
        </row>
        <row r="91">
          <cell r="S91">
            <v>0.97</v>
          </cell>
          <cell r="V91" t="str">
            <v>punt</v>
          </cell>
        </row>
        <row r="92">
          <cell r="S92">
            <v>1.7</v>
          </cell>
          <cell r="V92" t="str">
            <v>field goal</v>
          </cell>
        </row>
        <row r="93">
          <cell r="S93">
            <v>1.1599999999999999</v>
          </cell>
          <cell r="V93" t="str">
            <v>punt</v>
          </cell>
        </row>
        <row r="94">
          <cell r="S94">
            <v>-0.55000000000000004</v>
          </cell>
          <cell r="V94" t="str">
            <v>punt</v>
          </cell>
        </row>
        <row r="95">
          <cell r="S95">
            <v>0.56000000000000005</v>
          </cell>
          <cell r="V95" t="str">
            <v>punt</v>
          </cell>
        </row>
        <row r="96">
          <cell r="S96">
            <v>0.01</v>
          </cell>
          <cell r="V96" t="str">
            <v>field goal</v>
          </cell>
        </row>
        <row r="97">
          <cell r="S97">
            <v>1.1399999999999999</v>
          </cell>
          <cell r="V97" t="str">
            <v>field goal</v>
          </cell>
        </row>
        <row r="98">
          <cell r="S98">
            <v>-0.05</v>
          </cell>
          <cell r="V98" t="str">
            <v>field goal</v>
          </cell>
        </row>
        <row r="99">
          <cell r="S99">
            <v>0.24</v>
          </cell>
          <cell r="V99" t="str">
            <v>field goal</v>
          </cell>
        </row>
        <row r="100">
          <cell r="S100">
            <v>0.32</v>
          </cell>
          <cell r="V100" t="str">
            <v>punt</v>
          </cell>
        </row>
        <row r="101">
          <cell r="S101">
            <v>-3.05</v>
          </cell>
          <cell r="V101" t="str">
            <v>field goal</v>
          </cell>
        </row>
        <row r="102">
          <cell r="S102">
            <v>0.23</v>
          </cell>
          <cell r="V102" t="str">
            <v>punt</v>
          </cell>
        </row>
        <row r="103">
          <cell r="S103">
            <v>0.05</v>
          </cell>
          <cell r="V103" t="str">
            <v>field goal</v>
          </cell>
        </row>
        <row r="104">
          <cell r="S104">
            <v>1.07</v>
          </cell>
          <cell r="V104" t="str">
            <v>punt</v>
          </cell>
        </row>
        <row r="105">
          <cell r="S105">
            <v>1.01</v>
          </cell>
          <cell r="V105" t="str">
            <v>field goal</v>
          </cell>
        </row>
        <row r="106">
          <cell r="S106">
            <v>-0.43</v>
          </cell>
          <cell r="V106" t="str">
            <v>punt</v>
          </cell>
        </row>
        <row r="107">
          <cell r="S107">
            <v>1.46</v>
          </cell>
          <cell r="V107" t="str">
            <v>punt</v>
          </cell>
        </row>
        <row r="108">
          <cell r="S108">
            <v>0.44</v>
          </cell>
          <cell r="V108" t="str">
            <v>punt</v>
          </cell>
        </row>
        <row r="109">
          <cell r="S109">
            <v>-0.62</v>
          </cell>
          <cell r="V109" t="str">
            <v>punt</v>
          </cell>
        </row>
        <row r="110">
          <cell r="S110">
            <v>1.78</v>
          </cell>
          <cell r="V110" t="str">
            <v>punt</v>
          </cell>
        </row>
        <row r="111">
          <cell r="S111">
            <v>0.43</v>
          </cell>
          <cell r="V111" t="str">
            <v>field goal</v>
          </cell>
        </row>
        <row r="112">
          <cell r="S112">
            <v>1.22</v>
          </cell>
          <cell r="V112" t="str">
            <v>punt</v>
          </cell>
        </row>
        <row r="113">
          <cell r="S113">
            <v>0.78</v>
          </cell>
          <cell r="V113" t="str">
            <v>punt</v>
          </cell>
        </row>
        <row r="114">
          <cell r="S114">
            <v>-0.25</v>
          </cell>
          <cell r="V114" t="str">
            <v>field goal</v>
          </cell>
        </row>
        <row r="115">
          <cell r="S115">
            <v>0.56000000000000005</v>
          </cell>
          <cell r="V115" t="str">
            <v>punt</v>
          </cell>
        </row>
        <row r="116">
          <cell r="S116">
            <v>0.96</v>
          </cell>
          <cell r="V116" t="str">
            <v>punt</v>
          </cell>
        </row>
        <row r="117">
          <cell r="S117">
            <v>-0.03</v>
          </cell>
          <cell r="V117" t="str">
            <v>punt</v>
          </cell>
        </row>
        <row r="118">
          <cell r="S118">
            <v>0.56999999999999995</v>
          </cell>
          <cell r="V118" t="str">
            <v>punt</v>
          </cell>
        </row>
        <row r="119">
          <cell r="S119">
            <v>1.1399999999999999</v>
          </cell>
          <cell r="V119" t="str">
            <v>field goal</v>
          </cell>
        </row>
        <row r="120">
          <cell r="S120">
            <v>-0.25</v>
          </cell>
          <cell r="V120" t="str">
            <v>field goal</v>
          </cell>
        </row>
        <row r="121">
          <cell r="S121">
            <v>0.64</v>
          </cell>
          <cell r="V121" t="str">
            <v>punt</v>
          </cell>
        </row>
        <row r="122">
          <cell r="S122">
            <v>1.3</v>
          </cell>
          <cell r="V122" t="str">
            <v>punt</v>
          </cell>
        </row>
        <row r="123">
          <cell r="S123">
            <v>2.12</v>
          </cell>
          <cell r="V123" t="str">
            <v>punt</v>
          </cell>
        </row>
        <row r="124">
          <cell r="S124">
            <v>1.07</v>
          </cell>
          <cell r="V124" t="str">
            <v>punt</v>
          </cell>
        </row>
        <row r="125">
          <cell r="S125">
            <v>0.46</v>
          </cell>
          <cell r="V125" t="str">
            <v>punt</v>
          </cell>
        </row>
        <row r="126">
          <cell r="S126">
            <v>0.76</v>
          </cell>
          <cell r="V126" t="str">
            <v>punt</v>
          </cell>
        </row>
        <row r="127">
          <cell r="S127">
            <v>0.82</v>
          </cell>
          <cell r="V127" t="str">
            <v>punt</v>
          </cell>
        </row>
        <row r="128">
          <cell r="S128">
            <v>0.84</v>
          </cell>
          <cell r="V128" t="str">
            <v>punt</v>
          </cell>
        </row>
        <row r="129">
          <cell r="S129">
            <v>0.54</v>
          </cell>
          <cell r="V129" t="str">
            <v>punt</v>
          </cell>
        </row>
        <row r="130">
          <cell r="S130">
            <v>-0.62</v>
          </cell>
          <cell r="V130" t="str">
            <v>punt</v>
          </cell>
        </row>
        <row r="131">
          <cell r="S131">
            <v>-0.42</v>
          </cell>
          <cell r="V131" t="str">
            <v>punt</v>
          </cell>
        </row>
        <row r="132">
          <cell r="S132">
            <v>0.11</v>
          </cell>
          <cell r="V132" t="str">
            <v>field goal</v>
          </cell>
        </row>
        <row r="133">
          <cell r="S133">
            <v>0.74</v>
          </cell>
          <cell r="V133" t="str">
            <v>punt</v>
          </cell>
        </row>
        <row r="134">
          <cell r="S134">
            <v>-0.3</v>
          </cell>
          <cell r="V134" t="str">
            <v>punt</v>
          </cell>
        </row>
        <row r="135">
          <cell r="S135">
            <v>-0.76</v>
          </cell>
          <cell r="V135" t="str">
            <v>punt</v>
          </cell>
        </row>
        <row r="136">
          <cell r="S136">
            <v>1.04</v>
          </cell>
          <cell r="V136" t="str">
            <v>punt</v>
          </cell>
        </row>
        <row r="137">
          <cell r="S137">
            <v>0.63</v>
          </cell>
          <cell r="V137" t="str">
            <v>punt</v>
          </cell>
        </row>
        <row r="138">
          <cell r="S138">
            <v>0.76</v>
          </cell>
          <cell r="V138" t="str">
            <v>punt</v>
          </cell>
        </row>
        <row r="139">
          <cell r="S139">
            <v>-0.02</v>
          </cell>
          <cell r="V139" t="str">
            <v>punt</v>
          </cell>
        </row>
        <row r="140">
          <cell r="S140">
            <v>1.1599999999999999</v>
          </cell>
          <cell r="V140" t="str">
            <v>punt</v>
          </cell>
        </row>
        <row r="141">
          <cell r="S141">
            <v>1.46</v>
          </cell>
          <cell r="V141" t="str">
            <v>punt</v>
          </cell>
        </row>
        <row r="142">
          <cell r="S142">
            <v>0.31</v>
          </cell>
          <cell r="V142" t="str">
            <v>punt</v>
          </cell>
        </row>
        <row r="143">
          <cell r="S143">
            <v>1.29</v>
          </cell>
          <cell r="V143" t="str">
            <v>punt</v>
          </cell>
        </row>
        <row r="144">
          <cell r="S144">
            <v>-0.05</v>
          </cell>
          <cell r="V144" t="str">
            <v>field goal</v>
          </cell>
        </row>
        <row r="145">
          <cell r="S145">
            <v>0.42</v>
          </cell>
          <cell r="V145" t="str">
            <v>punt</v>
          </cell>
        </row>
        <row r="146">
          <cell r="S146">
            <v>-0.42</v>
          </cell>
          <cell r="V146" t="str">
            <v>punt</v>
          </cell>
        </row>
        <row r="147">
          <cell r="S147">
            <v>0.9</v>
          </cell>
          <cell r="V147" t="str">
            <v>punt</v>
          </cell>
        </row>
        <row r="148">
          <cell r="S148">
            <v>1.1599999999999999</v>
          </cell>
          <cell r="V148" t="str">
            <v>punt</v>
          </cell>
        </row>
        <row r="149">
          <cell r="S149">
            <v>0.56999999999999995</v>
          </cell>
          <cell r="V149" t="str">
            <v>punt</v>
          </cell>
        </row>
        <row r="150">
          <cell r="S150">
            <v>0.68</v>
          </cell>
          <cell r="V150" t="str">
            <v>punt</v>
          </cell>
        </row>
        <row r="151">
          <cell r="S151">
            <v>0.35</v>
          </cell>
          <cell r="V151" t="str">
            <v>punt</v>
          </cell>
        </row>
        <row r="152">
          <cell r="S152">
            <v>-2.41</v>
          </cell>
          <cell r="V152" t="str">
            <v>punt</v>
          </cell>
        </row>
        <row r="153">
          <cell r="S153">
            <v>0.78</v>
          </cell>
          <cell r="V153" t="str">
            <v>punt</v>
          </cell>
        </row>
        <row r="154">
          <cell r="S154">
            <v>-0.16</v>
          </cell>
          <cell r="V154" t="str">
            <v>punt</v>
          </cell>
        </row>
        <row r="155">
          <cell r="S155">
            <v>0.11</v>
          </cell>
          <cell r="V155" t="str">
            <v>punt</v>
          </cell>
        </row>
        <row r="156">
          <cell r="S156">
            <v>0.31</v>
          </cell>
          <cell r="V156" t="str">
            <v>punt</v>
          </cell>
        </row>
        <row r="157">
          <cell r="S157">
            <v>0.63</v>
          </cell>
          <cell r="V157" t="str">
            <v>punt</v>
          </cell>
        </row>
        <row r="158">
          <cell r="S158">
            <v>0.56000000000000005</v>
          </cell>
          <cell r="V158" t="str">
            <v>punt</v>
          </cell>
        </row>
        <row r="159">
          <cell r="S159">
            <v>0.63</v>
          </cell>
          <cell r="V159" t="str">
            <v>punt</v>
          </cell>
        </row>
        <row r="160">
          <cell r="S160">
            <v>1.1599999999999999</v>
          </cell>
          <cell r="V160" t="str">
            <v>punt</v>
          </cell>
        </row>
        <row r="161">
          <cell r="S161">
            <v>-0.55000000000000004</v>
          </cell>
          <cell r="V161" t="str">
            <v>field goal</v>
          </cell>
        </row>
        <row r="162">
          <cell r="S162">
            <v>-0.36</v>
          </cell>
          <cell r="V162" t="str">
            <v>punt</v>
          </cell>
        </row>
        <row r="163">
          <cell r="S163">
            <v>-3.31</v>
          </cell>
          <cell r="V163" t="str">
            <v>field goal</v>
          </cell>
        </row>
        <row r="164">
          <cell r="S164">
            <v>1.37</v>
          </cell>
          <cell r="V164" t="str">
            <v>punt</v>
          </cell>
        </row>
        <row r="165">
          <cell r="S165">
            <v>-0.68</v>
          </cell>
          <cell r="V165" t="str">
            <v>punt</v>
          </cell>
        </row>
        <row r="166">
          <cell r="S166">
            <v>1.35</v>
          </cell>
          <cell r="V166" t="str">
            <v>punt</v>
          </cell>
        </row>
        <row r="167">
          <cell r="S167">
            <v>0.38</v>
          </cell>
          <cell r="V167" t="str">
            <v>punt</v>
          </cell>
        </row>
        <row r="168">
          <cell r="S168">
            <v>-0.02</v>
          </cell>
          <cell r="V168" t="str">
            <v>field goal</v>
          </cell>
        </row>
        <row r="169">
          <cell r="S169">
            <v>1.03</v>
          </cell>
          <cell r="V169" t="str">
            <v>punt</v>
          </cell>
        </row>
        <row r="170">
          <cell r="S170">
            <v>1.76</v>
          </cell>
          <cell r="V170" t="str">
            <v>punt</v>
          </cell>
        </row>
        <row r="171">
          <cell r="S171">
            <v>1.37</v>
          </cell>
          <cell r="V171" t="str">
            <v>punt</v>
          </cell>
        </row>
        <row r="172">
          <cell r="S172">
            <v>0.96</v>
          </cell>
          <cell r="V172" t="str">
            <v>punt</v>
          </cell>
        </row>
        <row r="173">
          <cell r="S173">
            <v>0.83</v>
          </cell>
          <cell r="V173" t="str">
            <v>punt</v>
          </cell>
        </row>
        <row r="174">
          <cell r="S174">
            <v>0.48</v>
          </cell>
          <cell r="V174" t="str">
            <v>punt</v>
          </cell>
        </row>
        <row r="175">
          <cell r="S175">
            <v>0.02</v>
          </cell>
          <cell r="V175" t="str">
            <v>field goal</v>
          </cell>
        </row>
        <row r="176">
          <cell r="S176">
            <v>-0.48</v>
          </cell>
          <cell r="V176" t="str">
            <v>punt</v>
          </cell>
        </row>
        <row r="177">
          <cell r="S177">
            <v>-0.41</v>
          </cell>
          <cell r="V177" t="str">
            <v>punt</v>
          </cell>
        </row>
        <row r="178">
          <cell r="S178">
            <v>-0.34</v>
          </cell>
          <cell r="V178" t="str">
            <v>punt</v>
          </cell>
        </row>
        <row r="179">
          <cell r="S179">
            <v>-0.02</v>
          </cell>
          <cell r="V179" t="str">
            <v>punt</v>
          </cell>
        </row>
        <row r="180">
          <cell r="S180">
            <v>-0.25</v>
          </cell>
          <cell r="V180" t="str">
            <v>field goal</v>
          </cell>
        </row>
        <row r="181">
          <cell r="S181">
            <v>1.72</v>
          </cell>
          <cell r="V181" t="str">
            <v>punt</v>
          </cell>
        </row>
        <row r="182">
          <cell r="S182">
            <v>0.17</v>
          </cell>
          <cell r="V182" t="str">
            <v>punt</v>
          </cell>
        </row>
        <row r="183">
          <cell r="S183">
            <v>-3.09</v>
          </cell>
          <cell r="V183" t="str">
            <v>field goal</v>
          </cell>
        </row>
        <row r="184">
          <cell r="S184">
            <v>0.12</v>
          </cell>
          <cell r="V184" t="str">
            <v>punt</v>
          </cell>
        </row>
        <row r="185">
          <cell r="S185">
            <v>0.51</v>
          </cell>
          <cell r="V185" t="str">
            <v>punt</v>
          </cell>
        </row>
        <row r="186">
          <cell r="S186">
            <v>0.36</v>
          </cell>
          <cell r="V186" t="str">
            <v>punt</v>
          </cell>
        </row>
        <row r="187">
          <cell r="S187">
            <v>0.96</v>
          </cell>
          <cell r="V187" t="str">
            <v>punt</v>
          </cell>
        </row>
        <row r="188">
          <cell r="S188">
            <v>1.17</v>
          </cell>
          <cell r="V188" t="str">
            <v>punt</v>
          </cell>
        </row>
        <row r="189">
          <cell r="S189">
            <v>0.7</v>
          </cell>
          <cell r="V189" t="str">
            <v>punt</v>
          </cell>
        </row>
        <row r="190">
          <cell r="S190">
            <v>0.24</v>
          </cell>
          <cell r="V190" t="str">
            <v>punt</v>
          </cell>
        </row>
        <row r="191">
          <cell r="S191">
            <v>1.4</v>
          </cell>
          <cell r="V191" t="str">
            <v>field goal</v>
          </cell>
        </row>
        <row r="192">
          <cell r="S192">
            <v>-0.25</v>
          </cell>
          <cell r="V192" t="str">
            <v>field goal</v>
          </cell>
        </row>
        <row r="193">
          <cell r="S193">
            <v>-2.91</v>
          </cell>
          <cell r="V193" t="str">
            <v>field goal</v>
          </cell>
        </row>
        <row r="194">
          <cell r="S194">
            <v>0</v>
          </cell>
          <cell r="V194" t="str">
            <v>field goal</v>
          </cell>
        </row>
        <row r="195">
          <cell r="S195">
            <v>0.44</v>
          </cell>
          <cell r="V195" t="str">
            <v>punt</v>
          </cell>
        </row>
        <row r="196">
          <cell r="S196">
            <v>0.53</v>
          </cell>
          <cell r="V196" t="str">
            <v>punt</v>
          </cell>
        </row>
        <row r="197">
          <cell r="S197">
            <v>-0.28000000000000003</v>
          </cell>
          <cell r="V197" t="str">
            <v>punt</v>
          </cell>
        </row>
        <row r="198">
          <cell r="S198">
            <v>0.17</v>
          </cell>
          <cell r="V198" t="str">
            <v>punt</v>
          </cell>
        </row>
        <row r="199">
          <cell r="S199">
            <v>0.63</v>
          </cell>
          <cell r="V199" t="str">
            <v>punt</v>
          </cell>
        </row>
        <row r="200">
          <cell r="S200">
            <v>-0.03</v>
          </cell>
          <cell r="V200" t="str">
            <v>field goal</v>
          </cell>
        </row>
        <row r="201">
          <cell r="S201">
            <v>1.02</v>
          </cell>
          <cell r="V201" t="str">
            <v>punt</v>
          </cell>
        </row>
        <row r="202">
          <cell r="S202">
            <v>0.5</v>
          </cell>
          <cell r="V202" t="str">
            <v>punt</v>
          </cell>
        </row>
        <row r="203">
          <cell r="S203">
            <v>0.1</v>
          </cell>
          <cell r="V203" t="str">
            <v>punt</v>
          </cell>
        </row>
        <row r="204">
          <cell r="S204">
            <v>-0.25</v>
          </cell>
          <cell r="V204" t="str">
            <v>field goal</v>
          </cell>
        </row>
        <row r="205">
          <cell r="S205">
            <v>1.07</v>
          </cell>
          <cell r="V205" t="str">
            <v>field goal</v>
          </cell>
        </row>
        <row r="206">
          <cell r="S206">
            <v>-3.05</v>
          </cell>
          <cell r="V206" t="str">
            <v>field goal</v>
          </cell>
        </row>
        <row r="207">
          <cell r="S207">
            <v>-0.22</v>
          </cell>
          <cell r="V207" t="str">
            <v>punt</v>
          </cell>
        </row>
        <row r="208">
          <cell r="S208">
            <v>-4.6100000000000003</v>
          </cell>
          <cell r="V208" t="str">
            <v>punt</v>
          </cell>
        </row>
        <row r="209">
          <cell r="S209">
            <v>1.28</v>
          </cell>
          <cell r="V209" t="str">
            <v>field goal</v>
          </cell>
        </row>
        <row r="210">
          <cell r="S210">
            <v>0.56999999999999995</v>
          </cell>
          <cell r="V210" t="str">
            <v>punt</v>
          </cell>
        </row>
        <row r="211">
          <cell r="S211">
            <v>0.5</v>
          </cell>
          <cell r="V211" t="str">
            <v>punt</v>
          </cell>
        </row>
        <row r="212">
          <cell r="S212">
            <v>0.12</v>
          </cell>
          <cell r="V212" t="str">
            <v>punt</v>
          </cell>
        </row>
        <row r="213">
          <cell r="S213">
            <v>0.63</v>
          </cell>
          <cell r="V213" t="str">
            <v>punt</v>
          </cell>
        </row>
        <row r="214">
          <cell r="S214">
            <v>0.51</v>
          </cell>
          <cell r="V214" t="str">
            <v>punt</v>
          </cell>
        </row>
        <row r="215">
          <cell r="S215">
            <v>0.36</v>
          </cell>
          <cell r="V215" t="str">
            <v>punt</v>
          </cell>
        </row>
        <row r="216">
          <cell r="S216">
            <v>-0.88</v>
          </cell>
          <cell r="V216" t="str">
            <v>punt</v>
          </cell>
        </row>
        <row r="217">
          <cell r="S217">
            <v>-0.94</v>
          </cell>
          <cell r="V217" t="str">
            <v>punt</v>
          </cell>
        </row>
        <row r="218">
          <cell r="S218">
            <v>0.04</v>
          </cell>
          <cell r="V218" t="str">
            <v>punt</v>
          </cell>
        </row>
        <row r="219">
          <cell r="S219">
            <v>0.77</v>
          </cell>
          <cell r="V219" t="str">
            <v>punt</v>
          </cell>
        </row>
        <row r="220">
          <cell r="S220">
            <v>0.5</v>
          </cell>
          <cell r="V220" t="str">
            <v>punt</v>
          </cell>
        </row>
        <row r="221">
          <cell r="S221">
            <v>0.53</v>
          </cell>
          <cell r="V221" t="str">
            <v>punt</v>
          </cell>
        </row>
        <row r="222">
          <cell r="S222">
            <v>0.47</v>
          </cell>
          <cell r="V222" t="str">
            <v>field goal</v>
          </cell>
        </row>
        <row r="223">
          <cell r="S223">
            <v>0.76</v>
          </cell>
          <cell r="V223" t="str">
            <v>punt</v>
          </cell>
        </row>
        <row r="224">
          <cell r="S224">
            <v>0.68</v>
          </cell>
          <cell r="V224" t="str">
            <v>punt</v>
          </cell>
        </row>
        <row r="225">
          <cell r="S225">
            <v>1.1599999999999999</v>
          </cell>
          <cell r="V225" t="str">
            <v>punt</v>
          </cell>
        </row>
        <row r="226">
          <cell r="S226">
            <v>-0.01</v>
          </cell>
          <cell r="V226" t="str">
            <v>field goal</v>
          </cell>
        </row>
        <row r="227">
          <cell r="S227">
            <v>-0.25</v>
          </cell>
          <cell r="V227" t="str">
            <v>field goal</v>
          </cell>
        </row>
        <row r="228">
          <cell r="S228">
            <v>0.31</v>
          </cell>
          <cell r="V228" t="str">
            <v>field goal</v>
          </cell>
        </row>
        <row r="229">
          <cell r="S229">
            <v>2.36</v>
          </cell>
          <cell r="V229" t="str">
            <v>punt</v>
          </cell>
        </row>
        <row r="230">
          <cell r="S230">
            <v>0.18</v>
          </cell>
          <cell r="V230" t="str">
            <v>punt</v>
          </cell>
        </row>
        <row r="231">
          <cell r="S231">
            <v>0.88</v>
          </cell>
          <cell r="V231" t="str">
            <v>field goal</v>
          </cell>
        </row>
        <row r="232">
          <cell r="S232">
            <v>-0.25</v>
          </cell>
          <cell r="V232" t="str">
            <v>field goal</v>
          </cell>
        </row>
        <row r="233">
          <cell r="S233">
            <v>0.96</v>
          </cell>
          <cell r="V233" t="str">
            <v>punt</v>
          </cell>
        </row>
        <row r="234">
          <cell r="S234">
            <v>0.11</v>
          </cell>
          <cell r="V234" t="str">
            <v>punt</v>
          </cell>
        </row>
        <row r="235">
          <cell r="S235">
            <v>1.82</v>
          </cell>
          <cell r="V235" t="str">
            <v>punt</v>
          </cell>
        </row>
        <row r="236">
          <cell r="S236">
            <v>1.1599999999999999</v>
          </cell>
          <cell r="V236" t="str">
            <v>punt</v>
          </cell>
        </row>
        <row r="237">
          <cell r="S237">
            <v>0.24</v>
          </cell>
          <cell r="V237" t="str">
            <v>field goal</v>
          </cell>
        </row>
        <row r="238">
          <cell r="S238">
            <v>1.02</v>
          </cell>
          <cell r="V238" t="str">
            <v>punt</v>
          </cell>
        </row>
        <row r="239">
          <cell r="S239">
            <v>2.2799999999999998</v>
          </cell>
          <cell r="V239" t="str">
            <v>punt</v>
          </cell>
        </row>
        <row r="240">
          <cell r="S240">
            <v>0.31</v>
          </cell>
          <cell r="V240" t="str">
            <v>field goal</v>
          </cell>
        </row>
        <row r="241">
          <cell r="S241">
            <v>0.61</v>
          </cell>
          <cell r="V241" t="str">
            <v>punt</v>
          </cell>
        </row>
        <row r="242">
          <cell r="S242">
            <v>1.36</v>
          </cell>
          <cell r="V242" t="str">
            <v>punt</v>
          </cell>
        </row>
        <row r="243">
          <cell r="S243">
            <v>0.11</v>
          </cell>
          <cell r="V243" t="str">
            <v>field goal</v>
          </cell>
        </row>
        <row r="244">
          <cell r="S244">
            <v>0.49</v>
          </cell>
          <cell r="V244" t="str">
            <v>punt</v>
          </cell>
        </row>
        <row r="245">
          <cell r="S245">
            <v>1.24</v>
          </cell>
          <cell r="V245" t="str">
            <v>punt</v>
          </cell>
        </row>
        <row r="246">
          <cell r="S246">
            <v>1.1399999999999999</v>
          </cell>
          <cell r="V246" t="str">
            <v>field goal</v>
          </cell>
        </row>
        <row r="247">
          <cell r="S247">
            <v>2.11</v>
          </cell>
          <cell r="V247" t="str">
            <v>field goal</v>
          </cell>
        </row>
        <row r="248">
          <cell r="S248">
            <v>-0.18</v>
          </cell>
          <cell r="V248" t="str">
            <v>punt</v>
          </cell>
        </row>
        <row r="249">
          <cell r="S249">
            <v>0.83</v>
          </cell>
          <cell r="V249" t="str">
            <v>punt</v>
          </cell>
        </row>
        <row r="250">
          <cell r="S250">
            <v>0.6</v>
          </cell>
          <cell r="V250" t="str">
            <v>field goal</v>
          </cell>
        </row>
        <row r="251">
          <cell r="S251">
            <v>1.58</v>
          </cell>
          <cell r="V251" t="str">
            <v>punt</v>
          </cell>
        </row>
        <row r="252">
          <cell r="S252">
            <v>1.1599999999999999</v>
          </cell>
          <cell r="V252" t="str">
            <v>punt</v>
          </cell>
        </row>
        <row r="253">
          <cell r="S253">
            <v>0.82</v>
          </cell>
          <cell r="V253" t="str">
            <v>field goal</v>
          </cell>
        </row>
        <row r="254">
          <cell r="S254">
            <v>0.69</v>
          </cell>
          <cell r="V254" t="str">
            <v>punt</v>
          </cell>
        </row>
        <row r="255">
          <cell r="S255">
            <v>0.6</v>
          </cell>
          <cell r="V255" t="str">
            <v>field goal</v>
          </cell>
        </row>
        <row r="256">
          <cell r="S256">
            <v>1.29</v>
          </cell>
          <cell r="V256" t="str">
            <v>punt</v>
          </cell>
        </row>
        <row r="257">
          <cell r="S257">
            <v>0.7</v>
          </cell>
          <cell r="V257" t="str">
            <v>punt</v>
          </cell>
        </row>
        <row r="258">
          <cell r="S258">
            <v>0.43</v>
          </cell>
          <cell r="V258" t="str">
            <v>punt</v>
          </cell>
        </row>
        <row r="259">
          <cell r="S259">
            <v>0.17</v>
          </cell>
          <cell r="V259" t="str">
            <v>punt</v>
          </cell>
        </row>
        <row r="260">
          <cell r="S260">
            <v>1.1599999999999999</v>
          </cell>
          <cell r="V260" t="str">
            <v>punt</v>
          </cell>
        </row>
        <row r="261">
          <cell r="S261">
            <v>0.5</v>
          </cell>
          <cell r="V261" t="str">
            <v>punt</v>
          </cell>
        </row>
        <row r="262">
          <cell r="S262">
            <v>1.2</v>
          </cell>
          <cell r="V262" t="str">
            <v>field goal</v>
          </cell>
        </row>
        <row r="263">
          <cell r="S263">
            <v>1.35</v>
          </cell>
          <cell r="V263" t="str">
            <v>punt</v>
          </cell>
        </row>
        <row r="264">
          <cell r="S264">
            <v>0.1</v>
          </cell>
          <cell r="V264" t="str">
            <v>punt</v>
          </cell>
        </row>
        <row r="265">
          <cell r="S265">
            <v>0.31</v>
          </cell>
          <cell r="V265" t="str">
            <v>punt</v>
          </cell>
        </row>
        <row r="266">
          <cell r="S266">
            <v>1.1599999999999999</v>
          </cell>
          <cell r="V266" t="str">
            <v>punt</v>
          </cell>
        </row>
        <row r="267">
          <cell r="S267">
            <v>1.06</v>
          </cell>
          <cell r="V267" t="str">
            <v>punt</v>
          </cell>
        </row>
        <row r="268">
          <cell r="S268">
            <v>-0.02</v>
          </cell>
          <cell r="V268" t="str">
            <v>punt</v>
          </cell>
        </row>
        <row r="269">
          <cell r="S269">
            <v>-0.25</v>
          </cell>
          <cell r="V269" t="str">
            <v>field goal</v>
          </cell>
        </row>
        <row r="270">
          <cell r="S270">
            <v>1.28</v>
          </cell>
          <cell r="V270" t="str">
            <v>field goal</v>
          </cell>
        </row>
        <row r="271">
          <cell r="S271">
            <v>0.57999999999999996</v>
          </cell>
          <cell r="V271" t="str">
            <v>punt</v>
          </cell>
        </row>
        <row r="272">
          <cell r="S272">
            <v>1.7</v>
          </cell>
          <cell r="V272" t="str">
            <v>field goal</v>
          </cell>
        </row>
        <row r="273">
          <cell r="S273">
            <v>-0.04</v>
          </cell>
          <cell r="V273" t="str">
            <v>field goal</v>
          </cell>
        </row>
        <row r="274">
          <cell r="S274">
            <v>0.3</v>
          </cell>
          <cell r="V274" t="str">
            <v>punt</v>
          </cell>
        </row>
        <row r="275">
          <cell r="S275">
            <v>0.7</v>
          </cell>
          <cell r="V275" t="str">
            <v>punt</v>
          </cell>
        </row>
        <row r="276">
          <cell r="S276">
            <v>0.37</v>
          </cell>
          <cell r="V276" t="str">
            <v>punt</v>
          </cell>
        </row>
        <row r="277">
          <cell r="S277">
            <v>0.83</v>
          </cell>
          <cell r="V277" t="str">
            <v>punt</v>
          </cell>
        </row>
        <row r="278">
          <cell r="S278">
            <v>0.11</v>
          </cell>
          <cell r="V278" t="str">
            <v>punt</v>
          </cell>
        </row>
        <row r="279">
          <cell r="S279">
            <v>2.0099999999999998</v>
          </cell>
          <cell r="V279" t="str">
            <v>field goal</v>
          </cell>
        </row>
        <row r="280">
          <cell r="S280">
            <v>0.67</v>
          </cell>
          <cell r="V280" t="str">
            <v>punt</v>
          </cell>
        </row>
        <row r="281">
          <cell r="S281">
            <v>-2.9</v>
          </cell>
          <cell r="V281" t="str">
            <v>field goal</v>
          </cell>
        </row>
        <row r="282">
          <cell r="S282">
            <v>0.5</v>
          </cell>
          <cell r="V282" t="str">
            <v>punt</v>
          </cell>
        </row>
        <row r="283">
          <cell r="S283">
            <v>-0.25</v>
          </cell>
          <cell r="V283" t="str">
            <v>field goal</v>
          </cell>
        </row>
        <row r="284">
          <cell r="S284">
            <v>-0.25</v>
          </cell>
          <cell r="V284" t="str">
            <v>field goal</v>
          </cell>
        </row>
        <row r="285">
          <cell r="S285">
            <v>-0.03</v>
          </cell>
          <cell r="V285" t="str">
            <v>punt</v>
          </cell>
        </row>
        <row r="286">
          <cell r="S286">
            <v>-0.55000000000000004</v>
          </cell>
          <cell r="V286" t="str">
            <v>punt</v>
          </cell>
        </row>
        <row r="287">
          <cell r="S287">
            <v>0.11</v>
          </cell>
          <cell r="V287" t="str">
            <v>punt</v>
          </cell>
        </row>
        <row r="288">
          <cell r="S288">
            <v>2.0099999999999998</v>
          </cell>
          <cell r="V288" t="str">
            <v>field goal</v>
          </cell>
        </row>
        <row r="289">
          <cell r="S289">
            <v>0.9</v>
          </cell>
          <cell r="V289" t="str">
            <v>punt</v>
          </cell>
        </row>
        <row r="290">
          <cell r="S290">
            <v>-2.9</v>
          </cell>
          <cell r="V290" t="str">
            <v>field goal</v>
          </cell>
        </row>
        <row r="291">
          <cell r="S291">
            <v>1.5</v>
          </cell>
          <cell r="V291" t="str">
            <v>field goal</v>
          </cell>
        </row>
        <row r="292">
          <cell r="S292">
            <v>-0.03</v>
          </cell>
          <cell r="V292" t="str">
            <v>punt</v>
          </cell>
        </row>
        <row r="293">
          <cell r="S293">
            <v>0.11</v>
          </cell>
          <cell r="V293" t="str">
            <v>field goal</v>
          </cell>
        </row>
        <row r="294">
          <cell r="S294">
            <v>0.08</v>
          </cell>
          <cell r="V294" t="str">
            <v>punt</v>
          </cell>
        </row>
        <row r="295">
          <cell r="S295">
            <v>0.09</v>
          </cell>
          <cell r="V295" t="str">
            <v>field goal</v>
          </cell>
        </row>
        <row r="296">
          <cell r="S296">
            <v>0.66</v>
          </cell>
          <cell r="V296" t="str">
            <v>field goal</v>
          </cell>
        </row>
        <row r="297">
          <cell r="S297">
            <v>0.51</v>
          </cell>
          <cell r="V297" t="str">
            <v>punt</v>
          </cell>
        </row>
        <row r="298">
          <cell r="S298">
            <v>0.92</v>
          </cell>
          <cell r="V298" t="str">
            <v>field goal</v>
          </cell>
        </row>
        <row r="299">
          <cell r="S299">
            <v>0.77</v>
          </cell>
          <cell r="V299" t="str">
            <v>punt</v>
          </cell>
        </row>
        <row r="300">
          <cell r="S300">
            <v>1.6</v>
          </cell>
          <cell r="V300" t="str">
            <v>field goal</v>
          </cell>
        </row>
        <row r="301">
          <cell r="S301">
            <v>-0.75</v>
          </cell>
          <cell r="V301" t="str">
            <v>punt</v>
          </cell>
        </row>
        <row r="302">
          <cell r="S302">
            <v>0.31</v>
          </cell>
          <cell r="V302" t="str">
            <v>punt</v>
          </cell>
        </row>
        <row r="303">
          <cell r="S303">
            <v>0.81</v>
          </cell>
          <cell r="V303" t="str">
            <v>punt</v>
          </cell>
        </row>
        <row r="304">
          <cell r="S304">
            <v>0.35</v>
          </cell>
          <cell r="V304" t="str">
            <v>punt</v>
          </cell>
        </row>
        <row r="305">
          <cell r="S305">
            <v>0.31</v>
          </cell>
          <cell r="V305" t="str">
            <v>punt</v>
          </cell>
        </row>
        <row r="306">
          <cell r="S306">
            <v>0.56999999999999995</v>
          </cell>
          <cell r="V306" t="str">
            <v>punt</v>
          </cell>
        </row>
        <row r="307">
          <cell r="S307">
            <v>0.02</v>
          </cell>
          <cell r="V307" t="str">
            <v>field goal</v>
          </cell>
        </row>
        <row r="308">
          <cell r="S308">
            <v>0.77</v>
          </cell>
          <cell r="V308" t="str">
            <v>punt</v>
          </cell>
        </row>
        <row r="309">
          <cell r="S309">
            <v>0.31</v>
          </cell>
          <cell r="V309" t="str">
            <v>field goal</v>
          </cell>
        </row>
        <row r="310">
          <cell r="S310">
            <v>0.43</v>
          </cell>
          <cell r="V310" t="str">
            <v>punt</v>
          </cell>
        </row>
        <row r="311">
          <cell r="S311">
            <v>0.46</v>
          </cell>
          <cell r="V311" t="str">
            <v>punt</v>
          </cell>
        </row>
        <row r="312">
          <cell r="S312">
            <v>0.69</v>
          </cell>
          <cell r="V312" t="str">
            <v>field goal</v>
          </cell>
        </row>
        <row r="313">
          <cell r="S313">
            <v>0.97</v>
          </cell>
          <cell r="V313" t="str">
            <v>punt</v>
          </cell>
        </row>
        <row r="314">
          <cell r="S314">
            <v>0.36</v>
          </cell>
          <cell r="V314" t="str">
            <v>punt</v>
          </cell>
        </row>
        <row r="315">
          <cell r="S315">
            <v>1.2</v>
          </cell>
          <cell r="V315" t="str">
            <v>punt</v>
          </cell>
        </row>
        <row r="316">
          <cell r="S316">
            <v>0.96</v>
          </cell>
          <cell r="V316" t="str">
            <v>punt</v>
          </cell>
        </row>
        <row r="317">
          <cell r="S317">
            <v>-0.15</v>
          </cell>
          <cell r="V317" t="str">
            <v>punt</v>
          </cell>
        </row>
        <row r="318">
          <cell r="S318">
            <v>0.03</v>
          </cell>
          <cell r="V318" t="str">
            <v>punt</v>
          </cell>
        </row>
        <row r="319">
          <cell r="S319">
            <v>0.25</v>
          </cell>
          <cell r="V319" t="str">
            <v>punt</v>
          </cell>
        </row>
        <row r="320">
          <cell r="S320">
            <v>1.29</v>
          </cell>
          <cell r="V320" t="str">
            <v>punt</v>
          </cell>
        </row>
        <row r="321">
          <cell r="S321">
            <v>0</v>
          </cell>
          <cell r="V321" t="str">
            <v>field goal</v>
          </cell>
        </row>
        <row r="322">
          <cell r="S322">
            <v>0.79</v>
          </cell>
          <cell r="V322" t="str">
            <v>punt</v>
          </cell>
        </row>
        <row r="323">
          <cell r="S323">
            <v>1.2</v>
          </cell>
          <cell r="V323" t="str">
            <v>field goal</v>
          </cell>
        </row>
        <row r="324">
          <cell r="S324">
            <v>0.18</v>
          </cell>
          <cell r="V324" t="str">
            <v>punt</v>
          </cell>
        </row>
        <row r="325">
          <cell r="S325">
            <v>0.54</v>
          </cell>
          <cell r="V325" t="str">
            <v>punt</v>
          </cell>
        </row>
        <row r="326">
          <cell r="S326">
            <v>0.56000000000000005</v>
          </cell>
          <cell r="V326" t="str">
            <v>punt</v>
          </cell>
        </row>
        <row r="327">
          <cell r="S327">
            <v>1.3</v>
          </cell>
          <cell r="V327" t="str">
            <v>field goal</v>
          </cell>
        </row>
        <row r="328">
          <cell r="S328">
            <v>0.64</v>
          </cell>
          <cell r="V328" t="str">
            <v>punt</v>
          </cell>
        </row>
        <row r="329">
          <cell r="S329">
            <v>0.11</v>
          </cell>
          <cell r="V329" t="str">
            <v>punt</v>
          </cell>
        </row>
        <row r="330">
          <cell r="S330">
            <v>0.05</v>
          </cell>
          <cell r="V330" t="str">
            <v>field goal</v>
          </cell>
        </row>
        <row r="331">
          <cell r="S331">
            <v>-3.07</v>
          </cell>
          <cell r="V331" t="str">
            <v>field goal</v>
          </cell>
        </row>
        <row r="332">
          <cell r="S332">
            <v>0.47</v>
          </cell>
          <cell r="V332" t="str">
            <v>field goal</v>
          </cell>
        </row>
        <row r="333">
          <cell r="S333">
            <v>-0.01</v>
          </cell>
          <cell r="V333" t="str">
            <v>field goal</v>
          </cell>
        </row>
        <row r="334">
          <cell r="S334">
            <v>-0.43</v>
          </cell>
          <cell r="V334" t="str">
            <v>punt</v>
          </cell>
        </row>
        <row r="335">
          <cell r="S335">
            <v>1.5</v>
          </cell>
          <cell r="V335" t="str">
            <v>punt</v>
          </cell>
        </row>
        <row r="336">
          <cell r="S336">
            <v>1.23</v>
          </cell>
          <cell r="V336" t="str">
            <v>punt</v>
          </cell>
        </row>
        <row r="337">
          <cell r="S337">
            <v>2.21</v>
          </cell>
          <cell r="V337" t="str">
            <v>field goal</v>
          </cell>
        </row>
        <row r="338">
          <cell r="S338">
            <v>-0.02</v>
          </cell>
          <cell r="V338" t="str">
            <v>punt</v>
          </cell>
        </row>
        <row r="339">
          <cell r="S339">
            <v>0.77</v>
          </cell>
          <cell r="V339" t="str">
            <v>punt</v>
          </cell>
        </row>
        <row r="340">
          <cell r="S340">
            <v>0.04</v>
          </cell>
          <cell r="V340" t="str">
            <v>punt</v>
          </cell>
        </row>
        <row r="341">
          <cell r="S341">
            <v>0.92</v>
          </cell>
          <cell r="V341" t="str">
            <v>punt</v>
          </cell>
        </row>
        <row r="342">
          <cell r="S342">
            <v>1.18</v>
          </cell>
          <cell r="V342" t="str">
            <v>field goal</v>
          </cell>
        </row>
        <row r="343">
          <cell r="S343">
            <v>0.56999999999999995</v>
          </cell>
          <cell r="V343" t="str">
            <v>punt</v>
          </cell>
        </row>
        <row r="344">
          <cell r="S344">
            <v>-0.09</v>
          </cell>
          <cell r="V344" t="str">
            <v>punt</v>
          </cell>
        </row>
        <row r="345">
          <cell r="S345">
            <v>0.5</v>
          </cell>
          <cell r="V345" t="str">
            <v>punt</v>
          </cell>
        </row>
        <row r="346">
          <cell r="S346">
            <v>0.9</v>
          </cell>
          <cell r="V346" t="str">
            <v>punt</v>
          </cell>
        </row>
        <row r="347">
          <cell r="S347">
            <v>-0.25</v>
          </cell>
          <cell r="V347" t="str">
            <v>field goal</v>
          </cell>
        </row>
        <row r="348">
          <cell r="S348">
            <v>2.11</v>
          </cell>
          <cell r="V348" t="str">
            <v>field goal</v>
          </cell>
        </row>
        <row r="349">
          <cell r="S349">
            <v>0.1</v>
          </cell>
          <cell r="V349" t="str">
            <v>punt</v>
          </cell>
        </row>
        <row r="350">
          <cell r="S350">
            <v>1.02</v>
          </cell>
          <cell r="V350" t="str">
            <v>punt</v>
          </cell>
        </row>
        <row r="351">
          <cell r="S351">
            <v>1.49</v>
          </cell>
          <cell r="V351" t="str">
            <v>punt</v>
          </cell>
        </row>
        <row r="352">
          <cell r="S352">
            <v>1.49</v>
          </cell>
          <cell r="V352" t="str">
            <v>punt</v>
          </cell>
        </row>
        <row r="353">
          <cell r="S353">
            <v>0.18</v>
          </cell>
          <cell r="V353" t="str">
            <v>punt</v>
          </cell>
        </row>
        <row r="354">
          <cell r="S354">
            <v>0.38</v>
          </cell>
          <cell r="V354" t="str">
            <v>punt</v>
          </cell>
        </row>
        <row r="355">
          <cell r="S355">
            <v>0.63</v>
          </cell>
          <cell r="V355" t="str">
            <v>punt</v>
          </cell>
        </row>
        <row r="356">
          <cell r="S356">
            <v>0.37</v>
          </cell>
          <cell r="V356" t="str">
            <v>punt</v>
          </cell>
        </row>
        <row r="357">
          <cell r="S357">
            <v>1.59</v>
          </cell>
          <cell r="V357" t="str">
            <v>field goal</v>
          </cell>
        </row>
        <row r="358">
          <cell r="S358">
            <v>0.97</v>
          </cell>
          <cell r="V358" t="str">
            <v>punt</v>
          </cell>
        </row>
        <row r="359">
          <cell r="S359">
            <v>-3.05</v>
          </cell>
          <cell r="V359" t="str">
            <v>field goal</v>
          </cell>
        </row>
        <row r="360">
          <cell r="S360">
            <v>-1.07</v>
          </cell>
          <cell r="V360" t="str">
            <v>punt</v>
          </cell>
        </row>
        <row r="361">
          <cell r="S361">
            <v>1.1399999999999999</v>
          </cell>
          <cell r="V361" t="str">
            <v>field goal</v>
          </cell>
        </row>
        <row r="362">
          <cell r="S362">
            <v>-0.41</v>
          </cell>
          <cell r="V362" t="str">
            <v>punt</v>
          </cell>
        </row>
        <row r="363">
          <cell r="S363">
            <v>-0.02</v>
          </cell>
          <cell r="V363" t="str">
            <v>punt</v>
          </cell>
        </row>
        <row r="364">
          <cell r="S364">
            <v>-0.25</v>
          </cell>
          <cell r="V364" t="str">
            <v>field goal</v>
          </cell>
        </row>
        <row r="365">
          <cell r="S365">
            <v>0.02</v>
          </cell>
          <cell r="V365" t="str">
            <v>field goal</v>
          </cell>
        </row>
        <row r="366">
          <cell r="S366">
            <v>2.1800000000000002</v>
          </cell>
          <cell r="V366" t="str">
            <v>punt</v>
          </cell>
        </row>
        <row r="367">
          <cell r="S367">
            <v>-0.16</v>
          </cell>
          <cell r="V367" t="str">
            <v>punt</v>
          </cell>
        </row>
        <row r="368">
          <cell r="S368">
            <v>-0.25</v>
          </cell>
          <cell r="V368" t="str">
            <v>field goal</v>
          </cell>
        </row>
        <row r="369">
          <cell r="S369">
            <v>0.37</v>
          </cell>
          <cell r="V369" t="str">
            <v>punt</v>
          </cell>
        </row>
        <row r="370">
          <cell r="S370">
            <v>-0.25</v>
          </cell>
          <cell r="V370" t="str">
            <v>field goal</v>
          </cell>
        </row>
        <row r="371">
          <cell r="S371">
            <v>0.95</v>
          </cell>
          <cell r="V371" t="str">
            <v>field goal</v>
          </cell>
        </row>
        <row r="372">
          <cell r="S372">
            <v>0.76</v>
          </cell>
          <cell r="V372" t="str">
            <v>punt</v>
          </cell>
        </row>
        <row r="373">
          <cell r="S373">
            <v>0.97</v>
          </cell>
          <cell r="V373" t="str">
            <v>punt</v>
          </cell>
        </row>
        <row r="374">
          <cell r="S374">
            <v>-0.41</v>
          </cell>
          <cell r="V374" t="str">
            <v>punt</v>
          </cell>
        </row>
        <row r="375">
          <cell r="S375">
            <v>1.1000000000000001</v>
          </cell>
          <cell r="V375" t="str">
            <v>punt</v>
          </cell>
        </row>
        <row r="376">
          <cell r="S376">
            <v>-3.04</v>
          </cell>
          <cell r="V376" t="str">
            <v>field goal</v>
          </cell>
        </row>
        <row r="377">
          <cell r="S377">
            <v>0.9</v>
          </cell>
          <cell r="V377" t="str">
            <v>punt</v>
          </cell>
        </row>
        <row r="378">
          <cell r="S378">
            <v>0.11</v>
          </cell>
          <cell r="V378" t="str">
            <v>punt</v>
          </cell>
        </row>
        <row r="379">
          <cell r="S379">
            <v>0.03</v>
          </cell>
          <cell r="V379" t="str">
            <v>punt</v>
          </cell>
        </row>
        <row r="380">
          <cell r="S380">
            <v>1.69</v>
          </cell>
          <cell r="V380" t="str">
            <v>punt</v>
          </cell>
        </row>
        <row r="381">
          <cell r="S381">
            <v>0.44</v>
          </cell>
          <cell r="V381" t="str">
            <v>punt</v>
          </cell>
        </row>
        <row r="382">
          <cell r="S382">
            <v>-0.25</v>
          </cell>
          <cell r="V382" t="str">
            <v>field goal</v>
          </cell>
        </row>
        <row r="383">
          <cell r="S383">
            <v>-0.25</v>
          </cell>
          <cell r="V383" t="str">
            <v>field goal</v>
          </cell>
        </row>
        <row r="384">
          <cell r="S384">
            <v>1.1599999999999999</v>
          </cell>
          <cell r="V384" t="str">
            <v>punt</v>
          </cell>
        </row>
        <row r="385">
          <cell r="S385">
            <v>0.7</v>
          </cell>
          <cell r="V385" t="str">
            <v>punt</v>
          </cell>
        </row>
        <row r="386">
          <cell r="S386">
            <v>1.4</v>
          </cell>
          <cell r="V386" t="str">
            <v>punt</v>
          </cell>
        </row>
        <row r="387">
          <cell r="S387">
            <v>0.6</v>
          </cell>
          <cell r="V387" t="str">
            <v>field goal</v>
          </cell>
        </row>
        <row r="388">
          <cell r="S388">
            <v>1.1000000000000001</v>
          </cell>
          <cell r="V388" t="str">
            <v>punt</v>
          </cell>
        </row>
        <row r="389">
          <cell r="S389">
            <v>1.49</v>
          </cell>
          <cell r="V389" t="str">
            <v>punt</v>
          </cell>
        </row>
        <row r="390">
          <cell r="S390">
            <v>1.69</v>
          </cell>
          <cell r="V390" t="str">
            <v>punt</v>
          </cell>
        </row>
        <row r="391">
          <cell r="S391">
            <v>1.03</v>
          </cell>
          <cell r="V391" t="str">
            <v>punt</v>
          </cell>
        </row>
        <row r="392">
          <cell r="S392">
            <v>1.29</v>
          </cell>
          <cell r="V392" t="str">
            <v>punt</v>
          </cell>
        </row>
        <row r="393">
          <cell r="S393">
            <v>-0.25</v>
          </cell>
          <cell r="V393" t="str">
            <v>field goal</v>
          </cell>
        </row>
        <row r="394">
          <cell r="S394">
            <v>0.9</v>
          </cell>
          <cell r="V394" t="str">
            <v>punt</v>
          </cell>
        </row>
        <row r="395">
          <cell r="S395">
            <v>0.77</v>
          </cell>
          <cell r="V395" t="str">
            <v>punt</v>
          </cell>
        </row>
        <row r="396">
          <cell r="S396">
            <v>0.11</v>
          </cell>
          <cell r="V396" t="str">
            <v>punt</v>
          </cell>
        </row>
        <row r="397">
          <cell r="S397">
            <v>-0.02</v>
          </cell>
          <cell r="V397" t="str">
            <v>punt</v>
          </cell>
        </row>
        <row r="398">
          <cell r="S398">
            <v>0.04</v>
          </cell>
          <cell r="V398" t="str">
            <v>punt</v>
          </cell>
        </row>
        <row r="399">
          <cell r="S399">
            <v>-0.02</v>
          </cell>
          <cell r="V399" t="str">
            <v>punt</v>
          </cell>
        </row>
        <row r="400">
          <cell r="S400">
            <v>-0.03</v>
          </cell>
          <cell r="V400" t="str">
            <v>field goal</v>
          </cell>
        </row>
        <row r="401">
          <cell r="S401">
            <v>-0.05</v>
          </cell>
          <cell r="V401" t="str">
            <v>punt</v>
          </cell>
        </row>
        <row r="402">
          <cell r="S402">
            <v>0.83</v>
          </cell>
          <cell r="V402" t="str">
            <v>punt</v>
          </cell>
        </row>
        <row r="403">
          <cell r="S403">
            <v>0.31</v>
          </cell>
          <cell r="V403" t="str">
            <v>punt</v>
          </cell>
        </row>
        <row r="404">
          <cell r="S404">
            <v>-1.41</v>
          </cell>
          <cell r="V404" t="str">
            <v>punt</v>
          </cell>
        </row>
        <row r="405">
          <cell r="S405">
            <v>-0.25</v>
          </cell>
          <cell r="V405" t="str">
            <v>field goal</v>
          </cell>
        </row>
        <row r="406">
          <cell r="S406">
            <v>0.63</v>
          </cell>
          <cell r="V406" t="str">
            <v>field goal</v>
          </cell>
        </row>
        <row r="407">
          <cell r="S407">
            <v>1.6</v>
          </cell>
          <cell r="V407" t="str">
            <v>field goal</v>
          </cell>
        </row>
        <row r="408">
          <cell r="S408">
            <v>-1.54</v>
          </cell>
          <cell r="V408" t="str">
            <v>punt</v>
          </cell>
        </row>
        <row r="409">
          <cell r="S409">
            <v>-0.49</v>
          </cell>
          <cell r="V409" t="str">
            <v>punt</v>
          </cell>
        </row>
        <row r="410">
          <cell r="S410">
            <v>1.02</v>
          </cell>
          <cell r="V410" t="str">
            <v>punt</v>
          </cell>
        </row>
        <row r="411">
          <cell r="S411">
            <v>2.0099999999999998</v>
          </cell>
          <cell r="V411" t="str">
            <v>field goal</v>
          </cell>
        </row>
        <row r="412">
          <cell r="S412">
            <v>1.07</v>
          </cell>
          <cell r="V412" t="str">
            <v>punt</v>
          </cell>
        </row>
        <row r="413">
          <cell r="S413">
            <v>0.48</v>
          </cell>
          <cell r="V413" t="str">
            <v>punt</v>
          </cell>
        </row>
        <row r="414">
          <cell r="S414">
            <v>0.96</v>
          </cell>
          <cell r="V414" t="str">
            <v>punt</v>
          </cell>
        </row>
        <row r="415">
          <cell r="S415">
            <v>0.31</v>
          </cell>
          <cell r="V415" t="str">
            <v>punt</v>
          </cell>
        </row>
        <row r="416">
          <cell r="S416">
            <v>-0.25</v>
          </cell>
          <cell r="V416" t="str">
            <v>field goal</v>
          </cell>
        </row>
        <row r="417">
          <cell r="S417">
            <v>1.4</v>
          </cell>
          <cell r="V417" t="str">
            <v>field goal</v>
          </cell>
        </row>
        <row r="418">
          <cell r="S418">
            <v>0.23</v>
          </cell>
          <cell r="V418" t="str">
            <v>punt</v>
          </cell>
        </row>
        <row r="419">
          <cell r="S419">
            <v>0.89</v>
          </cell>
          <cell r="V419" t="str">
            <v>punt</v>
          </cell>
        </row>
        <row r="420">
          <cell r="S420">
            <v>0.5</v>
          </cell>
          <cell r="V420" t="str">
            <v>punt</v>
          </cell>
        </row>
        <row r="421">
          <cell r="S421">
            <v>1.03</v>
          </cell>
          <cell r="V421" t="str">
            <v>punt</v>
          </cell>
        </row>
        <row r="422">
          <cell r="S422">
            <v>-0.25</v>
          </cell>
          <cell r="V422" t="str">
            <v>field goal</v>
          </cell>
        </row>
        <row r="423">
          <cell r="S423">
            <v>0.75</v>
          </cell>
          <cell r="V423" t="str">
            <v>field goal</v>
          </cell>
        </row>
        <row r="424">
          <cell r="S424">
            <v>1.66</v>
          </cell>
          <cell r="V424" t="str">
            <v>punt</v>
          </cell>
        </row>
        <row r="425">
          <cell r="S425">
            <v>1.69</v>
          </cell>
          <cell r="V425" t="str">
            <v>punt</v>
          </cell>
        </row>
        <row r="426">
          <cell r="S426">
            <v>0.35</v>
          </cell>
          <cell r="V426" t="str">
            <v>punt</v>
          </cell>
        </row>
        <row r="427">
          <cell r="S427">
            <v>-0.55000000000000004</v>
          </cell>
          <cell r="V427" t="str">
            <v>field goal</v>
          </cell>
        </row>
        <row r="428">
          <cell r="S428">
            <v>1.1599999999999999</v>
          </cell>
          <cell r="V428" t="str">
            <v>punt</v>
          </cell>
        </row>
        <row r="429">
          <cell r="S429">
            <v>-0.13</v>
          </cell>
          <cell r="V429" t="str">
            <v>punt</v>
          </cell>
        </row>
        <row r="430">
          <cell r="S430">
            <v>1.69</v>
          </cell>
          <cell r="V430" t="str">
            <v>punt</v>
          </cell>
        </row>
        <row r="431">
          <cell r="S431">
            <v>-1.02</v>
          </cell>
          <cell r="V431" t="str">
            <v>punt</v>
          </cell>
        </row>
        <row r="432">
          <cell r="S432">
            <v>1.1599999999999999</v>
          </cell>
          <cell r="V432" t="str">
            <v>punt</v>
          </cell>
        </row>
        <row r="433">
          <cell r="S433">
            <v>0.78</v>
          </cell>
          <cell r="V433" t="str">
            <v>punt</v>
          </cell>
        </row>
        <row r="434">
          <cell r="S434">
            <v>0.69</v>
          </cell>
          <cell r="V434" t="str">
            <v>field goal</v>
          </cell>
        </row>
        <row r="435">
          <cell r="S435">
            <v>-0.74</v>
          </cell>
          <cell r="V435" t="str">
            <v>punt</v>
          </cell>
        </row>
        <row r="436">
          <cell r="S436">
            <v>1.6</v>
          </cell>
          <cell r="V436" t="str">
            <v>field goal</v>
          </cell>
        </row>
        <row r="437">
          <cell r="S437">
            <v>0.83</v>
          </cell>
          <cell r="V437" t="str">
            <v>punt</v>
          </cell>
        </row>
        <row r="438">
          <cell r="S438">
            <v>0.94</v>
          </cell>
          <cell r="V438" t="str">
            <v>punt</v>
          </cell>
        </row>
        <row r="439">
          <cell r="S439">
            <v>0.04</v>
          </cell>
          <cell r="V439" t="str">
            <v>punt</v>
          </cell>
        </row>
        <row r="440">
          <cell r="S440">
            <v>1.76</v>
          </cell>
          <cell r="V440" t="str">
            <v>punt</v>
          </cell>
        </row>
        <row r="441">
          <cell r="S441">
            <v>0.65</v>
          </cell>
          <cell r="V441" t="str">
            <v>punt</v>
          </cell>
        </row>
        <row r="442">
          <cell r="S442">
            <v>0.44</v>
          </cell>
          <cell r="V442" t="str">
            <v>punt</v>
          </cell>
        </row>
        <row r="443">
          <cell r="S443">
            <v>0.44</v>
          </cell>
          <cell r="V443" t="str">
            <v>punt</v>
          </cell>
        </row>
        <row r="444">
          <cell r="S444">
            <v>-0.82</v>
          </cell>
          <cell r="V444" t="str">
            <v>punt</v>
          </cell>
        </row>
        <row r="445">
          <cell r="S445">
            <v>0.99</v>
          </cell>
          <cell r="V445" t="str">
            <v>punt</v>
          </cell>
        </row>
        <row r="446">
          <cell r="S446">
            <v>0.77</v>
          </cell>
          <cell r="V446" t="str">
            <v>punt</v>
          </cell>
        </row>
        <row r="447">
          <cell r="S447">
            <v>0</v>
          </cell>
          <cell r="V447" t="str">
            <v>punt</v>
          </cell>
        </row>
        <row r="448">
          <cell r="S448">
            <v>0.5</v>
          </cell>
          <cell r="V448" t="str">
            <v>punt</v>
          </cell>
        </row>
        <row r="449">
          <cell r="S449">
            <v>-0.09</v>
          </cell>
          <cell r="V449" t="str">
            <v>punt</v>
          </cell>
        </row>
        <row r="450">
          <cell r="S450">
            <v>0.11</v>
          </cell>
          <cell r="V450" t="str">
            <v>punt</v>
          </cell>
        </row>
        <row r="451">
          <cell r="S451">
            <v>1.63</v>
          </cell>
          <cell r="V451" t="str">
            <v>punt</v>
          </cell>
        </row>
        <row r="452">
          <cell r="S452">
            <v>-0.09</v>
          </cell>
          <cell r="V452" t="str">
            <v>punt</v>
          </cell>
        </row>
        <row r="453">
          <cell r="S453">
            <v>-0.02</v>
          </cell>
          <cell r="V453" t="str">
            <v>punt</v>
          </cell>
        </row>
        <row r="454">
          <cell r="S454">
            <v>0.7</v>
          </cell>
          <cell r="V454" t="str">
            <v>punt</v>
          </cell>
        </row>
        <row r="455">
          <cell r="S455">
            <v>-0.55000000000000004</v>
          </cell>
          <cell r="V455" t="str">
            <v>field goal</v>
          </cell>
        </row>
        <row r="456">
          <cell r="S456">
            <v>-0.25</v>
          </cell>
          <cell r="V456" t="str">
            <v>field goal</v>
          </cell>
        </row>
        <row r="457">
          <cell r="S457">
            <v>-0.35</v>
          </cell>
          <cell r="V457" t="str">
            <v>punt</v>
          </cell>
        </row>
        <row r="458">
          <cell r="S458">
            <v>-0.09</v>
          </cell>
          <cell r="V458" t="str">
            <v>punt</v>
          </cell>
        </row>
        <row r="459">
          <cell r="S459">
            <v>0.5</v>
          </cell>
          <cell r="V459" t="str">
            <v>punt</v>
          </cell>
        </row>
        <row r="460">
          <cell r="S460">
            <v>0.9</v>
          </cell>
          <cell r="V460" t="str">
            <v>punt</v>
          </cell>
        </row>
        <row r="461">
          <cell r="S461">
            <v>-0.55000000000000004</v>
          </cell>
          <cell r="V461" t="str">
            <v>field goal</v>
          </cell>
        </row>
        <row r="462">
          <cell r="S462">
            <v>0.37</v>
          </cell>
          <cell r="V462" t="str">
            <v>punt</v>
          </cell>
        </row>
        <row r="463">
          <cell r="S463">
            <v>0.77</v>
          </cell>
          <cell r="V463" t="str">
            <v>punt</v>
          </cell>
        </row>
        <row r="464">
          <cell r="S464">
            <v>0.5</v>
          </cell>
          <cell r="V464" t="str">
            <v>punt</v>
          </cell>
        </row>
        <row r="465">
          <cell r="S465">
            <v>0.63</v>
          </cell>
          <cell r="V465" t="str">
            <v>field goal</v>
          </cell>
        </row>
        <row r="466">
          <cell r="S466">
            <v>1.1499999999999999</v>
          </cell>
          <cell r="V466" t="str">
            <v>punt</v>
          </cell>
        </row>
        <row r="467">
          <cell r="S467">
            <v>1.03</v>
          </cell>
          <cell r="V467" t="str">
            <v>punt</v>
          </cell>
        </row>
        <row r="468">
          <cell r="S468">
            <v>0.66</v>
          </cell>
          <cell r="V468" t="str">
            <v>punt</v>
          </cell>
        </row>
        <row r="469">
          <cell r="S469">
            <v>1.55</v>
          </cell>
          <cell r="V469" t="str">
            <v>punt</v>
          </cell>
        </row>
        <row r="470">
          <cell r="S470">
            <v>-4.68</v>
          </cell>
          <cell r="V470" t="str">
            <v>punt</v>
          </cell>
        </row>
        <row r="471">
          <cell r="S471">
            <v>0.63</v>
          </cell>
          <cell r="V471" t="str">
            <v>punt</v>
          </cell>
        </row>
        <row r="472">
          <cell r="S472">
            <v>2</v>
          </cell>
          <cell r="V472" t="str">
            <v>field goal</v>
          </cell>
        </row>
        <row r="473">
          <cell r="S473">
            <v>0.1</v>
          </cell>
          <cell r="V473" t="str">
            <v>punt</v>
          </cell>
        </row>
        <row r="474">
          <cell r="S474">
            <v>0.9</v>
          </cell>
          <cell r="V474" t="str">
            <v>punt</v>
          </cell>
        </row>
        <row r="475">
          <cell r="S475">
            <v>1.75</v>
          </cell>
          <cell r="V475" t="str">
            <v>punt</v>
          </cell>
        </row>
        <row r="476">
          <cell r="S476">
            <v>-0.55000000000000004</v>
          </cell>
          <cell r="V476" t="str">
            <v>field goal</v>
          </cell>
        </row>
        <row r="477">
          <cell r="S477">
            <v>0.84</v>
          </cell>
          <cell r="V477" t="str">
            <v>punt</v>
          </cell>
        </row>
        <row r="478">
          <cell r="S478">
            <v>-2.97</v>
          </cell>
          <cell r="V478" t="str">
            <v>field goal</v>
          </cell>
        </row>
        <row r="479">
          <cell r="S479">
            <v>1.03</v>
          </cell>
          <cell r="V479" t="str">
            <v>punt</v>
          </cell>
        </row>
        <row r="480">
          <cell r="S480">
            <v>-0.55000000000000004</v>
          </cell>
          <cell r="V480" t="str">
            <v>field goal</v>
          </cell>
        </row>
        <row r="481">
          <cell r="S481">
            <v>0.37</v>
          </cell>
          <cell r="V481" t="str">
            <v>punt</v>
          </cell>
        </row>
        <row r="482">
          <cell r="S482">
            <v>-0.25</v>
          </cell>
          <cell r="V482" t="str">
            <v>field goal</v>
          </cell>
        </row>
        <row r="483">
          <cell r="S483">
            <v>-0.04</v>
          </cell>
          <cell r="V483" t="str">
            <v>punt</v>
          </cell>
        </row>
        <row r="484">
          <cell r="S484">
            <v>0.43</v>
          </cell>
          <cell r="V484" t="str">
            <v>punt</v>
          </cell>
        </row>
        <row r="485">
          <cell r="S485">
            <v>-0.15</v>
          </cell>
          <cell r="V485" t="str">
            <v>punt</v>
          </cell>
        </row>
        <row r="486">
          <cell r="S486">
            <v>0.63</v>
          </cell>
          <cell r="V486" t="str">
            <v>punt</v>
          </cell>
        </row>
        <row r="487">
          <cell r="S487">
            <v>1.68</v>
          </cell>
          <cell r="V487" t="str">
            <v>punt</v>
          </cell>
        </row>
        <row r="488">
          <cell r="S488">
            <v>0.77</v>
          </cell>
          <cell r="V488" t="str">
            <v>punt</v>
          </cell>
        </row>
        <row r="489">
          <cell r="S489">
            <v>0.76</v>
          </cell>
          <cell r="V489" t="str">
            <v>punt</v>
          </cell>
        </row>
        <row r="490">
          <cell r="S490">
            <v>-0.05</v>
          </cell>
          <cell r="V490" t="str">
            <v>field goal</v>
          </cell>
        </row>
        <row r="491">
          <cell r="S491">
            <v>-0.25</v>
          </cell>
          <cell r="V491" t="str">
            <v>field goal</v>
          </cell>
        </row>
        <row r="492">
          <cell r="S492">
            <v>1.1599999999999999</v>
          </cell>
          <cell r="V492" t="str">
            <v>punt</v>
          </cell>
        </row>
        <row r="493">
          <cell r="S493">
            <v>0.7</v>
          </cell>
          <cell r="V493" t="str">
            <v>punt</v>
          </cell>
        </row>
        <row r="494">
          <cell r="S494">
            <v>0.02</v>
          </cell>
          <cell r="V494" t="str">
            <v>field goal</v>
          </cell>
        </row>
        <row r="495">
          <cell r="S495">
            <v>0.77</v>
          </cell>
          <cell r="V495" t="str">
            <v>punt</v>
          </cell>
        </row>
        <row r="496">
          <cell r="S496">
            <v>1.1599999999999999</v>
          </cell>
          <cell r="V496" t="str">
            <v>punt</v>
          </cell>
        </row>
        <row r="497">
          <cell r="S497">
            <v>1.66</v>
          </cell>
          <cell r="V497" t="str">
            <v>punt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F3" t="str">
            <v>3 pt %AGE</v>
          </cell>
          <cell r="G3" t="str">
            <v>3PA</v>
          </cell>
        </row>
        <row r="4">
          <cell r="E4" t="str">
            <v>2000-01</v>
          </cell>
          <cell r="F4">
            <v>0.35036496350364965</v>
          </cell>
          <cell r="G4">
            <v>13.7</v>
          </cell>
        </row>
        <row r="5">
          <cell r="E5" t="str">
            <v>2001-02</v>
          </cell>
          <cell r="F5">
            <v>0.35374149659863946</v>
          </cell>
          <cell r="G5">
            <v>14.7</v>
          </cell>
        </row>
        <row r="6">
          <cell r="E6" t="str">
            <v>2002-03</v>
          </cell>
          <cell r="F6">
            <v>0.34693877551020408</v>
          </cell>
          <cell r="G6">
            <v>14.7</v>
          </cell>
        </row>
        <row r="7">
          <cell r="E7" t="str">
            <v>2003-04</v>
          </cell>
          <cell r="F7">
            <v>0.34899328859060402</v>
          </cell>
          <cell r="G7">
            <v>14.9</v>
          </cell>
        </row>
        <row r="8">
          <cell r="E8" t="str">
            <v>2004-05</v>
          </cell>
          <cell r="F8">
            <v>0.35443037974683539</v>
          </cell>
          <cell r="G8">
            <v>15.8</v>
          </cell>
        </row>
        <row r="9">
          <cell r="E9" t="str">
            <v>2005-06</v>
          </cell>
          <cell r="F9">
            <v>0.35625000000000001</v>
          </cell>
          <cell r="G9">
            <v>16</v>
          </cell>
        </row>
        <row r="10">
          <cell r="E10" t="str">
            <v>2006-07</v>
          </cell>
          <cell r="F10">
            <v>0.36094674556213019</v>
          </cell>
          <cell r="G10">
            <v>16.899999999999999</v>
          </cell>
        </row>
        <row r="11">
          <cell r="E11" t="str">
            <v>2007-08</v>
          </cell>
          <cell r="F11">
            <v>0.36464088397790051</v>
          </cell>
          <cell r="G11">
            <v>18.100000000000001</v>
          </cell>
        </row>
        <row r="12">
          <cell r="E12" t="str">
            <v>2008-09</v>
          </cell>
          <cell r="F12">
            <v>0.36464088397790051</v>
          </cell>
          <cell r="G12">
            <v>18.100000000000001</v>
          </cell>
        </row>
        <row r="13">
          <cell r="E13" t="str">
            <v>2009-10</v>
          </cell>
          <cell r="F13">
            <v>0.35359116022099446</v>
          </cell>
          <cell r="G13">
            <v>18.100000000000001</v>
          </cell>
        </row>
        <row r="14">
          <cell r="E14" t="str">
            <v>2010-11</v>
          </cell>
          <cell r="F14">
            <v>0.3611111111111111</v>
          </cell>
          <cell r="G14">
            <v>18</v>
          </cell>
        </row>
        <row r="15">
          <cell r="E15" t="str">
            <v>2011-12</v>
          </cell>
          <cell r="F15">
            <v>0.34782608695652178</v>
          </cell>
          <cell r="G15">
            <v>18.399999999999999</v>
          </cell>
        </row>
        <row r="16">
          <cell r="E16" t="str">
            <v>2012-13</v>
          </cell>
          <cell r="F16">
            <v>0.36</v>
          </cell>
          <cell r="G16">
            <v>20</v>
          </cell>
        </row>
        <row r="17">
          <cell r="E17" t="str">
            <v>2013-14</v>
          </cell>
          <cell r="F17">
            <v>0.35813953488372091</v>
          </cell>
          <cell r="G17">
            <v>21.5</v>
          </cell>
        </row>
        <row r="18">
          <cell r="E18" t="str">
            <v>2014-15</v>
          </cell>
          <cell r="F18">
            <v>0.34821428571428575</v>
          </cell>
          <cell r="G18">
            <v>22.4</v>
          </cell>
        </row>
        <row r="19">
          <cell r="E19" t="str">
            <v>2015-16</v>
          </cell>
          <cell r="F19">
            <v>0.35269709543568462</v>
          </cell>
          <cell r="G19">
            <v>24.1</v>
          </cell>
        </row>
        <row r="20">
          <cell r="E20" t="str">
            <v>2016-17</v>
          </cell>
          <cell r="F20">
            <v>0.35925925925925922</v>
          </cell>
          <cell r="G20">
            <v>27</v>
          </cell>
        </row>
        <row r="21">
          <cell r="E21" t="str">
            <v>2017-18</v>
          </cell>
          <cell r="F21">
            <v>0.36206896551724138</v>
          </cell>
          <cell r="G21">
            <v>29</v>
          </cell>
        </row>
        <row r="22">
          <cell r="E22" t="str">
            <v>2018-19</v>
          </cell>
          <cell r="F22">
            <v>0.35625000000000001</v>
          </cell>
          <cell r="G22">
            <v>32</v>
          </cell>
        </row>
        <row r="23">
          <cell r="E23" t="str">
            <v>2019-20</v>
          </cell>
          <cell r="F23">
            <v>0.35311572700296734</v>
          </cell>
          <cell r="G23">
            <v>33.700000000000003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EA52-A1C4-4D02-BB0A-A2BFAE243B57}">
  <dimension ref="A1:K20"/>
  <sheetViews>
    <sheetView zoomScale="120" zoomScaleNormal="120" workbookViewId="0">
      <selection activeCell="H17" sqref="H17"/>
    </sheetView>
  </sheetViews>
  <sheetFormatPr defaultRowHeight="14.4" x14ac:dyDescent="0.3"/>
  <cols>
    <col min="1" max="1" width="10.5" style="3" customWidth="1"/>
    <col min="2" max="16384" width="8.796875" style="3"/>
  </cols>
  <sheetData>
    <row r="1" spans="1:11" x14ac:dyDescent="0.3">
      <c r="A1" s="19" t="s">
        <v>95</v>
      </c>
      <c r="B1" s="19"/>
      <c r="C1" s="19"/>
      <c r="D1" s="19"/>
      <c r="E1" s="21" t="s">
        <v>110</v>
      </c>
      <c r="F1" s="21"/>
      <c r="G1" s="21"/>
      <c r="H1" s="21"/>
    </row>
    <row r="2" spans="1:11" x14ac:dyDescent="0.3">
      <c r="A2" s="19" t="s">
        <v>96</v>
      </c>
      <c r="B2" s="19"/>
      <c r="C2" s="19"/>
      <c r="D2" s="19"/>
      <c r="E2" s="21" t="s">
        <v>111</v>
      </c>
      <c r="F2" s="21"/>
      <c r="G2" s="21"/>
      <c r="H2" s="21"/>
    </row>
    <row r="3" spans="1:11" x14ac:dyDescent="0.3">
      <c r="A3" s="19" t="s">
        <v>97</v>
      </c>
      <c r="B3" s="19"/>
      <c r="C3" s="19"/>
      <c r="D3" s="19"/>
      <c r="E3" s="21" t="s">
        <v>112</v>
      </c>
      <c r="F3" s="21"/>
      <c r="G3" s="21"/>
      <c r="H3" s="21"/>
    </row>
    <row r="4" spans="1:11" x14ac:dyDescent="0.3">
      <c r="A4" s="19" t="s">
        <v>98</v>
      </c>
      <c r="B4" s="19"/>
      <c r="C4" s="19"/>
      <c r="D4" s="19"/>
      <c r="E4" s="21" t="s">
        <v>113</v>
      </c>
      <c r="F4" s="21"/>
      <c r="G4" s="21"/>
      <c r="H4" s="21"/>
    </row>
    <row r="5" spans="1:11" x14ac:dyDescent="0.3">
      <c r="A5" s="19" t="s">
        <v>99</v>
      </c>
      <c r="B5" s="19"/>
      <c r="C5" s="19"/>
      <c r="D5" s="19"/>
      <c r="E5" s="21" t="s">
        <v>135</v>
      </c>
      <c r="F5" s="21"/>
      <c r="G5" s="21"/>
      <c r="H5" s="21"/>
    </row>
    <row r="6" spans="1:11" x14ac:dyDescent="0.3">
      <c r="A6" s="19" t="s">
        <v>122</v>
      </c>
      <c r="B6" s="19"/>
      <c r="C6" s="19"/>
      <c r="D6" s="19"/>
      <c r="E6" s="21" t="s">
        <v>114</v>
      </c>
      <c r="F6" s="21"/>
      <c r="G6" s="21"/>
      <c r="H6" s="21"/>
    </row>
    <row r="7" spans="1:11" x14ac:dyDescent="0.3">
      <c r="A7" s="19" t="s">
        <v>100</v>
      </c>
      <c r="B7" s="19"/>
      <c r="C7" s="19"/>
      <c r="D7" s="19"/>
      <c r="E7" s="10" t="s">
        <v>115</v>
      </c>
      <c r="F7" s="10"/>
      <c r="G7" s="10"/>
      <c r="H7" s="10"/>
      <c r="I7" s="10"/>
      <c r="J7" s="10"/>
      <c r="K7" s="10"/>
    </row>
    <row r="8" spans="1:11" x14ac:dyDescent="0.3">
      <c r="A8" s="19" t="s">
        <v>101</v>
      </c>
      <c r="B8" s="19"/>
      <c r="C8" s="19"/>
      <c r="D8" s="19"/>
      <c r="E8" s="10" t="s">
        <v>136</v>
      </c>
      <c r="F8" s="10"/>
      <c r="G8" s="10"/>
      <c r="H8" s="10"/>
      <c r="I8" s="10"/>
      <c r="J8" s="10"/>
      <c r="K8" s="10"/>
    </row>
    <row r="9" spans="1:11" x14ac:dyDescent="0.3">
      <c r="A9" s="19" t="s">
        <v>134</v>
      </c>
      <c r="B9" s="19"/>
      <c r="C9" s="19"/>
      <c r="D9" s="19"/>
      <c r="E9" s="10" t="s">
        <v>116</v>
      </c>
      <c r="F9" s="10"/>
      <c r="G9" s="10"/>
      <c r="H9" s="10"/>
      <c r="I9" s="10"/>
      <c r="J9" s="10"/>
      <c r="K9" s="10"/>
    </row>
    <row r="10" spans="1:11" x14ac:dyDescent="0.3">
      <c r="A10" s="19" t="s">
        <v>102</v>
      </c>
      <c r="B10" s="19"/>
      <c r="C10" s="19"/>
      <c r="D10" s="19"/>
      <c r="E10" s="10" t="s">
        <v>117</v>
      </c>
      <c r="F10" s="10"/>
      <c r="G10" s="10"/>
      <c r="H10" s="10"/>
      <c r="I10" s="10"/>
      <c r="J10" s="10"/>
      <c r="K10" s="10"/>
    </row>
    <row r="11" spans="1:11" x14ac:dyDescent="0.3">
      <c r="A11" s="20" t="s">
        <v>103</v>
      </c>
      <c r="B11" s="20"/>
      <c r="C11" s="20"/>
      <c r="D11" s="20"/>
      <c r="E11" s="10" t="s">
        <v>118</v>
      </c>
      <c r="F11" s="10"/>
      <c r="G11" s="10"/>
      <c r="H11" s="10"/>
      <c r="I11" s="10"/>
      <c r="J11" s="10"/>
      <c r="K11" s="10"/>
    </row>
    <row r="12" spans="1:11" x14ac:dyDescent="0.3">
      <c r="A12" s="20" t="s">
        <v>104</v>
      </c>
      <c r="B12" s="20"/>
      <c r="C12" s="20"/>
      <c r="D12" s="20"/>
      <c r="E12" s="10" t="s">
        <v>119</v>
      </c>
      <c r="F12" s="10"/>
      <c r="G12" s="10"/>
      <c r="H12" s="10"/>
      <c r="I12" s="10"/>
      <c r="J12" s="10"/>
      <c r="K12" s="10"/>
    </row>
    <row r="13" spans="1:11" x14ac:dyDescent="0.3">
      <c r="A13" s="20" t="s">
        <v>132</v>
      </c>
      <c r="B13" s="20"/>
      <c r="C13" s="20"/>
      <c r="D13" s="20"/>
      <c r="E13" s="10"/>
      <c r="F13" s="10">
        <v>1</v>
      </c>
      <c r="G13" s="10">
        <v>2</v>
      </c>
      <c r="H13" s="10">
        <v>3</v>
      </c>
      <c r="I13" s="10"/>
      <c r="J13" s="10"/>
      <c r="K13" s="10"/>
    </row>
    <row r="14" spans="1:11" x14ac:dyDescent="0.3">
      <c r="A14" s="20" t="s">
        <v>105</v>
      </c>
      <c r="B14" s="20"/>
      <c r="C14" s="20"/>
      <c r="D14" s="20"/>
      <c r="E14" s="10"/>
      <c r="F14" s="10">
        <v>2</v>
      </c>
      <c r="G14" s="10">
        <v>3</v>
      </c>
      <c r="H14" s="10">
        <v>4</v>
      </c>
      <c r="I14" s="10"/>
      <c r="J14" s="10"/>
      <c r="K14" s="10"/>
    </row>
    <row r="15" spans="1:11" x14ac:dyDescent="0.3">
      <c r="A15" s="20" t="s">
        <v>106</v>
      </c>
      <c r="B15" s="20"/>
      <c r="C15" s="20"/>
      <c r="D15" s="20"/>
      <c r="E15" s="10"/>
      <c r="F15" s="10">
        <v>3</v>
      </c>
      <c r="G15" s="10">
        <v>4</v>
      </c>
      <c r="H15" s="10">
        <v>5</v>
      </c>
      <c r="I15" s="10"/>
      <c r="J15" s="10"/>
      <c r="K15" s="10"/>
    </row>
    <row r="16" spans="1:11" x14ac:dyDescent="0.3">
      <c r="A16" s="20" t="s">
        <v>131</v>
      </c>
      <c r="B16" s="20"/>
      <c r="C16" s="20"/>
      <c r="D16" s="20"/>
      <c r="E16" s="10"/>
      <c r="F16" s="10">
        <f>SUMPRODUCT(F13:H13,F14:H14)</f>
        <v>20</v>
      </c>
      <c r="G16" s="10" t="str">
        <f ca="1">_xlfn.FORMULATEXT(F16)</f>
        <v>=SUMPRODUCT(F13:H13,F14:H14)</v>
      </c>
      <c r="H16" s="10"/>
      <c r="I16" s="10"/>
      <c r="J16" s="10"/>
      <c r="K16" s="10"/>
    </row>
    <row r="17" spans="1:11" x14ac:dyDescent="0.3">
      <c r="A17" s="20" t="s">
        <v>107</v>
      </c>
      <c r="B17" s="20"/>
      <c r="C17" s="20"/>
      <c r="D17" s="20"/>
      <c r="E17" s="10"/>
      <c r="F17" s="10">
        <f>SUMPRODUCT(F13:H13,F14:H14,F15:H15)</f>
        <v>90</v>
      </c>
      <c r="G17" s="10" t="str">
        <f ca="1">_xlfn.FORMULATEXT(F17)</f>
        <v>=SUMPRODUCT(F13:H13,F14:H14,F15:H15)</v>
      </c>
      <c r="H17" s="10"/>
      <c r="I17" s="10"/>
      <c r="J17" s="10"/>
      <c r="K17" s="10"/>
    </row>
    <row r="18" spans="1:11" x14ac:dyDescent="0.3">
      <c r="A18" s="20" t="s">
        <v>108</v>
      </c>
      <c r="B18" s="20"/>
      <c r="C18" s="20"/>
      <c r="D18" s="20"/>
      <c r="E18" s="10"/>
      <c r="F18" s="10"/>
      <c r="G18" s="10"/>
      <c r="H18" s="10"/>
      <c r="I18" s="10"/>
      <c r="J18" s="10"/>
      <c r="K18" s="10"/>
    </row>
    <row r="19" spans="1:11" x14ac:dyDescent="0.3">
      <c r="A19" s="20" t="s">
        <v>109</v>
      </c>
      <c r="B19" s="20"/>
      <c r="C19" s="20"/>
      <c r="D19" s="20"/>
      <c r="E19" s="10"/>
      <c r="F19" s="10"/>
      <c r="G19" s="10"/>
      <c r="H19" s="10"/>
      <c r="I19" s="10"/>
      <c r="J19" s="10"/>
      <c r="K19" s="10"/>
    </row>
    <row r="20" spans="1:11" x14ac:dyDescent="0.3">
      <c r="A20" s="20"/>
      <c r="B20" s="20"/>
      <c r="C20" s="20"/>
      <c r="D20" s="20"/>
      <c r="E20" s="10"/>
      <c r="F20" s="10"/>
      <c r="G20" s="10"/>
      <c r="H20" s="10"/>
      <c r="I20" s="10"/>
      <c r="J20" s="10"/>
      <c r="K2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93349-39DF-4840-AA8C-CBE3CF76392F}">
  <dimension ref="E3:Q23"/>
  <sheetViews>
    <sheetView topLeftCell="D7" zoomScale="180" zoomScaleNormal="180" workbookViewId="0">
      <selection activeCell="I18" sqref="I18"/>
    </sheetView>
  </sheetViews>
  <sheetFormatPr defaultRowHeight="14.4" x14ac:dyDescent="0.3"/>
  <cols>
    <col min="6" max="6" width="10.19921875" customWidth="1"/>
  </cols>
  <sheetData>
    <row r="3" spans="5:17" x14ac:dyDescent="0.3">
      <c r="F3" t="s">
        <v>79</v>
      </c>
      <c r="G3" t="s">
        <v>80</v>
      </c>
    </row>
    <row r="4" spans="5:17" x14ac:dyDescent="0.3">
      <c r="E4" t="s">
        <v>81</v>
      </c>
      <c r="F4" s="1">
        <v>0.35036496350364965</v>
      </c>
      <c r="G4">
        <v>13.7</v>
      </c>
    </row>
    <row r="5" spans="5:17" x14ac:dyDescent="0.3">
      <c r="E5" t="s">
        <v>82</v>
      </c>
      <c r="F5" s="1">
        <v>0.35374149659863946</v>
      </c>
      <c r="G5">
        <v>14.7</v>
      </c>
    </row>
    <row r="6" spans="5:17" x14ac:dyDescent="0.3">
      <c r="E6" t="s">
        <v>83</v>
      </c>
      <c r="F6" s="1">
        <v>0.34693877551020408</v>
      </c>
      <c r="G6">
        <v>14.7</v>
      </c>
    </row>
    <row r="7" spans="5:17" x14ac:dyDescent="0.3">
      <c r="E7" t="s">
        <v>84</v>
      </c>
      <c r="F7" s="1">
        <v>0.34899328859060402</v>
      </c>
      <c r="G7">
        <v>14.9</v>
      </c>
    </row>
    <row r="8" spans="5:17" x14ac:dyDescent="0.3">
      <c r="E8" t="s">
        <v>85</v>
      </c>
      <c r="F8" s="1">
        <v>0.35443037974683539</v>
      </c>
      <c r="G8">
        <v>15.8</v>
      </c>
    </row>
    <row r="9" spans="5:17" x14ac:dyDescent="0.3">
      <c r="E9" t="s">
        <v>86</v>
      </c>
      <c r="F9" s="1">
        <v>0.35625000000000001</v>
      </c>
      <c r="G9">
        <v>16</v>
      </c>
    </row>
    <row r="10" spans="5:17" x14ac:dyDescent="0.3">
      <c r="E10" t="s">
        <v>87</v>
      </c>
      <c r="F10" s="1">
        <v>0.36094674556213019</v>
      </c>
      <c r="G10">
        <v>16.899999999999999</v>
      </c>
      <c r="Q10" t="s">
        <v>133</v>
      </c>
    </row>
    <row r="11" spans="5:17" x14ac:dyDescent="0.3">
      <c r="E11" t="s">
        <v>88</v>
      </c>
      <c r="F11" s="1">
        <v>0.36464088397790051</v>
      </c>
      <c r="G11">
        <v>18.100000000000001</v>
      </c>
    </row>
    <row r="12" spans="5:17" x14ac:dyDescent="0.3">
      <c r="E12" t="s">
        <v>89</v>
      </c>
      <c r="F12" s="1">
        <v>0.36464088397790051</v>
      </c>
      <c r="G12">
        <v>18.100000000000001</v>
      </c>
    </row>
    <row r="13" spans="5:17" x14ac:dyDescent="0.3">
      <c r="E13" t="s">
        <v>90</v>
      </c>
      <c r="F13" s="1">
        <v>0.35359116022099446</v>
      </c>
      <c r="G13">
        <v>18.100000000000001</v>
      </c>
    </row>
    <row r="14" spans="5:17" x14ac:dyDescent="0.3">
      <c r="E14" t="s">
        <v>91</v>
      </c>
      <c r="F14" s="1">
        <v>0.3611111111111111</v>
      </c>
      <c r="G14">
        <v>18</v>
      </c>
    </row>
    <row r="15" spans="5:17" x14ac:dyDescent="0.3">
      <c r="E15" t="s">
        <v>92</v>
      </c>
      <c r="F15" s="1">
        <v>0.34782608695652178</v>
      </c>
      <c r="G15">
        <v>18.399999999999999</v>
      </c>
    </row>
    <row r="16" spans="5:17" x14ac:dyDescent="0.3">
      <c r="E16" t="s">
        <v>93</v>
      </c>
      <c r="F16" s="1">
        <v>0.36</v>
      </c>
      <c r="G16">
        <v>20</v>
      </c>
    </row>
    <row r="17" spans="5:7" x14ac:dyDescent="0.3">
      <c r="E17" t="s">
        <v>94</v>
      </c>
      <c r="F17" s="1">
        <v>0.35813953488372091</v>
      </c>
      <c r="G17">
        <v>21.5</v>
      </c>
    </row>
    <row r="18" spans="5:7" x14ac:dyDescent="0.3">
      <c r="E18" t="s">
        <v>63</v>
      </c>
      <c r="F18" s="1">
        <v>0.34821428571428575</v>
      </c>
      <c r="G18">
        <v>22.4</v>
      </c>
    </row>
    <row r="19" spans="5:7" x14ac:dyDescent="0.3">
      <c r="E19" t="s">
        <v>64</v>
      </c>
      <c r="F19" s="1">
        <v>0.35269709543568462</v>
      </c>
      <c r="G19">
        <v>24.1</v>
      </c>
    </row>
    <row r="20" spans="5:7" x14ac:dyDescent="0.3">
      <c r="E20" t="s">
        <v>65</v>
      </c>
      <c r="F20" s="1">
        <v>0.35925925925925922</v>
      </c>
      <c r="G20">
        <v>27</v>
      </c>
    </row>
    <row r="21" spans="5:7" x14ac:dyDescent="0.3">
      <c r="E21" t="s">
        <v>66</v>
      </c>
      <c r="F21" s="1">
        <v>0.36206896551724138</v>
      </c>
      <c r="G21">
        <v>29</v>
      </c>
    </row>
    <row r="22" spans="5:7" x14ac:dyDescent="0.3">
      <c r="E22" t="s">
        <v>67</v>
      </c>
      <c r="F22" s="1">
        <v>0.35625000000000001</v>
      </c>
      <c r="G22">
        <v>32</v>
      </c>
    </row>
    <row r="23" spans="5:7" x14ac:dyDescent="0.3">
      <c r="E23" t="s">
        <v>68</v>
      </c>
      <c r="F23" s="1">
        <v>0.35311572700296734</v>
      </c>
      <c r="G23">
        <v>33.700000000000003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F1105-2D38-4329-84BF-AAF1B65DEF4F}">
  <dimension ref="A5:S46"/>
  <sheetViews>
    <sheetView topLeftCell="C1" workbookViewId="0">
      <pane ySplit="7" topLeftCell="A8" activePane="bottomLeft" state="frozen"/>
      <selection activeCell="C1" sqref="C1"/>
      <selection pane="bottomLeft" activeCell="C1" sqref="A1:XFD1048576"/>
    </sheetView>
  </sheetViews>
  <sheetFormatPr defaultRowHeight="14.4" x14ac:dyDescent="0.3"/>
  <cols>
    <col min="1" max="1" width="12.5" style="3" customWidth="1"/>
    <col min="2" max="2" width="8.796875" style="3"/>
    <col min="3" max="3" width="22.09765625" style="3" bestFit="1" customWidth="1"/>
    <col min="4" max="5" width="22.09765625" style="3" customWidth="1"/>
    <col min="6" max="16384" width="8.796875" style="3"/>
  </cols>
  <sheetData>
    <row r="5" spans="1:19" x14ac:dyDescent="0.3">
      <c r="G5" s="3">
        <v>2</v>
      </c>
      <c r="H5" s="3">
        <v>2</v>
      </c>
      <c r="I5" s="3">
        <v>2</v>
      </c>
      <c r="J5" s="3">
        <v>2</v>
      </c>
      <c r="K5" s="3">
        <v>3</v>
      </c>
    </row>
    <row r="6" spans="1:19" x14ac:dyDescent="0.3">
      <c r="A6" s="7">
        <f>STDEV(A8:A37)</f>
        <v>1.9322861042679811E-2</v>
      </c>
      <c r="B6" s="7">
        <f>STDEV(B8:B37)</f>
        <v>3.4330782384085705E-2</v>
      </c>
      <c r="F6" s="3" t="s">
        <v>48</v>
      </c>
      <c r="L6" s="3" t="s">
        <v>47</v>
      </c>
      <c r="R6" s="3" t="s">
        <v>46</v>
      </c>
    </row>
    <row r="7" spans="1:19" ht="28.8" x14ac:dyDescent="0.3">
      <c r="A7" s="2" t="s">
        <v>45</v>
      </c>
      <c r="B7" s="2" t="s">
        <v>44</v>
      </c>
      <c r="C7" s="3" t="s">
        <v>10</v>
      </c>
      <c r="D7" s="3" t="s">
        <v>43</v>
      </c>
      <c r="E7" s="3" t="s">
        <v>42</v>
      </c>
      <c r="F7" s="3" t="s">
        <v>9</v>
      </c>
      <c r="G7" s="3" t="s">
        <v>8</v>
      </c>
      <c r="H7" s="4" t="s">
        <v>7</v>
      </c>
      <c r="I7" s="4" t="s">
        <v>6</v>
      </c>
      <c r="J7" s="5" t="s">
        <v>5</v>
      </c>
      <c r="K7" s="3" t="s">
        <v>4</v>
      </c>
      <c r="L7" s="3" t="s">
        <v>9</v>
      </c>
      <c r="M7" s="3" t="s">
        <v>8</v>
      </c>
      <c r="N7" s="4" t="s">
        <v>7</v>
      </c>
      <c r="O7" s="4" t="s">
        <v>6</v>
      </c>
      <c r="P7" s="5" t="s">
        <v>5</v>
      </c>
      <c r="Q7" s="3" t="s">
        <v>4</v>
      </c>
      <c r="R7" s="3" t="s">
        <v>3</v>
      </c>
      <c r="S7" s="3" t="s">
        <v>2</v>
      </c>
    </row>
    <row r="8" spans="1:19" x14ac:dyDescent="0.3">
      <c r="A8" s="6">
        <f t="shared" ref="A8:A40" si="0">E8-$F$43</f>
        <v>3.0272000000000077E-2</v>
      </c>
      <c r="B8" s="6">
        <f t="shared" ref="B8:B40" si="1">D8-E8</f>
        <v>-3.6383000000000054E-2</v>
      </c>
      <c r="C8" s="3" t="s">
        <v>41</v>
      </c>
      <c r="D8" s="6">
        <f t="shared" ref="D8:D40" si="2">SUMPRODUCT($G$5:$K$5,G8:K8,M8:Q8)</f>
        <v>1.0431760000000001</v>
      </c>
      <c r="E8" s="6">
        <f t="shared" ref="E8:E40" si="3">SUMPRODUCT($G$5:$K$5,G8:K8,$M$38:$Q$38)</f>
        <v>1.0795590000000002</v>
      </c>
      <c r="F8" s="3">
        <v>0.59699999999999998</v>
      </c>
      <c r="G8" s="3">
        <v>0.33200000000000002</v>
      </c>
      <c r="H8" s="3">
        <v>0.13400000000000001</v>
      </c>
      <c r="I8" s="3">
        <v>8.3000000000000004E-2</v>
      </c>
      <c r="J8" s="3">
        <v>4.7E-2</v>
      </c>
      <c r="K8" s="3">
        <v>0.40300000000000002</v>
      </c>
      <c r="L8" s="3">
        <v>0.51800000000000002</v>
      </c>
      <c r="M8" s="3">
        <v>0.64</v>
      </c>
      <c r="N8" s="3">
        <v>0.35599999999999998</v>
      </c>
      <c r="O8" s="3">
        <v>0.374</v>
      </c>
      <c r="P8" s="3">
        <v>0.374</v>
      </c>
      <c r="Q8" s="3">
        <v>0.35199999999999998</v>
      </c>
      <c r="R8" s="3">
        <v>0.245</v>
      </c>
      <c r="S8" s="3">
        <v>0.39300000000000002</v>
      </c>
    </row>
    <row r="9" spans="1:19" x14ac:dyDescent="0.3">
      <c r="A9" s="6">
        <f t="shared" si="0"/>
        <v>-1.7972000000000099E-2</v>
      </c>
      <c r="B9" s="6">
        <f t="shared" si="1"/>
        <v>3.6676000000000153E-2</v>
      </c>
      <c r="C9" s="3" t="s">
        <v>40</v>
      </c>
      <c r="D9" s="6">
        <f t="shared" si="2"/>
        <v>1.0679910000000001</v>
      </c>
      <c r="E9" s="6">
        <f t="shared" si="3"/>
        <v>1.031315</v>
      </c>
      <c r="F9" s="3">
        <v>0.61899999999999999</v>
      </c>
      <c r="G9" s="3">
        <v>0.248</v>
      </c>
      <c r="H9" s="3">
        <v>0.14699999999999999</v>
      </c>
      <c r="I9" s="3">
        <v>0.114</v>
      </c>
      <c r="J9" s="3">
        <v>0.109</v>
      </c>
      <c r="K9" s="3">
        <v>0.38100000000000001</v>
      </c>
      <c r="L9" s="3">
        <v>0.52700000000000002</v>
      </c>
      <c r="M9" s="3">
        <v>0.67700000000000005</v>
      </c>
      <c r="N9" s="3">
        <v>0.42</v>
      </c>
      <c r="O9" s="3">
        <v>0.44800000000000001</v>
      </c>
      <c r="P9" s="3">
        <v>0.41</v>
      </c>
      <c r="Q9" s="3">
        <v>0.36499999999999999</v>
      </c>
      <c r="R9" s="3">
        <v>0.19600000000000001</v>
      </c>
      <c r="S9" s="3">
        <v>0.35499999999999998</v>
      </c>
    </row>
    <row r="10" spans="1:19" x14ac:dyDescent="0.3">
      <c r="A10" s="6">
        <f t="shared" si="0"/>
        <v>1.4071999999999862E-2</v>
      </c>
      <c r="B10" s="6">
        <f t="shared" si="1"/>
        <v>-2.4424000000000001E-2</v>
      </c>
      <c r="C10" s="3" t="s">
        <v>39</v>
      </c>
      <c r="D10" s="6">
        <f t="shared" si="2"/>
        <v>1.0389349999999999</v>
      </c>
      <c r="E10" s="6">
        <f t="shared" si="3"/>
        <v>1.0633589999999999</v>
      </c>
      <c r="F10" s="3">
        <v>0.59699999999999998</v>
      </c>
      <c r="G10" s="3">
        <v>0.29899999999999999</v>
      </c>
      <c r="H10" s="3">
        <v>0.16600000000000001</v>
      </c>
      <c r="I10" s="3">
        <v>8.4000000000000005E-2</v>
      </c>
      <c r="J10" s="3">
        <v>4.8000000000000001E-2</v>
      </c>
      <c r="K10" s="3">
        <v>0.40300000000000002</v>
      </c>
      <c r="L10" s="3">
        <v>0.51300000000000001</v>
      </c>
      <c r="M10" s="3">
        <v>0.63900000000000001</v>
      </c>
      <c r="N10" s="3">
        <v>0.373</v>
      </c>
      <c r="O10" s="3">
        <v>0.42299999999999999</v>
      </c>
      <c r="P10" s="3">
        <v>0.36599999999999999</v>
      </c>
      <c r="Q10" s="3">
        <v>0.35299999999999998</v>
      </c>
      <c r="R10" s="3">
        <v>0.185</v>
      </c>
      <c r="S10" s="3">
        <v>0.377</v>
      </c>
    </row>
    <row r="11" spans="1:19" x14ac:dyDescent="0.3">
      <c r="A11" s="6">
        <f t="shared" si="0"/>
        <v>-7.4460000000000637E-3</v>
      </c>
      <c r="B11" s="6">
        <f t="shared" si="1"/>
        <v>-3.0738000000000154E-2</v>
      </c>
      <c r="C11" s="3" t="s">
        <v>38</v>
      </c>
      <c r="D11" s="6">
        <f t="shared" si="2"/>
        <v>1.0111029999999999</v>
      </c>
      <c r="E11" s="6">
        <f t="shared" si="3"/>
        <v>1.041841</v>
      </c>
      <c r="F11" s="3">
        <v>0.70499999999999996</v>
      </c>
      <c r="G11" s="3">
        <v>0.31</v>
      </c>
      <c r="H11" s="3">
        <v>0.191</v>
      </c>
      <c r="I11" s="3">
        <v>0.104</v>
      </c>
      <c r="J11" s="3">
        <v>0.10100000000000001</v>
      </c>
      <c r="K11" s="3">
        <v>0.29499999999999998</v>
      </c>
      <c r="L11" s="3">
        <v>0.496</v>
      </c>
      <c r="M11" s="3">
        <v>0.627</v>
      </c>
      <c r="N11" s="3">
        <v>0.40799999999999997</v>
      </c>
      <c r="O11" s="3">
        <v>0.39200000000000002</v>
      </c>
      <c r="P11" s="3">
        <v>0.36799999999999999</v>
      </c>
      <c r="Q11" s="3">
        <v>0.35099999999999998</v>
      </c>
      <c r="R11" s="3">
        <v>0.218</v>
      </c>
      <c r="S11" s="3">
        <v>0.4</v>
      </c>
    </row>
    <row r="12" spans="1:19" x14ac:dyDescent="0.3">
      <c r="A12" s="6">
        <f t="shared" si="0"/>
        <v>1.5329999999997845E-3</v>
      </c>
      <c r="B12" s="6">
        <f t="shared" si="1"/>
        <v>-2.3417999999999939E-2</v>
      </c>
      <c r="C12" s="3" t="s">
        <v>37</v>
      </c>
      <c r="D12" s="6">
        <f t="shared" si="2"/>
        <v>1.0274019999999999</v>
      </c>
      <c r="E12" s="6">
        <f t="shared" si="3"/>
        <v>1.0508199999999999</v>
      </c>
      <c r="F12" s="3">
        <v>0.622</v>
      </c>
      <c r="G12" s="3">
        <v>0.28899999999999998</v>
      </c>
      <c r="H12" s="3">
        <v>0.16500000000000001</v>
      </c>
      <c r="I12" s="3">
        <v>8.3000000000000004E-2</v>
      </c>
      <c r="J12" s="3">
        <v>8.4000000000000005E-2</v>
      </c>
      <c r="K12" s="3">
        <v>0.378</v>
      </c>
      <c r="L12" s="3">
        <v>0.50700000000000001</v>
      </c>
      <c r="M12" s="3">
        <v>0.625</v>
      </c>
      <c r="N12" s="3">
        <v>0.38700000000000001</v>
      </c>
      <c r="O12" s="3">
        <v>0.44</v>
      </c>
      <c r="P12" s="3">
        <v>0.40100000000000002</v>
      </c>
      <c r="Q12" s="3">
        <v>0.35099999999999998</v>
      </c>
      <c r="R12" s="3">
        <v>0.19400000000000001</v>
      </c>
      <c r="S12" s="3">
        <v>0.41499999999999998</v>
      </c>
    </row>
    <row r="13" spans="1:19" x14ac:dyDescent="0.3">
      <c r="A13" s="6">
        <f t="shared" si="0"/>
        <v>-1.6001000000000154E-2</v>
      </c>
      <c r="B13" s="6">
        <f t="shared" si="1"/>
        <v>-2.8421999999999947E-2</v>
      </c>
      <c r="C13" s="3" t="s">
        <v>36</v>
      </c>
      <c r="D13" s="6">
        <f t="shared" si="2"/>
        <v>1.004864</v>
      </c>
      <c r="E13" s="6">
        <f t="shared" si="3"/>
        <v>1.0332859999999999</v>
      </c>
      <c r="F13" s="3">
        <v>0.66800000000000004</v>
      </c>
      <c r="G13" s="3">
        <v>0.27700000000000002</v>
      </c>
      <c r="H13" s="3">
        <v>0.17100000000000001</v>
      </c>
      <c r="I13" s="3">
        <v>0.114</v>
      </c>
      <c r="J13" s="3">
        <v>0.105</v>
      </c>
      <c r="K13" s="3">
        <v>0.33200000000000002</v>
      </c>
      <c r="L13" s="3">
        <v>0.48799999999999999</v>
      </c>
      <c r="M13" s="3">
        <v>0.61899999999999999</v>
      </c>
      <c r="N13" s="3">
        <v>0.39</v>
      </c>
      <c r="O13" s="3">
        <v>0.41099999999999998</v>
      </c>
      <c r="P13" s="3">
        <v>0.38700000000000001</v>
      </c>
      <c r="Q13" s="3">
        <v>0.35499999999999998</v>
      </c>
      <c r="R13" s="3">
        <v>0.20699999999999999</v>
      </c>
      <c r="S13" s="3">
        <v>0.36</v>
      </c>
    </row>
    <row r="14" spans="1:19" x14ac:dyDescent="0.3">
      <c r="A14" s="6">
        <f t="shared" si="0"/>
        <v>3.2489999999998354E-3</v>
      </c>
      <c r="B14" s="6">
        <f t="shared" si="1"/>
        <v>-1.5521999999999814E-2</v>
      </c>
      <c r="C14" s="3" t="s">
        <v>35</v>
      </c>
      <c r="D14" s="6">
        <f t="shared" si="2"/>
        <v>1.0370140000000001</v>
      </c>
      <c r="E14" s="6">
        <f t="shared" si="3"/>
        <v>1.0525359999999999</v>
      </c>
      <c r="F14" s="3">
        <v>0.57799999999999996</v>
      </c>
      <c r="G14" s="3">
        <v>0.26800000000000002</v>
      </c>
      <c r="H14" s="3">
        <v>0.157</v>
      </c>
      <c r="I14" s="3">
        <v>8.7999999999999995E-2</v>
      </c>
      <c r="J14" s="3">
        <v>6.5000000000000002E-2</v>
      </c>
      <c r="K14" s="3">
        <v>0.42199999999999999</v>
      </c>
      <c r="L14" s="3">
        <v>0.52400000000000002</v>
      </c>
      <c r="M14" s="3">
        <v>0.67700000000000005</v>
      </c>
      <c r="N14" s="3">
        <v>0.4</v>
      </c>
      <c r="O14" s="3">
        <v>0.39700000000000002</v>
      </c>
      <c r="P14" s="3">
        <v>0.371</v>
      </c>
      <c r="Q14" s="3">
        <v>0.34</v>
      </c>
      <c r="R14" s="3">
        <v>0.19400000000000001</v>
      </c>
      <c r="S14" s="3">
        <v>0.38300000000000001</v>
      </c>
    </row>
    <row r="15" spans="1:19" x14ac:dyDescent="0.3">
      <c r="A15" s="6">
        <f t="shared" si="0"/>
        <v>-1.2169000000000096E-2</v>
      </c>
      <c r="B15" s="6">
        <f t="shared" si="1"/>
        <v>1.5438000000000063E-2</v>
      </c>
      <c r="C15" s="3" t="s">
        <v>34</v>
      </c>
      <c r="D15" s="6">
        <f t="shared" si="2"/>
        <v>1.052556</v>
      </c>
      <c r="E15" s="6">
        <f t="shared" si="3"/>
        <v>1.037118</v>
      </c>
      <c r="F15" s="3">
        <v>0.65200000000000002</v>
      </c>
      <c r="G15" s="3">
        <v>0.27700000000000002</v>
      </c>
      <c r="H15" s="3">
        <v>0.20300000000000001</v>
      </c>
      <c r="I15" s="3">
        <v>0.10100000000000001</v>
      </c>
      <c r="J15" s="3">
        <v>7.0000000000000007E-2</v>
      </c>
      <c r="K15" s="3">
        <v>0.34799999999999998</v>
      </c>
      <c r="L15" s="3">
        <v>0.52700000000000002</v>
      </c>
      <c r="M15" s="3">
        <v>0.67400000000000004</v>
      </c>
      <c r="N15" s="3">
        <v>0.40699999999999997</v>
      </c>
      <c r="O15" s="3">
        <v>0.45700000000000002</v>
      </c>
      <c r="P15" s="3">
        <v>0.39400000000000002</v>
      </c>
      <c r="Q15" s="3">
        <v>0.35099999999999998</v>
      </c>
      <c r="R15" s="3">
        <v>0.183</v>
      </c>
      <c r="S15" s="3">
        <v>0.40600000000000003</v>
      </c>
    </row>
    <row r="16" spans="1:19" x14ac:dyDescent="0.3">
      <c r="A16" s="6">
        <f t="shared" si="0"/>
        <v>-6.2990000000000546E-3</v>
      </c>
      <c r="B16" s="6">
        <f t="shared" si="1"/>
        <v>-2.4846000000000146E-2</v>
      </c>
      <c r="C16" s="3" t="s">
        <v>33</v>
      </c>
      <c r="D16" s="6">
        <f t="shared" si="2"/>
        <v>1.0181419999999999</v>
      </c>
      <c r="E16" s="6">
        <f t="shared" si="3"/>
        <v>1.042988</v>
      </c>
      <c r="F16" s="3">
        <v>0.60599999999999998</v>
      </c>
      <c r="G16" s="3">
        <v>0.26300000000000001</v>
      </c>
      <c r="H16" s="3">
        <v>0.19700000000000001</v>
      </c>
      <c r="I16" s="3">
        <v>7.3999999999999996E-2</v>
      </c>
      <c r="J16" s="3">
        <v>7.2999999999999995E-2</v>
      </c>
      <c r="K16" s="3">
        <v>0.39400000000000002</v>
      </c>
      <c r="L16" s="3">
        <v>0.5</v>
      </c>
      <c r="M16" s="3">
        <v>0.63800000000000001</v>
      </c>
      <c r="N16" s="3">
        <v>0.39600000000000002</v>
      </c>
      <c r="O16" s="3">
        <v>0.36499999999999999</v>
      </c>
      <c r="P16" s="3">
        <v>0.41899999999999998</v>
      </c>
      <c r="Q16" s="3">
        <v>0.34799999999999998</v>
      </c>
      <c r="R16" s="3">
        <v>0.252</v>
      </c>
      <c r="S16" s="3">
        <v>0.38</v>
      </c>
    </row>
    <row r="17" spans="1:19" x14ac:dyDescent="0.3">
      <c r="A17" s="6">
        <f t="shared" si="0"/>
        <v>-1.5104999999999924E-2</v>
      </c>
      <c r="B17" s="6">
        <f t="shared" si="1"/>
        <v>9.5342000000000038E-2</v>
      </c>
      <c r="C17" s="3" t="s">
        <v>32</v>
      </c>
      <c r="D17" s="6">
        <f t="shared" si="2"/>
        <v>1.1295240000000002</v>
      </c>
      <c r="E17" s="6">
        <f t="shared" si="3"/>
        <v>1.0341820000000002</v>
      </c>
      <c r="F17" s="3">
        <v>0.61599999999999999</v>
      </c>
      <c r="G17" s="3">
        <v>0.25</v>
      </c>
      <c r="H17" s="3">
        <v>0.107</v>
      </c>
      <c r="I17" s="3">
        <v>0.121</v>
      </c>
      <c r="J17" s="3">
        <v>0.13800000000000001</v>
      </c>
      <c r="K17" s="3">
        <v>0.38400000000000001</v>
      </c>
      <c r="L17" s="3">
        <v>0.55700000000000005</v>
      </c>
      <c r="M17" s="3">
        <v>0.70299999999999996</v>
      </c>
      <c r="N17" s="3">
        <v>0.433</v>
      </c>
      <c r="O17" s="3">
        <v>0.47699999999999998</v>
      </c>
      <c r="P17" s="3">
        <v>0.45800000000000002</v>
      </c>
      <c r="Q17" s="3">
        <v>0.38500000000000001</v>
      </c>
      <c r="R17" s="3">
        <v>0.19500000000000001</v>
      </c>
      <c r="S17" s="3">
        <v>0.42699999999999999</v>
      </c>
    </row>
    <row r="18" spans="1:19" x14ac:dyDescent="0.3">
      <c r="A18" s="6">
        <f t="shared" si="0"/>
        <v>2.4273999999999907E-2</v>
      </c>
      <c r="B18" s="6">
        <f t="shared" si="1"/>
        <v>1.0570999999999886E-2</v>
      </c>
      <c r="C18" s="3" t="s">
        <v>31</v>
      </c>
      <c r="D18" s="6">
        <f t="shared" si="2"/>
        <v>1.0841319999999999</v>
      </c>
      <c r="E18" s="6">
        <f t="shared" si="3"/>
        <v>1.073561</v>
      </c>
      <c r="F18" s="3">
        <v>0.48099999999999998</v>
      </c>
      <c r="G18" s="3">
        <v>0.26100000000000001</v>
      </c>
      <c r="H18" s="3">
        <v>0.14499999999999999</v>
      </c>
      <c r="I18" s="3">
        <v>0.05</v>
      </c>
      <c r="J18" s="3">
        <v>2.5000000000000001E-2</v>
      </c>
      <c r="K18" s="3">
        <v>0.51900000000000002</v>
      </c>
      <c r="L18" s="3">
        <v>0.55100000000000005</v>
      </c>
      <c r="M18" s="3">
        <v>0.67</v>
      </c>
      <c r="N18" s="3">
        <v>0.4</v>
      </c>
      <c r="O18" s="3">
        <v>0.41499999999999998</v>
      </c>
      <c r="P18" s="3">
        <v>0.45200000000000001</v>
      </c>
      <c r="Q18" s="3">
        <v>0.35599999999999998</v>
      </c>
      <c r="R18" s="3">
        <v>0.24199999999999999</v>
      </c>
      <c r="S18" s="3">
        <v>0.372</v>
      </c>
    </row>
    <row r="19" spans="1:19" x14ac:dyDescent="0.3">
      <c r="A19" s="6">
        <f t="shared" si="0"/>
        <v>-9.6910000000001162E-3</v>
      </c>
      <c r="B19" s="6">
        <f t="shared" si="1"/>
        <v>1.8969999999999931E-2</v>
      </c>
      <c r="C19" s="3" t="s">
        <v>30</v>
      </c>
      <c r="D19" s="6">
        <f t="shared" si="2"/>
        <v>1.0585659999999999</v>
      </c>
      <c r="E19" s="6">
        <f t="shared" si="3"/>
        <v>1.039596</v>
      </c>
      <c r="F19" s="3">
        <v>0.70799999999999996</v>
      </c>
      <c r="G19" s="3">
        <v>0.311</v>
      </c>
      <c r="H19" s="3">
        <v>0.158</v>
      </c>
      <c r="I19" s="3">
        <v>8.5999999999999993E-2</v>
      </c>
      <c r="J19" s="3">
        <v>0.152</v>
      </c>
      <c r="K19" s="3">
        <v>0.29199999999999998</v>
      </c>
      <c r="L19" s="3">
        <v>0.51700000000000002</v>
      </c>
      <c r="M19" s="3">
        <v>0.65100000000000002</v>
      </c>
      <c r="N19" s="3">
        <v>0.40699999999999997</v>
      </c>
      <c r="O19" s="3">
        <v>0.41599999999999998</v>
      </c>
      <c r="P19" s="3">
        <v>0.41399999999999998</v>
      </c>
      <c r="Q19" s="3">
        <v>0.374</v>
      </c>
      <c r="R19" s="3">
        <v>0.22900000000000001</v>
      </c>
      <c r="S19" s="3">
        <v>0.432</v>
      </c>
    </row>
    <row r="20" spans="1:19" x14ac:dyDescent="0.3">
      <c r="A20" s="6">
        <f t="shared" si="0"/>
        <v>-6.9859999999999367E-3</v>
      </c>
      <c r="B20" s="6">
        <f t="shared" si="1"/>
        <v>1.5434999999999865E-2</v>
      </c>
      <c r="C20" s="3" t="s">
        <v>29</v>
      </c>
      <c r="D20" s="6">
        <f t="shared" si="2"/>
        <v>1.057736</v>
      </c>
      <c r="E20" s="6">
        <f t="shared" si="3"/>
        <v>1.0423010000000001</v>
      </c>
      <c r="F20" s="3">
        <v>0.70499999999999996</v>
      </c>
      <c r="G20" s="3">
        <v>0.312</v>
      </c>
      <c r="H20" s="3">
        <v>0.182</v>
      </c>
      <c r="I20" s="3">
        <v>0.113</v>
      </c>
      <c r="J20" s="3">
        <v>9.8000000000000004E-2</v>
      </c>
      <c r="K20" s="3">
        <v>0.29499999999999998</v>
      </c>
      <c r="L20" s="3">
        <v>0.50700000000000001</v>
      </c>
      <c r="M20" s="3">
        <v>0.63800000000000001</v>
      </c>
      <c r="N20" s="3">
        <v>0.39700000000000002</v>
      </c>
      <c r="O20" s="3">
        <v>0.42599999999999999</v>
      </c>
      <c r="P20" s="3">
        <v>0.38500000000000001</v>
      </c>
      <c r="Q20" s="3">
        <v>0.38800000000000001</v>
      </c>
      <c r="R20" s="3">
        <v>0.21</v>
      </c>
      <c r="S20" s="3">
        <v>0.40899999999999997</v>
      </c>
    </row>
    <row r="21" spans="1:19" x14ac:dyDescent="0.3">
      <c r="A21" s="6">
        <f t="shared" si="0"/>
        <v>2.1550999999999876E-2</v>
      </c>
      <c r="B21" s="6">
        <f t="shared" si="1"/>
        <v>-1.7007999999999912E-2</v>
      </c>
      <c r="C21" s="3" t="s">
        <v>28</v>
      </c>
      <c r="D21" s="6">
        <f t="shared" si="2"/>
        <v>1.05383</v>
      </c>
      <c r="E21" s="6">
        <f t="shared" si="3"/>
        <v>1.070838</v>
      </c>
      <c r="F21" s="3">
        <v>0.65800000000000003</v>
      </c>
      <c r="G21" s="3">
        <v>0.34499999999999997</v>
      </c>
      <c r="H21" s="3">
        <v>0.155</v>
      </c>
      <c r="I21" s="3">
        <v>7.8E-2</v>
      </c>
      <c r="J21" s="3">
        <v>0.08</v>
      </c>
      <c r="K21" s="3">
        <v>0.34200000000000003</v>
      </c>
      <c r="L21" s="3">
        <v>0.54100000000000004</v>
      </c>
      <c r="M21" s="3">
        <v>0.67700000000000005</v>
      </c>
      <c r="N21" s="3">
        <v>0.38700000000000001</v>
      </c>
      <c r="O21" s="3">
        <v>0.372</v>
      </c>
      <c r="P21" s="3">
        <v>0.41899999999999998</v>
      </c>
      <c r="Q21" s="3">
        <v>0.33300000000000002</v>
      </c>
      <c r="R21" s="3">
        <v>0.20799999999999999</v>
      </c>
      <c r="S21" s="3">
        <v>0.34799999999999998</v>
      </c>
    </row>
    <row r="22" spans="1:19" x14ac:dyDescent="0.3">
      <c r="A22" s="6">
        <f t="shared" si="0"/>
        <v>-1.2393000000000098E-2</v>
      </c>
      <c r="B22" s="6">
        <f t="shared" si="1"/>
        <v>-2.0851999999999871E-2</v>
      </c>
      <c r="C22" s="3" t="s">
        <v>27</v>
      </c>
      <c r="D22" s="6">
        <f t="shared" si="2"/>
        <v>1.0160420000000001</v>
      </c>
      <c r="E22" s="6">
        <f t="shared" si="3"/>
        <v>1.036894</v>
      </c>
      <c r="F22" s="3">
        <v>0.65800000000000003</v>
      </c>
      <c r="G22" s="3">
        <v>0.27800000000000002</v>
      </c>
      <c r="H22" s="3">
        <v>0.184</v>
      </c>
      <c r="I22" s="3">
        <v>0.10100000000000001</v>
      </c>
      <c r="J22" s="3">
        <v>9.5000000000000001E-2</v>
      </c>
      <c r="K22" s="3">
        <v>0.34200000000000003</v>
      </c>
      <c r="L22" s="3">
        <v>0.505</v>
      </c>
      <c r="M22" s="3">
        <v>0.64300000000000002</v>
      </c>
      <c r="N22" s="3">
        <v>0.41899999999999998</v>
      </c>
      <c r="O22" s="3">
        <v>0.39</v>
      </c>
      <c r="P22" s="3">
        <v>0.39300000000000002</v>
      </c>
      <c r="Q22" s="3">
        <v>0.34200000000000003</v>
      </c>
      <c r="R22" s="3">
        <v>0.23200000000000001</v>
      </c>
      <c r="S22" s="3">
        <v>0.35899999999999999</v>
      </c>
    </row>
    <row r="23" spans="1:19" x14ac:dyDescent="0.3">
      <c r="A23" s="6">
        <f t="shared" si="0"/>
        <v>1.1689999999999756E-3</v>
      </c>
      <c r="B23" s="6">
        <f t="shared" si="1"/>
        <v>-2.1884000000000015E-2</v>
      </c>
      <c r="C23" s="3" t="s">
        <v>26</v>
      </c>
      <c r="D23" s="6">
        <f t="shared" si="2"/>
        <v>1.028572</v>
      </c>
      <c r="E23" s="6">
        <f t="shared" si="3"/>
        <v>1.0504560000000001</v>
      </c>
      <c r="F23" s="3">
        <v>0.63200000000000001</v>
      </c>
      <c r="G23" s="3">
        <v>0.29099999999999998</v>
      </c>
      <c r="H23" s="3">
        <v>0.17499999999999999</v>
      </c>
      <c r="I23" s="3">
        <v>0.10199999999999999</v>
      </c>
      <c r="J23" s="3">
        <v>6.4000000000000001E-2</v>
      </c>
      <c r="K23" s="3">
        <v>0.36799999999999999</v>
      </c>
      <c r="L23" s="3">
        <v>0.50900000000000001</v>
      </c>
      <c r="M23" s="3">
        <v>0.63700000000000001</v>
      </c>
      <c r="N23" s="3">
        <v>0.42699999999999999</v>
      </c>
      <c r="O23" s="3">
        <v>0.375</v>
      </c>
      <c r="P23" s="3">
        <v>0.36399999999999999</v>
      </c>
      <c r="Q23" s="3">
        <v>0.34899999999999998</v>
      </c>
      <c r="R23" s="3">
        <v>0.25600000000000001</v>
      </c>
      <c r="S23" s="3">
        <v>0.375</v>
      </c>
    </row>
    <row r="24" spans="1:19" x14ac:dyDescent="0.3">
      <c r="A24" s="6">
        <f t="shared" si="0"/>
        <v>3.9009999999999989E-2</v>
      </c>
      <c r="B24" s="6">
        <f t="shared" si="1"/>
        <v>1.1689999999999978E-2</v>
      </c>
      <c r="C24" s="3" t="s">
        <v>25</v>
      </c>
      <c r="D24" s="6">
        <f t="shared" si="2"/>
        <v>1.099987</v>
      </c>
      <c r="E24" s="6">
        <f t="shared" si="3"/>
        <v>1.0882970000000001</v>
      </c>
      <c r="F24" s="3">
        <v>0.58099999999999996</v>
      </c>
      <c r="G24" s="3">
        <v>0.34</v>
      </c>
      <c r="H24" s="3">
        <v>0.122</v>
      </c>
      <c r="I24" s="3">
        <v>6.6000000000000003E-2</v>
      </c>
      <c r="J24" s="3">
        <v>5.2999999999999999E-2</v>
      </c>
      <c r="K24" s="3">
        <v>0.41899999999999998</v>
      </c>
      <c r="L24" s="3">
        <v>0.56499999999999995</v>
      </c>
      <c r="M24" s="3">
        <v>0.69799999999999995</v>
      </c>
      <c r="N24" s="3">
        <v>0.34599999999999997</v>
      </c>
      <c r="O24" s="3">
        <v>0.42399999999999999</v>
      </c>
      <c r="P24" s="3">
        <v>0.38900000000000001</v>
      </c>
      <c r="Q24" s="3">
        <v>0.35299999999999998</v>
      </c>
      <c r="R24" s="3">
        <v>0.19500000000000001</v>
      </c>
      <c r="S24" s="3">
        <v>0.38600000000000001</v>
      </c>
    </row>
    <row r="25" spans="1:19" x14ac:dyDescent="0.3">
      <c r="A25" s="6">
        <f t="shared" si="0"/>
        <v>-1.5187999999999979E-2</v>
      </c>
      <c r="B25" s="6">
        <f t="shared" si="1"/>
        <v>-1.2506000000000128E-2</v>
      </c>
      <c r="C25" s="3" t="s">
        <v>24</v>
      </c>
      <c r="D25" s="6">
        <f t="shared" si="2"/>
        <v>1.021593</v>
      </c>
      <c r="E25" s="6">
        <f t="shared" si="3"/>
        <v>1.0340990000000001</v>
      </c>
      <c r="F25" s="3">
        <v>0.68500000000000005</v>
      </c>
      <c r="G25" s="3">
        <v>0.28799999999999998</v>
      </c>
      <c r="H25" s="3">
        <v>0.17599999999999999</v>
      </c>
      <c r="I25" s="3">
        <v>9.9000000000000005E-2</v>
      </c>
      <c r="J25" s="3">
        <v>0.121</v>
      </c>
      <c r="K25" s="3">
        <v>0.315</v>
      </c>
      <c r="L25" s="3">
        <v>0.504</v>
      </c>
      <c r="M25" s="3">
        <v>0.66</v>
      </c>
      <c r="N25" s="3">
        <v>0.39100000000000001</v>
      </c>
      <c r="O25" s="3">
        <v>0.39500000000000002</v>
      </c>
      <c r="P25" s="3">
        <v>0.38800000000000001</v>
      </c>
      <c r="Q25" s="3">
        <v>0.35099999999999998</v>
      </c>
      <c r="R25" s="3">
        <v>0.215</v>
      </c>
      <c r="S25" s="3">
        <v>0.38700000000000001</v>
      </c>
    </row>
    <row r="26" spans="1:19" x14ac:dyDescent="0.3">
      <c r="A26" s="6">
        <f t="shared" si="0"/>
        <v>1.6929999999999445E-3</v>
      </c>
      <c r="B26" s="6">
        <f t="shared" si="1"/>
        <v>7.1820000000000217E-3</v>
      </c>
      <c r="C26" s="3" t="s">
        <v>23</v>
      </c>
      <c r="D26" s="6">
        <f t="shared" si="2"/>
        <v>1.058162</v>
      </c>
      <c r="E26" s="6">
        <f t="shared" si="3"/>
        <v>1.05098</v>
      </c>
      <c r="F26" s="3">
        <v>0.67600000000000005</v>
      </c>
      <c r="G26" s="3">
        <v>0.315</v>
      </c>
      <c r="H26" s="3">
        <v>0.19900000000000001</v>
      </c>
      <c r="I26" s="3">
        <v>9.4E-2</v>
      </c>
      <c r="J26" s="3">
        <v>6.8000000000000005E-2</v>
      </c>
      <c r="K26" s="3">
        <v>0.32400000000000001</v>
      </c>
      <c r="L26" s="3">
        <v>0.53600000000000003</v>
      </c>
      <c r="M26" s="3">
        <v>0.67400000000000004</v>
      </c>
      <c r="N26" s="3">
        <v>0.42299999999999999</v>
      </c>
      <c r="O26" s="3">
        <v>0.44700000000000001</v>
      </c>
      <c r="P26" s="3">
        <v>0.34399999999999997</v>
      </c>
      <c r="Q26" s="3">
        <v>0.34399999999999997</v>
      </c>
      <c r="R26" s="3">
        <v>0.20599999999999999</v>
      </c>
      <c r="S26" s="3">
        <v>0.35099999999999998</v>
      </c>
    </row>
    <row r="27" spans="1:19" x14ac:dyDescent="0.3">
      <c r="A27" s="6">
        <f t="shared" si="0"/>
        <v>1.8210000000000726E-3</v>
      </c>
      <c r="B27" s="6">
        <f t="shared" si="1"/>
        <v>-7.2896000000000072E-2</v>
      </c>
      <c r="C27" s="3" t="s">
        <v>22</v>
      </c>
      <c r="D27" s="6">
        <f t="shared" si="2"/>
        <v>0.97821200000000008</v>
      </c>
      <c r="E27" s="6">
        <f t="shared" si="3"/>
        <v>1.0511080000000002</v>
      </c>
      <c r="F27" s="3">
        <v>0.66600000000000004</v>
      </c>
      <c r="G27" s="3">
        <v>0.311</v>
      </c>
      <c r="H27" s="3">
        <v>0.129</v>
      </c>
      <c r="I27" s="3">
        <v>0.10299999999999999</v>
      </c>
      <c r="J27" s="3">
        <v>0.122</v>
      </c>
      <c r="K27" s="3">
        <v>0.33400000000000002</v>
      </c>
      <c r="L27" s="3">
        <v>0.47899999999999998</v>
      </c>
      <c r="M27" s="3">
        <v>0.60299999999999998</v>
      </c>
      <c r="N27" s="3">
        <v>0.34499999999999997</v>
      </c>
      <c r="O27" s="3">
        <v>0.38600000000000001</v>
      </c>
      <c r="P27" s="3">
        <v>0.38500000000000001</v>
      </c>
      <c r="Q27" s="3">
        <v>0.34</v>
      </c>
      <c r="R27" s="3">
        <v>0.16600000000000001</v>
      </c>
      <c r="S27" s="3">
        <v>0.34200000000000003</v>
      </c>
    </row>
    <row r="28" spans="1:19" x14ac:dyDescent="0.3">
      <c r="A28" s="6">
        <f t="shared" si="0"/>
        <v>2.0404000000000089E-2</v>
      </c>
      <c r="B28" s="6">
        <f t="shared" si="1"/>
        <v>-4.1201000000000043E-2</v>
      </c>
      <c r="C28" s="3" t="s">
        <v>21</v>
      </c>
      <c r="D28" s="6">
        <f t="shared" si="2"/>
        <v>1.0284900000000001</v>
      </c>
      <c r="E28" s="6">
        <f t="shared" si="3"/>
        <v>1.0696910000000002</v>
      </c>
      <c r="F28" s="3">
        <v>0.65300000000000002</v>
      </c>
      <c r="G28" s="3">
        <v>0.33900000000000002</v>
      </c>
      <c r="H28" s="3">
        <v>0.13200000000000001</v>
      </c>
      <c r="I28" s="3">
        <v>0.10199999999999999</v>
      </c>
      <c r="J28" s="3">
        <v>0.08</v>
      </c>
      <c r="K28" s="3">
        <v>0.34699999999999998</v>
      </c>
      <c r="L28" s="3">
        <v>0.51</v>
      </c>
      <c r="M28" s="3">
        <v>0.63700000000000001</v>
      </c>
      <c r="N28" s="3">
        <v>0.36199999999999999</v>
      </c>
      <c r="O28" s="3">
        <v>0.372</v>
      </c>
      <c r="P28" s="3">
        <v>0.39300000000000002</v>
      </c>
      <c r="Q28" s="3">
        <v>0.34799999999999998</v>
      </c>
      <c r="R28" s="3">
        <v>0.25600000000000001</v>
      </c>
      <c r="S28" s="3">
        <v>0.376</v>
      </c>
    </row>
    <row r="29" spans="1:19" x14ac:dyDescent="0.3">
      <c r="A29" s="6">
        <f t="shared" si="0"/>
        <v>-2.4791000000000007E-2</v>
      </c>
      <c r="B29" s="6">
        <f t="shared" si="1"/>
        <v>1.0003999999999902E-2</v>
      </c>
      <c r="C29" s="3" t="s">
        <v>20</v>
      </c>
      <c r="D29" s="6">
        <f t="shared" si="2"/>
        <v>1.0345</v>
      </c>
      <c r="E29" s="6">
        <f t="shared" si="3"/>
        <v>1.0244960000000001</v>
      </c>
      <c r="F29" s="3">
        <v>0.64</v>
      </c>
      <c r="G29" s="3">
        <v>0.246</v>
      </c>
      <c r="H29" s="3">
        <v>0.161</v>
      </c>
      <c r="I29" s="3">
        <v>0.104</v>
      </c>
      <c r="J29" s="3">
        <v>0.128</v>
      </c>
      <c r="K29" s="3">
        <v>0.36</v>
      </c>
      <c r="L29" s="3">
        <v>0.50900000000000001</v>
      </c>
      <c r="M29" s="3">
        <v>0.67400000000000004</v>
      </c>
      <c r="N29" s="3">
        <v>0.42199999999999999</v>
      </c>
      <c r="O29" s="3">
        <v>0.38400000000000001</v>
      </c>
      <c r="P29" s="3">
        <v>0.40100000000000002</v>
      </c>
      <c r="Q29" s="3">
        <v>0.35599999999999998</v>
      </c>
      <c r="R29" s="3">
        <v>0.191</v>
      </c>
      <c r="S29" s="3">
        <v>0.38</v>
      </c>
    </row>
    <row r="30" spans="1:19" x14ac:dyDescent="0.3">
      <c r="A30" s="6">
        <f t="shared" si="0"/>
        <v>-9.4650000000000567E-3</v>
      </c>
      <c r="B30" s="6">
        <f t="shared" si="1"/>
        <v>2.3576000000000041E-2</v>
      </c>
      <c r="C30" s="3" t="s">
        <v>19</v>
      </c>
      <c r="D30" s="6">
        <f t="shared" si="2"/>
        <v>1.0633980000000001</v>
      </c>
      <c r="E30" s="6">
        <f t="shared" si="3"/>
        <v>1.039822</v>
      </c>
      <c r="F30" s="3">
        <v>0.65800000000000003</v>
      </c>
      <c r="G30" s="3">
        <v>0.28499999999999998</v>
      </c>
      <c r="H30" s="3">
        <v>0.16600000000000001</v>
      </c>
      <c r="I30" s="3">
        <v>0.105</v>
      </c>
      <c r="J30" s="3">
        <v>0.10100000000000001</v>
      </c>
      <c r="K30" s="3">
        <v>0.34200000000000003</v>
      </c>
      <c r="L30" s="3">
        <v>0.52900000000000003</v>
      </c>
      <c r="M30" s="3">
        <v>0.69599999999999995</v>
      </c>
      <c r="N30" s="3">
        <v>0.40100000000000002</v>
      </c>
      <c r="O30" s="3">
        <v>0.40100000000000002</v>
      </c>
      <c r="P30" s="3">
        <v>0.40100000000000002</v>
      </c>
      <c r="Q30" s="3">
        <v>0.35899999999999999</v>
      </c>
      <c r="R30" s="3">
        <v>0.17799999999999999</v>
      </c>
      <c r="S30" s="3">
        <v>0.36699999999999999</v>
      </c>
    </row>
    <row r="31" spans="1:19" x14ac:dyDescent="0.3">
      <c r="A31" s="6">
        <f t="shared" si="0"/>
        <v>-1.2460000000000804E-3</v>
      </c>
      <c r="B31" s="6">
        <f t="shared" si="1"/>
        <v>-1.9152000000000058E-2</v>
      </c>
      <c r="C31" s="3" t="s">
        <v>18</v>
      </c>
      <c r="D31" s="6">
        <f t="shared" si="2"/>
        <v>1.0288889999999999</v>
      </c>
      <c r="E31" s="6">
        <f t="shared" si="3"/>
        <v>1.048041</v>
      </c>
      <c r="F31" s="3">
        <v>0.66500000000000004</v>
      </c>
      <c r="G31" s="3">
        <v>0.30099999999999999</v>
      </c>
      <c r="H31" s="3">
        <v>0.158</v>
      </c>
      <c r="I31" s="3">
        <v>0.114</v>
      </c>
      <c r="J31" s="3">
        <v>9.2999999999999999E-2</v>
      </c>
      <c r="K31" s="3">
        <v>0.33500000000000002</v>
      </c>
      <c r="L31" s="3">
        <v>0.52500000000000002</v>
      </c>
      <c r="M31" s="3">
        <v>0.65600000000000003</v>
      </c>
      <c r="N31" s="3">
        <v>0.40699999999999997</v>
      </c>
      <c r="O31" s="3">
        <v>0.44</v>
      </c>
      <c r="P31" s="3">
        <v>0.4</v>
      </c>
      <c r="Q31" s="3">
        <v>0.32900000000000001</v>
      </c>
      <c r="R31" s="3">
        <v>0.23400000000000001</v>
      </c>
      <c r="S31" s="3">
        <v>0.33900000000000002</v>
      </c>
    </row>
    <row r="32" spans="1:19" x14ac:dyDescent="0.3">
      <c r="A32" s="6">
        <f t="shared" si="0"/>
        <v>1.2869999999999937E-2</v>
      </c>
      <c r="B32" s="6">
        <f t="shared" si="1"/>
        <v>-5.9480000000000643E-3</v>
      </c>
      <c r="C32" s="3" t="s">
        <v>17</v>
      </c>
      <c r="D32" s="6">
        <f t="shared" si="2"/>
        <v>1.056209</v>
      </c>
      <c r="E32" s="6">
        <f t="shared" si="3"/>
        <v>1.062157</v>
      </c>
      <c r="F32" s="3">
        <v>0.66100000000000003</v>
      </c>
      <c r="G32" s="3">
        <v>0.32900000000000001</v>
      </c>
      <c r="H32" s="3">
        <v>0.13300000000000001</v>
      </c>
      <c r="I32" s="3">
        <v>0.09</v>
      </c>
      <c r="J32" s="3">
        <v>0.109</v>
      </c>
      <c r="K32" s="3">
        <v>0.33900000000000002</v>
      </c>
      <c r="L32" s="3">
        <v>0.52300000000000002</v>
      </c>
      <c r="M32" s="3">
        <v>0.621</v>
      </c>
      <c r="N32" s="3">
        <v>0.40400000000000003</v>
      </c>
      <c r="O32" s="3">
        <v>0.45400000000000001</v>
      </c>
      <c r="P32" s="3">
        <v>0.42799999999999999</v>
      </c>
      <c r="Q32" s="3">
        <v>0.35899999999999999</v>
      </c>
      <c r="R32" s="3">
        <v>0.151</v>
      </c>
      <c r="S32" s="3">
        <v>0.36599999999999999</v>
      </c>
    </row>
    <row r="33" spans="1:19" x14ac:dyDescent="0.3">
      <c r="A33" s="6">
        <f t="shared" si="0"/>
        <v>-2.0159999999999956E-2</v>
      </c>
      <c r="B33" s="6">
        <f t="shared" si="1"/>
        <v>1.8068999999999891E-2</v>
      </c>
      <c r="C33" s="3" t="s">
        <v>16</v>
      </c>
      <c r="D33" s="6">
        <f t="shared" si="2"/>
        <v>1.047196</v>
      </c>
      <c r="E33" s="6">
        <f t="shared" si="3"/>
        <v>1.0291270000000001</v>
      </c>
      <c r="F33" s="3">
        <v>0.67900000000000005</v>
      </c>
      <c r="G33" s="3">
        <v>0.27700000000000002</v>
      </c>
      <c r="H33" s="3">
        <v>0.19900000000000001</v>
      </c>
      <c r="I33" s="3">
        <v>9.7000000000000003E-2</v>
      </c>
      <c r="J33" s="3">
        <v>0.104</v>
      </c>
      <c r="K33" s="3">
        <v>0.32100000000000001</v>
      </c>
      <c r="L33" s="3">
        <v>0.504</v>
      </c>
      <c r="M33" s="3">
        <v>0.67400000000000004</v>
      </c>
      <c r="N33" s="3">
        <v>0.375</v>
      </c>
      <c r="O33" s="3">
        <v>0.40400000000000003</v>
      </c>
      <c r="P33" s="3">
        <v>0.39500000000000002</v>
      </c>
      <c r="Q33" s="3">
        <v>0.378</v>
      </c>
      <c r="R33" s="3">
        <v>0.2</v>
      </c>
      <c r="S33" s="3">
        <v>0.39</v>
      </c>
    </row>
    <row r="34" spans="1:19" x14ac:dyDescent="0.3">
      <c r="A34" s="6">
        <f t="shared" si="0"/>
        <v>-5.8687000000000156E-2</v>
      </c>
      <c r="B34" s="6">
        <f t="shared" si="1"/>
        <v>7.8643999999999936E-2</v>
      </c>
      <c r="C34" s="3" t="s">
        <v>15</v>
      </c>
      <c r="D34" s="6">
        <f t="shared" si="2"/>
        <v>1.0692439999999999</v>
      </c>
      <c r="E34" s="6">
        <f t="shared" si="3"/>
        <v>0.99059999999999993</v>
      </c>
      <c r="F34" s="3">
        <v>0.71399999999999997</v>
      </c>
      <c r="G34" s="3">
        <v>0.214</v>
      </c>
      <c r="H34" s="3">
        <v>0.17899999999999999</v>
      </c>
      <c r="I34" s="3">
        <v>0.156</v>
      </c>
      <c r="J34" s="3">
        <v>0.16500000000000001</v>
      </c>
      <c r="K34" s="3">
        <v>0.28599999999999998</v>
      </c>
      <c r="L34" s="3">
        <v>0.51300000000000001</v>
      </c>
      <c r="M34" s="3">
        <v>0.68</v>
      </c>
      <c r="N34" s="3">
        <v>0.45700000000000002</v>
      </c>
      <c r="O34" s="3">
        <v>0.436</v>
      </c>
      <c r="P34" s="3">
        <v>0.43099999999999999</v>
      </c>
      <c r="Q34" s="3">
        <v>0.39200000000000002</v>
      </c>
      <c r="R34" s="3">
        <v>0.19600000000000001</v>
      </c>
      <c r="S34" s="3">
        <v>0.45600000000000002</v>
      </c>
    </row>
    <row r="35" spans="1:19" x14ac:dyDescent="0.3">
      <c r="A35" s="6">
        <f t="shared" si="0"/>
        <v>-2.3820000000001063E-3</v>
      </c>
      <c r="B35" s="6">
        <f t="shared" si="1"/>
        <v>3.9027000000000145E-2</v>
      </c>
      <c r="C35" s="3" t="s">
        <v>14</v>
      </c>
      <c r="D35" s="6">
        <f t="shared" si="2"/>
        <v>1.0859320000000001</v>
      </c>
      <c r="E35" s="6">
        <f t="shared" si="3"/>
        <v>1.046905</v>
      </c>
      <c r="F35" s="3">
        <v>0.621</v>
      </c>
      <c r="G35" s="3">
        <v>0.27900000000000003</v>
      </c>
      <c r="H35" s="3">
        <v>0.16900000000000001</v>
      </c>
      <c r="I35" s="3">
        <v>0.09</v>
      </c>
      <c r="J35" s="3">
        <v>8.3000000000000004E-2</v>
      </c>
      <c r="K35" s="3">
        <v>0.379</v>
      </c>
      <c r="L35" s="3">
        <v>0.53900000000000003</v>
      </c>
      <c r="M35" s="3">
        <v>0.65900000000000003</v>
      </c>
      <c r="N35" s="3">
        <v>0.45200000000000001</v>
      </c>
      <c r="O35" s="3">
        <v>0.43099999999999999</v>
      </c>
      <c r="P35" s="3">
        <v>0.432</v>
      </c>
      <c r="Q35" s="3">
        <v>0.36599999999999999</v>
      </c>
      <c r="R35" s="3">
        <v>0.27600000000000002</v>
      </c>
      <c r="S35" s="3">
        <v>0.42499999999999999</v>
      </c>
    </row>
    <row r="36" spans="1:19" x14ac:dyDescent="0.3">
      <c r="A36" s="6">
        <f t="shared" si="0"/>
        <v>1.8888999999999934E-2</v>
      </c>
      <c r="B36" s="6">
        <f t="shared" si="1"/>
        <v>7.2940000000001337E-3</v>
      </c>
      <c r="C36" s="3" t="s">
        <v>13</v>
      </c>
      <c r="D36" s="6">
        <f t="shared" si="2"/>
        <v>1.0754700000000001</v>
      </c>
      <c r="E36" s="6">
        <f t="shared" si="3"/>
        <v>1.068176</v>
      </c>
      <c r="F36" s="3">
        <v>0.60599999999999998</v>
      </c>
      <c r="G36" s="3">
        <v>0.315</v>
      </c>
      <c r="H36" s="3">
        <v>0.153</v>
      </c>
      <c r="I36" s="3">
        <v>7.2999999999999995E-2</v>
      </c>
      <c r="J36" s="3">
        <v>6.4000000000000001E-2</v>
      </c>
      <c r="K36" s="3">
        <v>0.39400000000000002</v>
      </c>
      <c r="L36" s="3">
        <v>0.54100000000000004</v>
      </c>
      <c r="M36" s="3">
        <v>0.68400000000000005</v>
      </c>
      <c r="N36" s="3">
        <v>0.36899999999999999</v>
      </c>
      <c r="O36" s="3">
        <v>0.39800000000000002</v>
      </c>
      <c r="P36" s="3">
        <v>0.41199999999999998</v>
      </c>
      <c r="Q36" s="3">
        <v>0.35599999999999998</v>
      </c>
      <c r="R36" s="3">
        <v>0.27700000000000002</v>
      </c>
      <c r="S36" s="3">
        <v>0.374</v>
      </c>
    </row>
    <row r="37" spans="1:19" x14ac:dyDescent="0.3">
      <c r="A37" s="6">
        <f t="shared" si="0"/>
        <v>9.0969999999999107E-3</v>
      </c>
      <c r="B37" s="6">
        <f t="shared" si="1"/>
        <v>3.5019999999998941E-3</v>
      </c>
      <c r="C37" s="3" t="s">
        <v>12</v>
      </c>
      <c r="D37" s="6">
        <f t="shared" si="2"/>
        <v>1.0618859999999999</v>
      </c>
      <c r="E37" s="6">
        <f t="shared" si="3"/>
        <v>1.058384</v>
      </c>
      <c r="F37" s="3">
        <v>0.63</v>
      </c>
      <c r="G37" s="3">
        <v>0.30599999999999999</v>
      </c>
      <c r="H37" s="3">
        <v>0.13700000000000001</v>
      </c>
      <c r="I37" s="3">
        <v>8.5999999999999993E-2</v>
      </c>
      <c r="J37" s="3">
        <v>0.10100000000000001</v>
      </c>
      <c r="K37" s="3">
        <v>0.37</v>
      </c>
      <c r="L37" s="3">
        <v>0.54300000000000004</v>
      </c>
      <c r="M37" s="3">
        <v>0.69799999999999995</v>
      </c>
      <c r="N37" s="3">
        <v>0.40300000000000002</v>
      </c>
      <c r="O37" s="3">
        <v>0.38600000000000001</v>
      </c>
      <c r="P37" s="3">
        <v>0.39300000000000002</v>
      </c>
      <c r="Q37" s="3">
        <v>0.34100000000000003</v>
      </c>
      <c r="R37" s="3">
        <v>0.21299999999999999</v>
      </c>
      <c r="S37" s="3">
        <v>0.36</v>
      </c>
    </row>
    <row r="38" spans="1:19" x14ac:dyDescent="0.3">
      <c r="A38" s="3">
        <f t="shared" si="0"/>
        <v>0</v>
      </c>
      <c r="B38" s="3">
        <f t="shared" si="1"/>
        <v>0</v>
      </c>
      <c r="C38" s="3" t="s">
        <v>11</v>
      </c>
      <c r="D38" s="6">
        <f t="shared" si="2"/>
        <v>1.0492870000000001</v>
      </c>
      <c r="E38" s="6">
        <f t="shared" si="3"/>
        <v>1.0492870000000001</v>
      </c>
      <c r="F38" s="3">
        <v>0.64100000000000001</v>
      </c>
      <c r="G38" s="3">
        <v>0.29199999999999998</v>
      </c>
      <c r="H38" s="3">
        <v>0.16200000000000001</v>
      </c>
      <c r="I38" s="3">
        <v>9.6000000000000002E-2</v>
      </c>
      <c r="J38" s="3">
        <v>9.1999999999999998E-2</v>
      </c>
      <c r="K38" s="3">
        <v>0.35899999999999999</v>
      </c>
      <c r="L38" s="3">
        <v>0.52</v>
      </c>
      <c r="M38" s="10">
        <v>0.65800000000000003</v>
      </c>
      <c r="N38" s="10">
        <v>0.4</v>
      </c>
      <c r="O38" s="10">
        <v>0.41299999999999998</v>
      </c>
      <c r="P38" s="10">
        <v>0.40100000000000002</v>
      </c>
      <c r="Q38" s="10">
        <v>0.35499999999999998</v>
      </c>
      <c r="R38" s="3">
        <v>0.214</v>
      </c>
      <c r="S38" s="3">
        <v>0.38300000000000001</v>
      </c>
    </row>
    <row r="39" spans="1:19" x14ac:dyDescent="0.3">
      <c r="A39" s="3">
        <f t="shared" si="0"/>
        <v>-1.0492870000000001</v>
      </c>
      <c r="B39" s="3">
        <f t="shared" si="1"/>
        <v>0</v>
      </c>
      <c r="C39" s="3" t="s">
        <v>10</v>
      </c>
      <c r="D39" s="3">
        <f t="shared" si="2"/>
        <v>0</v>
      </c>
      <c r="E39" s="3">
        <f t="shared" si="3"/>
        <v>0</v>
      </c>
      <c r="F39" s="3" t="s">
        <v>9</v>
      </c>
      <c r="G39" s="3" t="s">
        <v>8</v>
      </c>
      <c r="H39" s="4" t="s">
        <v>7</v>
      </c>
      <c r="I39" s="4" t="s">
        <v>6</v>
      </c>
      <c r="J39" s="5" t="s">
        <v>5</v>
      </c>
      <c r="K39" s="3" t="s">
        <v>4</v>
      </c>
      <c r="L39" s="3" t="s">
        <v>9</v>
      </c>
      <c r="M39" s="3" t="s">
        <v>8</v>
      </c>
      <c r="N39" s="4" t="s">
        <v>7</v>
      </c>
      <c r="O39" s="4" t="s">
        <v>6</v>
      </c>
      <c r="P39" s="5" t="s">
        <v>5</v>
      </c>
      <c r="Q39" s="3" t="s">
        <v>4</v>
      </c>
      <c r="R39" s="3" t="s">
        <v>3</v>
      </c>
      <c r="S39" s="3" t="s">
        <v>2</v>
      </c>
    </row>
    <row r="40" spans="1:19" x14ac:dyDescent="0.3">
      <c r="A40" s="3">
        <f t="shared" si="0"/>
        <v>9.6337130000000002</v>
      </c>
      <c r="B40" s="3">
        <f t="shared" si="1"/>
        <v>-10.683</v>
      </c>
      <c r="D40" s="3">
        <f t="shared" si="2"/>
        <v>0</v>
      </c>
      <c r="E40" s="3">
        <f t="shared" si="3"/>
        <v>10.683</v>
      </c>
      <c r="G40" s="3">
        <v>2</v>
      </c>
      <c r="H40" s="3">
        <v>2</v>
      </c>
      <c r="I40" s="3">
        <v>2</v>
      </c>
      <c r="J40" s="3">
        <v>2</v>
      </c>
      <c r="K40" s="3">
        <v>3</v>
      </c>
    </row>
    <row r="42" spans="1:19" x14ac:dyDescent="0.3">
      <c r="F42" s="3" t="s">
        <v>1</v>
      </c>
    </row>
    <row r="43" spans="1:19" x14ac:dyDescent="0.3">
      <c r="F43" s="3">
        <f>SUMPRODUCT(G38:K38,G40:K40,M38:Q38)</f>
        <v>1.0492870000000001</v>
      </c>
    </row>
    <row r="45" spans="1:19" x14ac:dyDescent="0.3">
      <c r="F45" s="10"/>
      <c r="G45" s="10"/>
      <c r="H45" s="10"/>
      <c r="I45" s="10"/>
      <c r="J45" s="10"/>
      <c r="K45" s="10"/>
      <c r="L45" s="10"/>
    </row>
    <row r="46" spans="1:19" x14ac:dyDescent="0.3">
      <c r="F46" s="10" t="s">
        <v>0</v>
      </c>
      <c r="G46" s="10"/>
      <c r="H46" s="10"/>
      <c r="I46" s="10"/>
      <c r="J46" s="10"/>
      <c r="K46" s="10"/>
      <c r="L46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A6BF-0749-4669-B8BE-70D14D984ADE}">
  <dimension ref="B1:P91"/>
  <sheetViews>
    <sheetView topLeftCell="B1" workbookViewId="0">
      <selection activeCell="M14" sqref="M14:O14"/>
    </sheetView>
  </sheetViews>
  <sheetFormatPr defaultRowHeight="14.4" x14ac:dyDescent="0.3"/>
  <cols>
    <col min="1" max="1" width="8.796875" style="3"/>
    <col min="2" max="2" width="9.5" style="3" bestFit="1" customWidth="1"/>
    <col min="3" max="3" width="8.796875" style="3" bestFit="1" customWidth="1"/>
    <col min="4" max="4" width="23.09765625" style="3" bestFit="1" customWidth="1"/>
    <col min="5" max="5" width="14.796875" style="3" bestFit="1" customWidth="1"/>
    <col min="6" max="6" width="18.09765625" style="3" customWidth="1"/>
    <col min="7" max="16384" width="8.796875" style="3"/>
  </cols>
  <sheetData>
    <row r="1" spans="2:16" x14ac:dyDescent="0.3">
      <c r="B1" s="3" t="s">
        <v>120</v>
      </c>
    </row>
    <row r="3" spans="2:16" x14ac:dyDescent="0.3">
      <c r="B3" s="2"/>
      <c r="C3" s="2"/>
      <c r="G3" s="13">
        <v>2</v>
      </c>
      <c r="H3" s="13">
        <v>2</v>
      </c>
      <c r="I3" s="13">
        <v>2</v>
      </c>
      <c r="J3" s="13">
        <v>2</v>
      </c>
      <c r="K3" s="13">
        <v>3</v>
      </c>
    </row>
    <row r="4" spans="2:16" ht="28.8" x14ac:dyDescent="0.3">
      <c r="B4" s="2" t="s">
        <v>45</v>
      </c>
      <c r="C4" s="2" t="s">
        <v>44</v>
      </c>
      <c r="D4" s="3" t="s">
        <v>10</v>
      </c>
      <c r="E4" s="2" t="s">
        <v>43</v>
      </c>
      <c r="F4" s="2" t="s">
        <v>42</v>
      </c>
      <c r="G4" s="3" t="s">
        <v>8</v>
      </c>
      <c r="H4" s="4" t="s">
        <v>7</v>
      </c>
      <c r="I4" s="4" t="s">
        <v>6</v>
      </c>
      <c r="J4" s="5" t="s">
        <v>59</v>
      </c>
      <c r="K4" s="5" t="s">
        <v>60</v>
      </c>
      <c r="L4" s="3" t="s">
        <v>8</v>
      </c>
      <c r="M4" s="4" t="s">
        <v>7</v>
      </c>
      <c r="N4" s="4" t="s">
        <v>6</v>
      </c>
      <c r="O4" s="5" t="s">
        <v>59</v>
      </c>
      <c r="P4" s="3" t="s">
        <v>4</v>
      </c>
    </row>
    <row r="5" spans="2:16" x14ac:dyDescent="0.3">
      <c r="B5" s="6">
        <f>F5-$F$38</f>
        <v>6.7078666666668951E-3</v>
      </c>
      <c r="C5" s="6">
        <f>E5-F5</f>
        <v>-2.6953999999999922E-2</v>
      </c>
      <c r="D5" s="3" t="s">
        <v>41</v>
      </c>
      <c r="E5" s="7">
        <f t="shared" ref="E5:E37" si="0">SUMPRODUCT(G5:K5,L5:P5,$G$3:$K$3)</f>
        <v>1.0224060000000001</v>
      </c>
      <c r="F5" s="7">
        <f t="shared" ref="F5:F34" si="1">SUMPRODUCT($G$3:$K$3,G5:K5,$L$35:$P$35)</f>
        <v>1.0493600000000001</v>
      </c>
      <c r="G5" s="3">
        <v>0.27900000000000003</v>
      </c>
      <c r="H5" s="3">
        <v>0.13100000000000001</v>
      </c>
      <c r="I5" s="3">
        <v>0.105</v>
      </c>
      <c r="J5" s="3">
        <v>0.122</v>
      </c>
      <c r="K5" s="3">
        <f>1-SUM(G5:J5)</f>
        <v>0.36299999999999999</v>
      </c>
      <c r="L5" s="3">
        <v>0.63500000000000001</v>
      </c>
      <c r="M5" s="3">
        <v>0.35099999999999998</v>
      </c>
      <c r="N5" s="3">
        <v>0.39900000000000002</v>
      </c>
      <c r="O5" s="3">
        <v>0.41099999999999998</v>
      </c>
      <c r="P5" s="3">
        <v>0.36</v>
      </c>
    </row>
    <row r="6" spans="2:16" x14ac:dyDescent="0.3">
      <c r="B6" s="6">
        <f t="shared" ref="B6:B34" si="2">F6-$F$38</f>
        <v>-5.622133333333057E-3</v>
      </c>
      <c r="C6" s="6">
        <f t="shared" ref="C6:C34" si="3">E6-F6</f>
        <v>-1.8670000000000631E-3</v>
      </c>
      <c r="D6" s="3" t="s">
        <v>40</v>
      </c>
      <c r="E6" s="7">
        <f t="shared" si="0"/>
        <v>1.0351630000000001</v>
      </c>
      <c r="F6" s="7">
        <f t="shared" si="1"/>
        <v>1.0370300000000001</v>
      </c>
      <c r="G6" s="3">
        <v>0.25900000000000001</v>
      </c>
      <c r="H6" s="3">
        <v>0.158</v>
      </c>
      <c r="I6" s="3">
        <v>0.106</v>
      </c>
      <c r="J6" s="3">
        <v>0.12</v>
      </c>
      <c r="K6" s="3">
        <f t="shared" ref="K6:K35" si="4">1-SUM(G6:J6)</f>
        <v>0.35699999999999998</v>
      </c>
      <c r="L6" s="3">
        <v>0.628</v>
      </c>
      <c r="M6" s="3">
        <v>0.36399999999999999</v>
      </c>
      <c r="N6" s="3">
        <v>0.41899999999999998</v>
      </c>
      <c r="O6" s="3">
        <v>0.42599999999999999</v>
      </c>
      <c r="P6" s="3">
        <v>0.377</v>
      </c>
    </row>
    <row r="7" spans="2:16" x14ac:dyDescent="0.3">
      <c r="B7" s="6">
        <f t="shared" si="2"/>
        <v>1.4087866666666837E-2</v>
      </c>
      <c r="C7" s="6">
        <f t="shared" si="3"/>
        <v>-2.8912000000000049E-2</v>
      </c>
      <c r="D7" s="3" t="s">
        <v>49</v>
      </c>
      <c r="E7" s="7">
        <f t="shared" si="0"/>
        <v>1.027828</v>
      </c>
      <c r="F7" s="7">
        <f t="shared" si="1"/>
        <v>1.05674</v>
      </c>
      <c r="G7" s="3">
        <v>0.26900000000000002</v>
      </c>
      <c r="H7" s="3">
        <v>0.17499999999999999</v>
      </c>
      <c r="I7" s="3">
        <v>8.3000000000000004E-2</v>
      </c>
      <c r="J7" s="3">
        <v>6.2E-2</v>
      </c>
      <c r="K7" s="3">
        <f t="shared" si="4"/>
        <v>0.41100000000000003</v>
      </c>
      <c r="L7" s="3">
        <v>0.64300000000000002</v>
      </c>
      <c r="M7" s="3">
        <v>0.379</v>
      </c>
      <c r="N7" s="3">
        <v>0.4</v>
      </c>
      <c r="O7" s="3">
        <v>0.35399999999999998</v>
      </c>
      <c r="P7" s="3">
        <v>0.35599999999999998</v>
      </c>
    </row>
    <row r="8" spans="2:16" x14ac:dyDescent="0.3">
      <c r="B8" s="6">
        <f t="shared" si="2"/>
        <v>-1.0332133333333271E-2</v>
      </c>
      <c r="C8" s="6">
        <f t="shared" si="3"/>
        <v>-3.7302999999999864E-2</v>
      </c>
      <c r="D8" s="3" t="s">
        <v>38</v>
      </c>
      <c r="E8" s="7">
        <f t="shared" si="0"/>
        <v>0.99501700000000004</v>
      </c>
      <c r="F8" s="7">
        <f t="shared" si="1"/>
        <v>1.0323199999999999</v>
      </c>
      <c r="G8" s="3">
        <v>0.254</v>
      </c>
      <c r="H8" s="3">
        <v>0.16500000000000001</v>
      </c>
      <c r="I8" s="3">
        <v>9.5000000000000001E-2</v>
      </c>
      <c r="J8" s="3">
        <v>0.13500000000000001</v>
      </c>
      <c r="K8" s="3">
        <f t="shared" si="4"/>
        <v>0.35099999999999998</v>
      </c>
      <c r="L8" s="3">
        <v>0.624</v>
      </c>
      <c r="M8" s="3">
        <v>0.39</v>
      </c>
      <c r="N8" s="3">
        <v>0.38800000000000001</v>
      </c>
      <c r="O8" s="3">
        <v>0.377</v>
      </c>
      <c r="P8" s="3">
        <v>0.35499999999999998</v>
      </c>
    </row>
    <row r="9" spans="2:16" x14ac:dyDescent="0.3">
      <c r="B9" s="6">
        <f t="shared" si="2"/>
        <v>-1.0194133333333077E-2</v>
      </c>
      <c r="C9" s="6">
        <f t="shared" si="3"/>
        <v>-1.6477000000000075E-2</v>
      </c>
      <c r="D9" s="3" t="s">
        <v>37</v>
      </c>
      <c r="E9" s="7">
        <f t="shared" si="0"/>
        <v>1.015981</v>
      </c>
      <c r="F9" s="7">
        <f t="shared" si="1"/>
        <v>1.0324580000000001</v>
      </c>
      <c r="G9" s="3">
        <v>0.27300000000000002</v>
      </c>
      <c r="H9" s="3">
        <v>0.16</v>
      </c>
      <c r="I9" s="3">
        <v>0.114</v>
      </c>
      <c r="J9" s="3">
        <v>0.13800000000000001</v>
      </c>
      <c r="K9" s="3">
        <f t="shared" si="4"/>
        <v>0.31499999999999995</v>
      </c>
      <c r="L9" s="3">
        <v>0.64200000000000002</v>
      </c>
      <c r="M9" s="3">
        <v>0.38</v>
      </c>
      <c r="N9" s="3">
        <v>0.40799999999999997</v>
      </c>
      <c r="O9" s="3">
        <v>0.37</v>
      </c>
      <c r="P9" s="3">
        <v>0.36899999999999999</v>
      </c>
    </row>
    <row r="10" spans="2:16" x14ac:dyDescent="0.3">
      <c r="B10" s="6">
        <f t="shared" si="2"/>
        <v>2.0397866666666875E-2</v>
      </c>
      <c r="C10" s="6">
        <f t="shared" si="3"/>
        <v>3.0543999999999905E-2</v>
      </c>
      <c r="D10" s="3" t="s">
        <v>50</v>
      </c>
      <c r="E10" s="7">
        <f t="shared" si="0"/>
        <v>1.093594</v>
      </c>
      <c r="F10" s="7">
        <f t="shared" si="1"/>
        <v>1.0630500000000001</v>
      </c>
      <c r="G10" s="3">
        <v>0.29699999999999999</v>
      </c>
      <c r="H10" s="3">
        <v>0.113</v>
      </c>
      <c r="I10" s="3">
        <v>9.1999999999999998E-2</v>
      </c>
      <c r="J10" s="3">
        <v>0.11899999999999999</v>
      </c>
      <c r="K10" s="3">
        <f t="shared" si="4"/>
        <v>0.379</v>
      </c>
      <c r="L10" s="3">
        <v>0.70599999999999996</v>
      </c>
      <c r="M10" s="3">
        <v>0.36799999999999999</v>
      </c>
      <c r="N10" s="3">
        <v>0.41299999999999998</v>
      </c>
      <c r="O10" s="3">
        <v>0.38700000000000001</v>
      </c>
      <c r="P10" s="3">
        <v>0.372</v>
      </c>
    </row>
    <row r="11" spans="2:16" x14ac:dyDescent="0.3">
      <c r="B11" s="6">
        <f t="shared" si="2"/>
        <v>-7.5141333333332838E-3</v>
      </c>
      <c r="C11" s="6">
        <f t="shared" si="3"/>
        <v>-8.4939999999997795E-3</v>
      </c>
      <c r="D11" s="3" t="s">
        <v>35</v>
      </c>
      <c r="E11" s="7">
        <f t="shared" si="0"/>
        <v>1.0266440000000001</v>
      </c>
      <c r="F11" s="7">
        <f t="shared" si="1"/>
        <v>1.0351379999999999</v>
      </c>
      <c r="G11" s="3">
        <v>0.24099999999999999</v>
      </c>
      <c r="H11" s="3">
        <v>0.13500000000000001</v>
      </c>
      <c r="I11" s="3">
        <v>0.105</v>
      </c>
      <c r="J11" s="3">
        <v>0.13700000000000001</v>
      </c>
      <c r="K11" s="3">
        <f t="shared" si="4"/>
        <v>0.38200000000000001</v>
      </c>
      <c r="L11" s="3">
        <v>0.65200000000000002</v>
      </c>
      <c r="M11" s="3">
        <v>0.4</v>
      </c>
      <c r="N11" s="3">
        <v>0.38500000000000001</v>
      </c>
      <c r="O11" s="3">
        <v>0.40500000000000003</v>
      </c>
      <c r="P11" s="3">
        <v>0.36</v>
      </c>
    </row>
    <row r="12" spans="2:16" x14ac:dyDescent="0.3">
      <c r="B12" s="6">
        <f t="shared" si="2"/>
        <v>1.6018666666670622E-3</v>
      </c>
      <c r="C12" s="6">
        <f t="shared" si="3"/>
        <v>2.8526999999999969E-2</v>
      </c>
      <c r="D12" s="3" t="s">
        <v>51</v>
      </c>
      <c r="E12" s="7">
        <f t="shared" si="0"/>
        <v>1.0727810000000002</v>
      </c>
      <c r="F12" s="7">
        <f t="shared" si="1"/>
        <v>1.0442540000000002</v>
      </c>
      <c r="G12" s="3">
        <v>0.27500000000000002</v>
      </c>
      <c r="H12" s="3">
        <v>0.20399999999999999</v>
      </c>
      <c r="I12" s="3">
        <v>0.09</v>
      </c>
      <c r="J12" s="3">
        <v>7.3999999999999996E-2</v>
      </c>
      <c r="K12" s="3">
        <f t="shared" si="4"/>
        <v>0.3570000000000001</v>
      </c>
      <c r="L12" s="3">
        <v>0.66400000000000003</v>
      </c>
      <c r="M12" s="3">
        <v>0.42399999999999999</v>
      </c>
      <c r="N12" s="3">
        <v>0.441</v>
      </c>
      <c r="O12" s="3">
        <v>0.39100000000000001</v>
      </c>
      <c r="P12" s="3">
        <v>0.371</v>
      </c>
    </row>
    <row r="13" spans="2:16" x14ac:dyDescent="0.3">
      <c r="B13" s="6">
        <f t="shared" si="2"/>
        <v>-1.2550133333333102E-2</v>
      </c>
      <c r="C13" s="6">
        <f t="shared" si="3"/>
        <v>-6.2560000000002614E-3</v>
      </c>
      <c r="D13" s="3" t="s">
        <v>52</v>
      </c>
      <c r="E13" s="7">
        <f t="shared" si="0"/>
        <v>1.0238459999999998</v>
      </c>
      <c r="F13" s="7">
        <f t="shared" si="1"/>
        <v>1.0301020000000001</v>
      </c>
      <c r="G13" s="3">
        <v>0.26</v>
      </c>
      <c r="H13" s="3">
        <v>0.185</v>
      </c>
      <c r="I13" s="3">
        <v>0.107</v>
      </c>
      <c r="J13" s="3">
        <v>0.11600000000000001</v>
      </c>
      <c r="K13" s="3">
        <f t="shared" si="4"/>
        <v>0.33199999999999996</v>
      </c>
      <c r="L13" s="3">
        <v>0.65700000000000003</v>
      </c>
      <c r="M13" s="3">
        <v>0.34599999999999997</v>
      </c>
      <c r="N13" s="3">
        <v>0.433</v>
      </c>
      <c r="O13" s="3">
        <v>0.38800000000000001</v>
      </c>
      <c r="P13" s="3">
        <v>0.373</v>
      </c>
    </row>
    <row r="14" spans="2:16" x14ac:dyDescent="0.3">
      <c r="B14" s="6">
        <f t="shared" si="2"/>
        <v>-5.0881333333332446E-3</v>
      </c>
      <c r="C14" s="6">
        <f t="shared" si="3"/>
        <v>0.10045700000000002</v>
      </c>
      <c r="D14" s="3" t="s">
        <v>32</v>
      </c>
      <c r="E14" s="7">
        <f t="shared" si="0"/>
        <v>1.1380209999999999</v>
      </c>
      <c r="F14" s="7">
        <f t="shared" si="1"/>
        <v>1.0375639999999999</v>
      </c>
      <c r="G14" s="3">
        <v>0.26700000000000002</v>
      </c>
      <c r="H14" s="3">
        <v>0.111</v>
      </c>
      <c r="I14" s="3">
        <v>0.13900000000000001</v>
      </c>
      <c r="J14" s="3">
        <v>0.14399999999999999</v>
      </c>
      <c r="K14" s="3">
        <f t="shared" si="4"/>
        <v>0.33899999999999997</v>
      </c>
      <c r="L14" s="3">
        <v>0.70799999999999996</v>
      </c>
      <c r="M14" s="3">
        <v>0.42399999999999999</v>
      </c>
      <c r="N14" s="3">
        <v>0.48499999999999999</v>
      </c>
      <c r="O14" s="3">
        <v>0.46300000000000002</v>
      </c>
      <c r="P14" s="3">
        <v>0.39100000000000001</v>
      </c>
    </row>
    <row r="15" spans="2:16" x14ac:dyDescent="0.3">
      <c r="B15" s="22">
        <f t="shared" si="2"/>
        <v>5.0437866666666942E-2</v>
      </c>
      <c r="C15" s="22">
        <f t="shared" si="3"/>
        <v>8.6620000000001696E-3</v>
      </c>
      <c r="D15" s="13" t="s">
        <v>31</v>
      </c>
      <c r="E15" s="23">
        <f t="shared" si="0"/>
        <v>1.1017520000000003</v>
      </c>
      <c r="F15" s="23">
        <f t="shared" si="1"/>
        <v>1.0930900000000001</v>
      </c>
      <c r="G15" s="13">
        <v>0.28799999999999998</v>
      </c>
      <c r="H15" s="13">
        <v>0.10299999999999999</v>
      </c>
      <c r="I15" s="13">
        <v>6.2E-2</v>
      </c>
      <c r="J15" s="13">
        <v>4.3999999999999997E-2</v>
      </c>
      <c r="K15" s="13">
        <f t="shared" si="4"/>
        <v>0.50300000000000011</v>
      </c>
      <c r="L15" s="13">
        <v>0.66900000000000004</v>
      </c>
      <c r="M15" s="13">
        <v>0.36899999999999999</v>
      </c>
      <c r="N15" s="13">
        <v>0.45400000000000001</v>
      </c>
      <c r="O15" s="13">
        <v>0.43</v>
      </c>
      <c r="P15" s="13">
        <v>0.36199999999999999</v>
      </c>
    </row>
    <row r="16" spans="2:16" hidden="1" x14ac:dyDescent="0.3">
      <c r="B16" s="6">
        <f t="shared" si="2"/>
        <v>-8.9921333333331521E-3</v>
      </c>
      <c r="C16" s="6">
        <f t="shared" si="3"/>
        <v>1.624800000000004E-2</v>
      </c>
      <c r="D16" s="3" t="s">
        <v>30</v>
      </c>
      <c r="E16" s="7">
        <f t="shared" si="0"/>
        <v>1.0499080000000001</v>
      </c>
      <c r="F16" s="7">
        <f t="shared" si="1"/>
        <v>1.03366</v>
      </c>
      <c r="G16" s="3">
        <v>0.29299999999999998</v>
      </c>
      <c r="H16" s="3">
        <v>0.13600000000000001</v>
      </c>
      <c r="I16" s="3">
        <v>9.6000000000000002E-2</v>
      </c>
      <c r="J16" s="3">
        <v>0.191</v>
      </c>
      <c r="K16" s="3">
        <f t="shared" si="4"/>
        <v>0.28400000000000003</v>
      </c>
      <c r="L16" s="3">
        <v>0.63800000000000001</v>
      </c>
      <c r="M16" s="3">
        <v>0.42</v>
      </c>
      <c r="N16" s="3">
        <v>0.44900000000000001</v>
      </c>
      <c r="O16" s="3">
        <v>0.42199999999999999</v>
      </c>
      <c r="P16" s="3">
        <v>0.36899999999999999</v>
      </c>
    </row>
    <row r="17" spans="2:16" hidden="1" x14ac:dyDescent="0.3">
      <c r="B17" s="6">
        <f t="shared" si="2"/>
        <v>2.7011866666666995E-2</v>
      </c>
      <c r="C17" s="6">
        <f t="shared" si="3"/>
        <v>-1.4624000000000192E-2</v>
      </c>
      <c r="D17" s="3" t="s">
        <v>53</v>
      </c>
      <c r="E17" s="7">
        <f t="shared" si="0"/>
        <v>1.05504</v>
      </c>
      <c r="F17" s="7">
        <f t="shared" si="1"/>
        <v>1.0696640000000002</v>
      </c>
      <c r="G17" s="3">
        <v>0.34699999999999998</v>
      </c>
      <c r="H17" s="3">
        <v>0.16400000000000001</v>
      </c>
      <c r="I17" s="3">
        <v>8.3000000000000004E-2</v>
      </c>
      <c r="J17" s="3">
        <v>9.0999999999999998E-2</v>
      </c>
      <c r="K17" s="3">
        <f t="shared" si="4"/>
        <v>0.31500000000000006</v>
      </c>
      <c r="L17" s="3">
        <v>0.65900000000000003</v>
      </c>
      <c r="M17" s="3">
        <v>0.378</v>
      </c>
      <c r="N17" s="3">
        <v>0.42399999999999999</v>
      </c>
      <c r="O17" s="3">
        <v>0.378</v>
      </c>
      <c r="P17" s="3">
        <v>0.35399999999999998</v>
      </c>
    </row>
    <row r="18" spans="2:16" hidden="1" x14ac:dyDescent="0.3">
      <c r="B18" s="6">
        <f t="shared" si="2"/>
        <v>1.7641866666666894E-2</v>
      </c>
      <c r="C18" s="6">
        <f t="shared" si="3"/>
        <v>-2.5135000000000129E-2</v>
      </c>
      <c r="D18" s="3" t="s">
        <v>28</v>
      </c>
      <c r="E18" s="7">
        <f t="shared" si="0"/>
        <v>1.0351589999999999</v>
      </c>
      <c r="F18" s="7">
        <f t="shared" si="1"/>
        <v>1.0602940000000001</v>
      </c>
      <c r="G18" s="3">
        <v>0.32100000000000001</v>
      </c>
      <c r="H18" s="3">
        <v>0.16800000000000001</v>
      </c>
      <c r="I18" s="3">
        <v>8.5999999999999993E-2</v>
      </c>
      <c r="J18" s="3">
        <v>9.6000000000000002E-2</v>
      </c>
      <c r="K18" s="3">
        <f t="shared" si="4"/>
        <v>0.32900000000000007</v>
      </c>
      <c r="L18" s="3">
        <v>0.67</v>
      </c>
      <c r="M18" s="3">
        <v>0.39</v>
      </c>
      <c r="N18" s="3">
        <v>0.35399999999999998</v>
      </c>
      <c r="O18" s="3">
        <v>0.378</v>
      </c>
      <c r="P18" s="3">
        <v>0.34499999999999997</v>
      </c>
    </row>
    <row r="19" spans="2:16" hidden="1" x14ac:dyDescent="0.3">
      <c r="B19" s="6">
        <f t="shared" si="2"/>
        <v>1.0333866666666802E-2</v>
      </c>
      <c r="C19" s="6">
        <f t="shared" si="3"/>
        <v>-5.4026000000000018E-2</v>
      </c>
      <c r="D19" s="3" t="s">
        <v>27</v>
      </c>
      <c r="E19" s="7">
        <f t="shared" si="0"/>
        <v>0.99895999999999996</v>
      </c>
      <c r="F19" s="7">
        <f t="shared" si="1"/>
        <v>1.052986</v>
      </c>
      <c r="G19" s="3">
        <v>0.312</v>
      </c>
      <c r="H19" s="3">
        <v>0.13900000000000001</v>
      </c>
      <c r="I19" s="3">
        <v>0.1</v>
      </c>
      <c r="J19" s="3">
        <v>0.13200000000000001</v>
      </c>
      <c r="K19" s="3">
        <f t="shared" si="4"/>
        <v>0.31699999999999995</v>
      </c>
      <c r="L19" s="3">
        <v>0.62</v>
      </c>
      <c r="M19" s="3">
        <v>0.35199999999999998</v>
      </c>
      <c r="N19" s="3">
        <v>0.372</v>
      </c>
      <c r="O19" s="3">
        <v>0.39800000000000002</v>
      </c>
      <c r="P19" s="3">
        <v>0.35199999999999998</v>
      </c>
    </row>
    <row r="20" spans="2:16" hidden="1" x14ac:dyDescent="0.3">
      <c r="B20" s="6">
        <f t="shared" si="2"/>
        <v>4.8798666666669543E-3</v>
      </c>
      <c r="C20" s="6">
        <f t="shared" si="3"/>
        <v>-7.9260000000000996E-3</v>
      </c>
      <c r="D20" s="3" t="s">
        <v>54</v>
      </c>
      <c r="E20" s="7">
        <f t="shared" si="0"/>
        <v>1.039606</v>
      </c>
      <c r="F20" s="7">
        <f t="shared" si="1"/>
        <v>1.0475320000000001</v>
      </c>
      <c r="G20" s="3">
        <v>0.27900000000000003</v>
      </c>
      <c r="H20" s="3">
        <v>0.16300000000000001</v>
      </c>
      <c r="I20" s="3">
        <v>9.5000000000000001E-2</v>
      </c>
      <c r="J20" s="3">
        <v>0.104</v>
      </c>
      <c r="K20" s="3">
        <f t="shared" si="4"/>
        <v>0.35899999999999999</v>
      </c>
      <c r="L20" s="3">
        <v>0.65800000000000003</v>
      </c>
      <c r="M20" s="3">
        <v>0.41599999999999998</v>
      </c>
      <c r="N20" s="3">
        <v>0.38300000000000001</v>
      </c>
      <c r="O20" s="3">
        <v>0.36699999999999999</v>
      </c>
      <c r="P20" s="3">
        <v>0.36</v>
      </c>
    </row>
    <row r="21" spans="2:16" hidden="1" x14ac:dyDescent="0.3">
      <c r="B21" s="6">
        <f t="shared" si="2"/>
        <v>3.845866666666975E-3</v>
      </c>
      <c r="C21" s="6">
        <f t="shared" si="3"/>
        <v>1.6586999999999907E-2</v>
      </c>
      <c r="D21" s="3" t="s">
        <v>25</v>
      </c>
      <c r="E21" s="7">
        <f t="shared" si="0"/>
        <v>1.0630850000000001</v>
      </c>
      <c r="F21" s="7">
        <f t="shared" si="1"/>
        <v>1.0464980000000002</v>
      </c>
      <c r="G21" s="3">
        <v>0.31</v>
      </c>
      <c r="H21" s="3">
        <v>0.152</v>
      </c>
      <c r="I21" s="3">
        <v>0.114</v>
      </c>
      <c r="J21" s="3">
        <v>0.127</v>
      </c>
      <c r="K21" s="3">
        <f t="shared" si="4"/>
        <v>0.29700000000000004</v>
      </c>
      <c r="L21" s="3">
        <v>0.68500000000000005</v>
      </c>
      <c r="M21" s="3">
        <v>0.373</v>
      </c>
      <c r="N21" s="3">
        <v>0.46300000000000002</v>
      </c>
      <c r="O21" s="3">
        <v>0.40600000000000003</v>
      </c>
      <c r="P21" s="3">
        <v>0.35499999999999998</v>
      </c>
    </row>
    <row r="22" spans="2:16" hidden="1" x14ac:dyDescent="0.3">
      <c r="B22" s="6">
        <f t="shared" si="2"/>
        <v>-3.026413333333311E-2</v>
      </c>
      <c r="C22" s="6">
        <f t="shared" si="3"/>
        <v>3.3554999999999779E-2</v>
      </c>
      <c r="D22" s="3" t="s">
        <v>55</v>
      </c>
      <c r="E22" s="7">
        <f t="shared" si="0"/>
        <v>1.0459429999999998</v>
      </c>
      <c r="F22" s="7">
        <f t="shared" si="1"/>
        <v>1.0123880000000001</v>
      </c>
      <c r="G22" s="3">
        <v>0.26400000000000001</v>
      </c>
      <c r="H22" s="3">
        <v>0.19600000000000001</v>
      </c>
      <c r="I22" s="3">
        <v>0.129</v>
      </c>
      <c r="J22" s="3">
        <v>0.15</v>
      </c>
      <c r="K22" s="3">
        <f t="shared" si="4"/>
        <v>0.26100000000000001</v>
      </c>
      <c r="L22" s="3">
        <v>0.69</v>
      </c>
      <c r="M22" s="3">
        <v>0.433</v>
      </c>
      <c r="N22" s="3">
        <v>0.432</v>
      </c>
      <c r="O22" s="3">
        <v>0.40300000000000002</v>
      </c>
      <c r="P22" s="3">
        <v>0.35699999999999998</v>
      </c>
    </row>
    <row r="23" spans="2:16" hidden="1" x14ac:dyDescent="0.3">
      <c r="B23" s="6">
        <f t="shared" si="2"/>
        <v>1.3378666666667982E-3</v>
      </c>
      <c r="C23" s="6">
        <f t="shared" si="3"/>
        <v>3.8584000000000174E-2</v>
      </c>
      <c r="D23" s="3" t="s">
        <v>56</v>
      </c>
      <c r="E23" s="7">
        <f t="shared" si="0"/>
        <v>1.0825740000000001</v>
      </c>
      <c r="F23" s="7">
        <f t="shared" si="1"/>
        <v>1.04399</v>
      </c>
      <c r="G23" s="3">
        <v>0.29499999999999998</v>
      </c>
      <c r="H23" s="3">
        <v>0.17899999999999999</v>
      </c>
      <c r="I23" s="3">
        <v>9.9000000000000005E-2</v>
      </c>
      <c r="J23" s="3">
        <v>0.109</v>
      </c>
      <c r="K23" s="3">
        <f t="shared" si="4"/>
        <v>0.31800000000000006</v>
      </c>
      <c r="L23" s="3">
        <v>0.66700000000000004</v>
      </c>
      <c r="M23" s="3">
        <v>0.47499999999999998</v>
      </c>
      <c r="N23" s="3">
        <v>0.441</v>
      </c>
      <c r="O23" s="3">
        <v>0.39600000000000002</v>
      </c>
      <c r="P23" s="3">
        <v>0.36199999999999999</v>
      </c>
    </row>
    <row r="24" spans="2:16" hidden="1" x14ac:dyDescent="0.3">
      <c r="B24" s="6">
        <f t="shared" si="2"/>
        <v>-2.0514133333333184E-2</v>
      </c>
      <c r="C24" s="6">
        <f t="shared" si="3"/>
        <v>-6.3199999999996592E-4</v>
      </c>
      <c r="D24" s="3" t="s">
        <v>22</v>
      </c>
      <c r="E24" s="7">
        <f t="shared" si="0"/>
        <v>1.021506</v>
      </c>
      <c r="F24" s="7">
        <f t="shared" si="1"/>
        <v>1.022138</v>
      </c>
      <c r="G24" s="3">
        <v>0.27800000000000002</v>
      </c>
      <c r="H24" s="3">
        <v>0.156</v>
      </c>
      <c r="I24" s="3">
        <v>0.14000000000000001</v>
      </c>
      <c r="J24" s="3">
        <v>0.159</v>
      </c>
      <c r="K24" s="3">
        <f t="shared" si="4"/>
        <v>0.2669999999999999</v>
      </c>
      <c r="L24" s="3">
        <v>0.65600000000000003</v>
      </c>
      <c r="M24" s="3">
        <v>0.39800000000000002</v>
      </c>
      <c r="N24" s="3">
        <v>0.442</v>
      </c>
      <c r="O24" s="3">
        <v>0.39900000000000002</v>
      </c>
      <c r="P24" s="3">
        <v>0.35199999999999998</v>
      </c>
    </row>
    <row r="25" spans="2:16" hidden="1" x14ac:dyDescent="0.3">
      <c r="B25" s="6">
        <f t="shared" si="2"/>
        <v>2.0841866666666764E-2</v>
      </c>
      <c r="C25" s="6">
        <f t="shared" si="3"/>
        <v>-3.4667999999999921E-2</v>
      </c>
      <c r="D25" s="3" t="s">
        <v>21</v>
      </c>
      <c r="E25" s="7">
        <f t="shared" si="0"/>
        <v>1.028826</v>
      </c>
      <c r="F25" s="7">
        <f t="shared" si="1"/>
        <v>1.0634939999999999</v>
      </c>
      <c r="G25" s="3">
        <v>0.315</v>
      </c>
      <c r="H25" s="3">
        <v>9.6000000000000002E-2</v>
      </c>
      <c r="I25" s="3">
        <v>0.105</v>
      </c>
      <c r="J25" s="3">
        <v>0.13800000000000001</v>
      </c>
      <c r="K25" s="3">
        <f t="shared" si="4"/>
        <v>0.34599999999999997</v>
      </c>
      <c r="L25" s="3">
        <v>0.63900000000000001</v>
      </c>
      <c r="M25" s="3">
        <v>0.36699999999999999</v>
      </c>
      <c r="N25" s="3">
        <v>0.40400000000000003</v>
      </c>
      <c r="O25" s="3">
        <v>0.375</v>
      </c>
      <c r="P25" s="3">
        <v>0.35399999999999998</v>
      </c>
    </row>
    <row r="26" spans="2:16" hidden="1" x14ac:dyDescent="0.3">
      <c r="B26" s="6">
        <f t="shared" si="2"/>
        <v>-1.0402133333333285E-2</v>
      </c>
      <c r="C26" s="6">
        <f t="shared" si="3"/>
        <v>-8.2889999999999908E-3</v>
      </c>
      <c r="D26" s="3" t="s">
        <v>57</v>
      </c>
      <c r="E26" s="7">
        <f t="shared" si="0"/>
        <v>1.0239609999999999</v>
      </c>
      <c r="F26" s="7">
        <f t="shared" si="1"/>
        <v>1.0322499999999999</v>
      </c>
      <c r="G26" s="3">
        <v>0.25900000000000001</v>
      </c>
      <c r="H26" s="3">
        <v>0.18</v>
      </c>
      <c r="I26" s="3">
        <v>0.108</v>
      </c>
      <c r="J26" s="3">
        <v>0.112</v>
      </c>
      <c r="K26" s="3">
        <f t="shared" si="4"/>
        <v>0.34099999999999997</v>
      </c>
      <c r="L26" s="3">
        <v>0.68799999999999994</v>
      </c>
      <c r="M26" s="3">
        <v>0.39800000000000002</v>
      </c>
      <c r="N26" s="3">
        <v>0.34699999999999998</v>
      </c>
      <c r="O26" s="3">
        <v>0.40300000000000002</v>
      </c>
      <c r="P26" s="3">
        <v>0.35099999999999998</v>
      </c>
    </row>
    <row r="27" spans="2:16" hidden="1" x14ac:dyDescent="0.3">
      <c r="B27" s="6">
        <f t="shared" si="2"/>
        <v>-2.6621333333332053E-3</v>
      </c>
      <c r="C27" s="6">
        <f t="shared" si="3"/>
        <v>3.1029999999999891E-2</v>
      </c>
      <c r="D27" s="3" t="s">
        <v>19</v>
      </c>
      <c r="E27" s="7">
        <f t="shared" si="0"/>
        <v>1.0710199999999999</v>
      </c>
      <c r="F27" s="7">
        <f t="shared" si="1"/>
        <v>1.03999</v>
      </c>
      <c r="G27" s="3">
        <v>0.27200000000000002</v>
      </c>
      <c r="H27" s="3">
        <v>0.16800000000000001</v>
      </c>
      <c r="I27" s="3">
        <v>0.109</v>
      </c>
      <c r="J27" s="3">
        <v>0.107</v>
      </c>
      <c r="K27" s="3">
        <f t="shared" si="4"/>
        <v>0.34399999999999997</v>
      </c>
      <c r="L27" s="3">
        <v>0.70199999999999996</v>
      </c>
      <c r="M27" s="3">
        <v>0.40100000000000002</v>
      </c>
      <c r="N27" s="3">
        <v>0.38300000000000001</v>
      </c>
      <c r="O27" s="3">
        <v>0.42099999999999999</v>
      </c>
      <c r="P27" s="3">
        <v>0.36899999999999999</v>
      </c>
    </row>
    <row r="28" spans="2:16" hidden="1" x14ac:dyDescent="0.3">
      <c r="B28" s="6">
        <f t="shared" si="2"/>
        <v>1.2085866666666778E-2</v>
      </c>
      <c r="C28" s="6">
        <f t="shared" si="3"/>
        <v>-6.4263999999999877E-2</v>
      </c>
      <c r="D28" s="3" t="s">
        <v>18</v>
      </c>
      <c r="E28" s="7">
        <f t="shared" si="0"/>
        <v>0.99047400000000008</v>
      </c>
      <c r="F28" s="7">
        <f t="shared" si="1"/>
        <v>1.054738</v>
      </c>
      <c r="G28" s="3">
        <v>0.313</v>
      </c>
      <c r="H28" s="3">
        <v>0.14499999999999999</v>
      </c>
      <c r="I28" s="3">
        <v>0.115</v>
      </c>
      <c r="J28" s="3">
        <v>0.107</v>
      </c>
      <c r="K28" s="3">
        <f t="shared" si="4"/>
        <v>0.32000000000000006</v>
      </c>
      <c r="L28" s="3">
        <v>0.61799999999999999</v>
      </c>
      <c r="M28" s="3">
        <v>0.38700000000000001</v>
      </c>
      <c r="N28" s="3">
        <v>0.39900000000000002</v>
      </c>
      <c r="O28" s="3">
        <v>0.36899999999999999</v>
      </c>
      <c r="P28" s="3">
        <v>0.33400000000000002</v>
      </c>
    </row>
    <row r="29" spans="2:16" hidden="1" x14ac:dyDescent="0.3">
      <c r="B29" s="6">
        <f t="shared" si="2"/>
        <v>-2.4901333333331443E-3</v>
      </c>
      <c r="C29" s="6">
        <f t="shared" si="3"/>
        <v>-1.8466000000000093E-2</v>
      </c>
      <c r="D29" s="3" t="s">
        <v>17</v>
      </c>
      <c r="E29" s="7">
        <f t="shared" si="0"/>
        <v>1.0216959999999999</v>
      </c>
      <c r="F29" s="7">
        <f t="shared" si="1"/>
        <v>1.040162</v>
      </c>
      <c r="G29" s="3">
        <v>0.28299999999999997</v>
      </c>
      <c r="H29" s="3">
        <v>0.155</v>
      </c>
      <c r="I29" s="3">
        <v>0.111</v>
      </c>
      <c r="J29" s="3">
        <v>0.127</v>
      </c>
      <c r="K29" s="3">
        <f t="shared" si="4"/>
        <v>0.32400000000000007</v>
      </c>
      <c r="L29" s="3">
        <v>0.60899999999999999</v>
      </c>
      <c r="M29" s="3">
        <v>0.38300000000000001</v>
      </c>
      <c r="N29" s="3">
        <v>0.434</v>
      </c>
      <c r="O29" s="3">
        <v>0.41799999999999998</v>
      </c>
      <c r="P29" s="3">
        <v>0.36599999999999999</v>
      </c>
    </row>
    <row r="30" spans="2:16" hidden="1" x14ac:dyDescent="0.3">
      <c r="B30" s="6">
        <f t="shared" si="2"/>
        <v>-3.699613333333307E-2</v>
      </c>
      <c r="C30" s="6">
        <f t="shared" si="3"/>
        <v>-1.1269999999998781E-3</v>
      </c>
      <c r="D30" s="3" t="s">
        <v>16</v>
      </c>
      <c r="E30" s="7">
        <f t="shared" si="0"/>
        <v>1.0045290000000002</v>
      </c>
      <c r="F30" s="7">
        <f t="shared" si="1"/>
        <v>1.0056560000000001</v>
      </c>
      <c r="G30" s="3">
        <v>0.24199999999999999</v>
      </c>
      <c r="H30" s="3">
        <v>0.20499999999999999</v>
      </c>
      <c r="I30" s="3">
        <v>0.115</v>
      </c>
      <c r="J30" s="3">
        <v>0.159</v>
      </c>
      <c r="K30" s="3">
        <f t="shared" si="4"/>
        <v>0.27900000000000003</v>
      </c>
      <c r="L30" s="3">
        <v>0.64200000000000002</v>
      </c>
      <c r="M30" s="3">
        <v>0.39500000000000002</v>
      </c>
      <c r="N30" s="3">
        <v>0.38500000000000001</v>
      </c>
      <c r="O30" s="3">
        <v>0.40699999999999997</v>
      </c>
      <c r="P30" s="3">
        <v>0.375</v>
      </c>
    </row>
    <row r="31" spans="2:16" hidden="1" x14ac:dyDescent="0.3">
      <c r="B31" s="6">
        <f t="shared" si="2"/>
        <v>-2.4776133333333394E-2</v>
      </c>
      <c r="C31" s="6">
        <f t="shared" si="3"/>
        <v>-3.1039999999999957E-3</v>
      </c>
      <c r="D31" s="3" t="s">
        <v>15</v>
      </c>
      <c r="E31" s="7">
        <f t="shared" si="0"/>
        <v>1.0147719999999998</v>
      </c>
      <c r="F31" s="7">
        <f t="shared" si="1"/>
        <v>1.0178759999999998</v>
      </c>
      <c r="G31" s="3">
        <v>0.26100000000000001</v>
      </c>
      <c r="H31" s="3">
        <v>0.16900000000000001</v>
      </c>
      <c r="I31" s="3">
        <v>0.14299999999999999</v>
      </c>
      <c r="J31" s="3">
        <v>0.14399999999999999</v>
      </c>
      <c r="K31" s="3">
        <f t="shared" si="4"/>
        <v>0.28299999999999992</v>
      </c>
      <c r="L31" s="3">
        <v>0.66</v>
      </c>
      <c r="M31" s="3">
        <v>0.40600000000000003</v>
      </c>
      <c r="N31" s="3">
        <v>0.41599999999999998</v>
      </c>
      <c r="O31" s="3">
        <v>0.4</v>
      </c>
      <c r="P31" s="3">
        <v>0.35199999999999998</v>
      </c>
    </row>
    <row r="32" spans="2:16" hidden="1" x14ac:dyDescent="0.3">
      <c r="B32" s="6">
        <f t="shared" si="2"/>
        <v>1.6345866666666931E-2</v>
      </c>
      <c r="C32" s="6">
        <f t="shared" si="3"/>
        <v>2.0621999999999918E-2</v>
      </c>
      <c r="D32" s="3" t="s">
        <v>14</v>
      </c>
      <c r="E32" s="7">
        <f t="shared" si="0"/>
        <v>1.07962</v>
      </c>
      <c r="F32" s="7">
        <f t="shared" si="1"/>
        <v>1.0589980000000001</v>
      </c>
      <c r="G32" s="3">
        <v>0.29099999999999998</v>
      </c>
      <c r="H32" s="3">
        <v>0.16</v>
      </c>
      <c r="I32" s="3">
        <v>9.8000000000000004E-2</v>
      </c>
      <c r="J32" s="3">
        <v>7.3999999999999996E-2</v>
      </c>
      <c r="K32" s="3">
        <f t="shared" si="4"/>
        <v>0.37700000000000011</v>
      </c>
      <c r="L32" s="3">
        <v>0.68100000000000005</v>
      </c>
      <c r="M32" s="3">
        <v>0.41399999999999998</v>
      </c>
      <c r="N32" s="3">
        <v>0.42799999999999999</v>
      </c>
      <c r="O32" s="3">
        <v>0.41899999999999998</v>
      </c>
      <c r="P32" s="3">
        <v>0.35799999999999998</v>
      </c>
    </row>
    <row r="33" spans="2:16" hidden="1" x14ac:dyDescent="0.3">
      <c r="B33" s="6">
        <f t="shared" si="2"/>
        <v>7.1818666666667585E-3</v>
      </c>
      <c r="C33" s="6">
        <f t="shared" si="3"/>
        <v>4.4520000000001225E-3</v>
      </c>
      <c r="D33" s="3" t="s">
        <v>13</v>
      </c>
      <c r="E33" s="7">
        <f t="shared" si="0"/>
        <v>1.0542860000000001</v>
      </c>
      <c r="F33" s="7">
        <f t="shared" si="1"/>
        <v>1.0498339999999999</v>
      </c>
      <c r="G33" s="3">
        <v>0.28399999999999997</v>
      </c>
      <c r="H33" s="3">
        <v>0.151</v>
      </c>
      <c r="I33" s="3">
        <v>0.1</v>
      </c>
      <c r="J33" s="3">
        <v>0.108</v>
      </c>
      <c r="K33" s="3">
        <f t="shared" si="4"/>
        <v>0.3570000000000001</v>
      </c>
      <c r="L33" s="3">
        <v>0.67400000000000004</v>
      </c>
      <c r="M33" s="3">
        <v>0.37</v>
      </c>
      <c r="N33" s="3">
        <v>0.39800000000000002</v>
      </c>
      <c r="O33" s="3">
        <v>0.40799999999999997</v>
      </c>
      <c r="P33" s="3">
        <v>0.36599999999999999</v>
      </c>
    </row>
    <row r="34" spans="2:16" x14ac:dyDescent="0.3">
      <c r="B34" s="6">
        <f t="shared" si="2"/>
        <v>-2.6342133333333351E-2</v>
      </c>
      <c r="C34" s="6">
        <f t="shared" si="3"/>
        <v>3.4340000000000037E-2</v>
      </c>
      <c r="D34" s="3" t="s">
        <v>58</v>
      </c>
      <c r="E34" s="7">
        <f t="shared" si="0"/>
        <v>1.0506499999999999</v>
      </c>
      <c r="F34" s="7">
        <f t="shared" si="1"/>
        <v>1.0163099999999998</v>
      </c>
      <c r="G34" s="3">
        <v>0.24299999999999999</v>
      </c>
      <c r="H34" s="3">
        <v>0.159</v>
      </c>
      <c r="I34" s="3">
        <v>0.13900000000000001</v>
      </c>
      <c r="J34" s="3">
        <v>0.14899999999999999</v>
      </c>
      <c r="K34" s="3">
        <f t="shared" si="4"/>
        <v>0.30999999999999994</v>
      </c>
      <c r="L34" s="3">
        <v>0.67300000000000004</v>
      </c>
      <c r="M34" s="3">
        <v>0.41799999999999998</v>
      </c>
      <c r="N34" s="3">
        <v>0.436</v>
      </c>
      <c r="O34" s="3">
        <v>0.40500000000000003</v>
      </c>
      <c r="P34" s="3">
        <v>0.375</v>
      </c>
    </row>
    <row r="35" spans="2:16" x14ac:dyDescent="0.3">
      <c r="B35" s="8"/>
      <c r="C35" s="8"/>
      <c r="D35" s="3" t="s">
        <v>11</v>
      </c>
      <c r="E35" s="7">
        <f t="shared" si="0"/>
        <v>1.0426859999999998</v>
      </c>
      <c r="F35" s="23"/>
      <c r="G35" s="13">
        <v>0.28100000000000003</v>
      </c>
      <c r="H35" s="13">
        <v>0.156</v>
      </c>
      <c r="I35" s="13">
        <v>0.106</v>
      </c>
      <c r="J35" s="13">
        <v>0.12</v>
      </c>
      <c r="K35" s="13">
        <f t="shared" si="4"/>
        <v>0.33699999999999997</v>
      </c>
      <c r="L35" s="24">
        <v>0.65800000000000003</v>
      </c>
      <c r="M35" s="24">
        <v>0.39400000000000002</v>
      </c>
      <c r="N35" s="24">
        <v>0.41499999999999998</v>
      </c>
      <c r="O35" s="24">
        <v>0.4</v>
      </c>
      <c r="P35" s="24">
        <v>0.36199999999999999</v>
      </c>
    </row>
    <row r="36" spans="2:16" x14ac:dyDescent="0.3">
      <c r="B36" s="8"/>
      <c r="C36" s="8"/>
      <c r="E36" s="3">
        <f t="shared" si="0"/>
        <v>0</v>
      </c>
      <c r="F36" s="13"/>
      <c r="G36" s="13" t="s">
        <v>8</v>
      </c>
      <c r="H36" s="14" t="s">
        <v>7</v>
      </c>
      <c r="I36" s="14" t="s">
        <v>6</v>
      </c>
      <c r="J36" s="15" t="s">
        <v>59</v>
      </c>
      <c r="K36" s="15" t="s">
        <v>60</v>
      </c>
      <c r="L36" s="13" t="s">
        <v>8</v>
      </c>
      <c r="M36" s="14" t="s">
        <v>7</v>
      </c>
      <c r="N36" s="14" t="s">
        <v>6</v>
      </c>
      <c r="O36" s="15" t="s">
        <v>59</v>
      </c>
      <c r="P36" s="13" t="s">
        <v>4</v>
      </c>
    </row>
    <row r="37" spans="2:16" x14ac:dyDescent="0.3">
      <c r="B37" s="7"/>
      <c r="C37" s="7"/>
      <c r="E37" s="3">
        <f t="shared" si="0"/>
        <v>0</v>
      </c>
      <c r="F37" s="13" t="s">
        <v>61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2:16" x14ac:dyDescent="0.3">
      <c r="F38" s="13">
        <f>AVERAGE(F5:F34)</f>
        <v>1.0426521333333332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40" spans="2:16" x14ac:dyDescent="0.3">
      <c r="D40" s="25" t="s">
        <v>121</v>
      </c>
      <c r="E40" s="25"/>
      <c r="F40" s="25"/>
      <c r="G40" s="25"/>
      <c r="H40" s="25"/>
      <c r="J40" s="3" t="s">
        <v>137</v>
      </c>
    </row>
    <row r="41" spans="2:16" x14ac:dyDescent="0.3">
      <c r="D41" s="25" t="s">
        <v>126</v>
      </c>
      <c r="E41" s="25"/>
      <c r="F41" s="25"/>
      <c r="G41" s="25"/>
      <c r="H41" s="25"/>
      <c r="I41" s="3">
        <f>SUMPRODUCT(G3:K3,G35:K35,L35:P35)</f>
        <v>1.042686</v>
      </c>
      <c r="J41" s="3" t="str">
        <f ca="1">_xlfn.FORMULATEXT(I41)</f>
        <v>=SUMPRODUCT(G3:K3,G35:K35,L35:P35)</v>
      </c>
    </row>
    <row r="42" spans="2:16" x14ac:dyDescent="0.3">
      <c r="D42" s="25" t="s">
        <v>123</v>
      </c>
      <c r="E42" s="25"/>
      <c r="F42" s="25"/>
      <c r="G42" s="25"/>
      <c r="H42" s="25"/>
      <c r="J42" s="3" t="s">
        <v>138</v>
      </c>
    </row>
    <row r="43" spans="2:16" x14ac:dyDescent="0.3">
      <c r="D43" s="25" t="s">
        <v>124</v>
      </c>
      <c r="E43" s="25"/>
      <c r="F43" s="25"/>
      <c r="G43" s="25"/>
      <c r="H43" s="25"/>
      <c r="J43" s="3" t="str">
        <f ca="1">_xlfn.FORMULATEXT(F15)</f>
        <v>=SUMPRODUCT($G$3:$K$3,G15:K15,$L$35:$P$35)</v>
      </c>
    </row>
    <row r="44" spans="2:16" x14ac:dyDescent="0.3">
      <c r="D44" s="25" t="s">
        <v>125</v>
      </c>
      <c r="E44" s="25"/>
      <c r="F44" s="25"/>
      <c r="G44" s="25"/>
      <c r="H44" s="25"/>
      <c r="J44" s="3" t="s">
        <v>139</v>
      </c>
    </row>
    <row r="45" spans="2:16" x14ac:dyDescent="0.3">
      <c r="D45" s="25" t="s">
        <v>127</v>
      </c>
      <c r="E45" s="25"/>
      <c r="F45" s="25"/>
      <c r="G45" s="25"/>
      <c r="H45" s="25"/>
      <c r="J45" s="3" t="str">
        <f ca="1">_xlfn.FORMULATEXT(E15)</f>
        <v>=SUMPRODUCT(G15:K15,L15:P15,$G$3:$K$3)</v>
      </c>
    </row>
    <row r="46" spans="2:16" x14ac:dyDescent="0.3">
      <c r="D46" s="25" t="s">
        <v>128</v>
      </c>
      <c r="E46" s="25"/>
      <c r="F46" s="25"/>
      <c r="G46" s="25"/>
      <c r="H46" s="25"/>
    </row>
    <row r="47" spans="2:16" x14ac:dyDescent="0.3">
      <c r="D47" s="25" t="s">
        <v>129</v>
      </c>
      <c r="E47" s="25"/>
      <c r="F47" s="25"/>
      <c r="G47" s="25"/>
      <c r="H47" s="25"/>
    </row>
    <row r="48" spans="2:16" x14ac:dyDescent="0.3">
      <c r="D48" s="25" t="s">
        <v>130</v>
      </c>
      <c r="E48" s="25"/>
      <c r="F48" s="25"/>
      <c r="G48" s="25"/>
      <c r="H48" s="25"/>
    </row>
    <row r="57" spans="4:16" x14ac:dyDescent="0.3">
      <c r="D57" s="3" t="s">
        <v>10</v>
      </c>
      <c r="G57" s="3" t="s">
        <v>8</v>
      </c>
      <c r="H57" s="9">
        <v>43900</v>
      </c>
      <c r="I57" s="9">
        <v>44120</v>
      </c>
      <c r="J57" s="3" t="s">
        <v>5</v>
      </c>
      <c r="L57" s="3" t="s">
        <v>8</v>
      </c>
      <c r="M57" s="9">
        <v>43900</v>
      </c>
      <c r="N57" s="9">
        <v>44120</v>
      </c>
      <c r="O57" s="3" t="s">
        <v>5</v>
      </c>
      <c r="P57" s="3" t="s">
        <v>4</v>
      </c>
    </row>
    <row r="58" spans="4:16" x14ac:dyDescent="0.3">
      <c r="D58" s="3" t="s">
        <v>41</v>
      </c>
      <c r="G58" s="3">
        <v>0.27100000000000002</v>
      </c>
      <c r="H58" s="3">
        <v>0.127</v>
      </c>
      <c r="I58" s="3">
        <v>0.11600000000000001</v>
      </c>
      <c r="J58" s="3">
        <v>0.13200000000000001</v>
      </c>
      <c r="L58" s="3">
        <v>0.64800000000000002</v>
      </c>
      <c r="M58" s="3">
        <v>0.43</v>
      </c>
      <c r="N58" s="3">
        <v>0.438</v>
      </c>
      <c r="O58" s="3">
        <v>0.41599999999999998</v>
      </c>
      <c r="P58" s="3">
        <v>0.377</v>
      </c>
    </row>
    <row r="59" spans="4:16" x14ac:dyDescent="0.3">
      <c r="D59" s="3" t="s">
        <v>40</v>
      </c>
      <c r="G59" s="3">
        <v>0.28599999999999998</v>
      </c>
      <c r="H59" s="3">
        <v>0.16200000000000001</v>
      </c>
      <c r="I59" s="3">
        <v>0.10299999999999999</v>
      </c>
      <c r="J59" s="3">
        <v>0.124</v>
      </c>
      <c r="L59" s="3">
        <v>0.65100000000000002</v>
      </c>
      <c r="M59" s="3">
        <v>0.36499999999999999</v>
      </c>
      <c r="N59" s="3">
        <v>0.36099999999999999</v>
      </c>
      <c r="O59" s="3">
        <v>0.379</v>
      </c>
      <c r="P59" s="3">
        <v>0.33900000000000002</v>
      </c>
    </row>
    <row r="60" spans="4:16" x14ac:dyDescent="0.3">
      <c r="D60" s="3" t="s">
        <v>49</v>
      </c>
      <c r="G60" s="3">
        <v>0.26</v>
      </c>
      <c r="H60" s="3">
        <v>0.185</v>
      </c>
      <c r="I60" s="3">
        <v>0.13500000000000001</v>
      </c>
      <c r="J60" s="3">
        <v>0.14599999999999999</v>
      </c>
      <c r="L60" s="3">
        <v>0.63200000000000001</v>
      </c>
      <c r="M60" s="3">
        <v>0.43</v>
      </c>
      <c r="N60" s="3">
        <v>0.432</v>
      </c>
      <c r="O60" s="3">
        <v>0.43</v>
      </c>
      <c r="P60" s="3">
        <v>0.36899999999999999</v>
      </c>
    </row>
    <row r="61" spans="4:16" x14ac:dyDescent="0.3">
      <c r="D61" s="3" t="s">
        <v>38</v>
      </c>
      <c r="G61" s="3">
        <v>0.29199999999999998</v>
      </c>
      <c r="H61" s="3">
        <v>0.122</v>
      </c>
      <c r="I61" s="3">
        <v>0.09</v>
      </c>
      <c r="J61" s="3">
        <v>0.11899999999999999</v>
      </c>
      <c r="L61" s="3">
        <v>0.68100000000000005</v>
      </c>
      <c r="M61" s="3">
        <v>0.39400000000000002</v>
      </c>
      <c r="N61" s="3">
        <v>0.42499999999999999</v>
      </c>
      <c r="O61" s="3">
        <v>0.40100000000000002</v>
      </c>
      <c r="P61" s="3">
        <v>0.37</v>
      </c>
    </row>
    <row r="62" spans="4:16" x14ac:dyDescent="0.3">
      <c r="D62" s="3" t="s">
        <v>37</v>
      </c>
      <c r="G62" s="3">
        <v>0.26200000000000001</v>
      </c>
      <c r="H62" s="3">
        <v>0.14399999999999999</v>
      </c>
      <c r="I62" s="3">
        <v>0.11600000000000001</v>
      </c>
      <c r="J62" s="3">
        <v>0.13400000000000001</v>
      </c>
      <c r="L62" s="3">
        <v>0.68300000000000005</v>
      </c>
      <c r="M62" s="3">
        <v>0.39500000000000002</v>
      </c>
      <c r="N62" s="3">
        <v>0.436</v>
      </c>
      <c r="O62" s="3">
        <v>0.39300000000000002</v>
      </c>
      <c r="P62" s="3">
        <v>0.375</v>
      </c>
    </row>
    <row r="63" spans="4:16" x14ac:dyDescent="0.3">
      <c r="D63" s="3" t="s">
        <v>50</v>
      </c>
      <c r="G63" s="3">
        <v>0.29899999999999999</v>
      </c>
      <c r="H63" s="3">
        <v>0.13200000000000001</v>
      </c>
      <c r="I63" s="3">
        <v>0.104</v>
      </c>
      <c r="J63" s="3">
        <v>0.107</v>
      </c>
      <c r="L63" s="3">
        <v>0.67200000000000004</v>
      </c>
      <c r="M63" s="3">
        <v>0.39900000000000002</v>
      </c>
      <c r="N63" s="3">
        <v>0.42899999999999999</v>
      </c>
      <c r="O63" s="3">
        <v>0.40899999999999997</v>
      </c>
      <c r="P63" s="3">
        <v>0.36799999999999999</v>
      </c>
    </row>
    <row r="64" spans="4:16" x14ac:dyDescent="0.3">
      <c r="D64" s="3" t="s">
        <v>35</v>
      </c>
      <c r="G64" s="3">
        <v>0.23799999999999999</v>
      </c>
      <c r="H64" s="3">
        <v>0.16700000000000001</v>
      </c>
      <c r="I64" s="3">
        <v>0.113</v>
      </c>
      <c r="J64" s="3">
        <v>0.13</v>
      </c>
      <c r="L64" s="3">
        <v>0.69799999999999995</v>
      </c>
      <c r="M64" s="3">
        <v>0.41199999999999998</v>
      </c>
      <c r="N64" s="3">
        <v>0.45700000000000002</v>
      </c>
      <c r="O64" s="3">
        <v>0.42099999999999999</v>
      </c>
      <c r="P64" s="3">
        <v>0.36299999999999999</v>
      </c>
    </row>
    <row r="65" spans="4:16" x14ac:dyDescent="0.3">
      <c r="D65" s="3" t="s">
        <v>51</v>
      </c>
      <c r="G65" s="3">
        <v>0.26800000000000002</v>
      </c>
      <c r="H65" s="3">
        <v>0.191</v>
      </c>
      <c r="I65" s="3">
        <v>0.10100000000000001</v>
      </c>
      <c r="J65" s="3">
        <v>0.108</v>
      </c>
      <c r="L65" s="3">
        <v>0.68200000000000005</v>
      </c>
      <c r="M65" s="3">
        <v>0.41199999999999998</v>
      </c>
      <c r="N65" s="3">
        <v>0.45</v>
      </c>
      <c r="O65" s="3">
        <v>0.40699999999999997</v>
      </c>
      <c r="P65" s="3">
        <v>0.378</v>
      </c>
    </row>
    <row r="66" spans="4:16" x14ac:dyDescent="0.3">
      <c r="D66" s="3" t="s">
        <v>52</v>
      </c>
      <c r="G66" s="3">
        <v>0.251</v>
      </c>
      <c r="H66" s="3">
        <v>0.17699999999999999</v>
      </c>
      <c r="I66" s="3">
        <v>0.105</v>
      </c>
      <c r="J66" s="3">
        <v>0.105</v>
      </c>
      <c r="L66" s="3">
        <v>0.70299999999999996</v>
      </c>
      <c r="M66" s="3">
        <v>0.373</v>
      </c>
      <c r="N66" s="3">
        <v>0.40500000000000003</v>
      </c>
      <c r="O66" s="3">
        <v>0.41699999999999998</v>
      </c>
      <c r="P66" s="3">
        <v>0.35899999999999999</v>
      </c>
    </row>
    <row r="67" spans="4:16" x14ac:dyDescent="0.3">
      <c r="D67" s="3" t="s">
        <v>32</v>
      </c>
      <c r="G67" s="3">
        <v>0.27800000000000002</v>
      </c>
      <c r="H67" s="3">
        <v>0.16600000000000001</v>
      </c>
      <c r="I67" s="3">
        <v>0.112</v>
      </c>
      <c r="J67" s="3">
        <v>0.12</v>
      </c>
      <c r="L67" s="3">
        <v>0.65200000000000002</v>
      </c>
      <c r="M67" s="3">
        <v>0.38</v>
      </c>
      <c r="N67" s="3">
        <v>0.39</v>
      </c>
      <c r="O67" s="3">
        <v>0.35899999999999999</v>
      </c>
      <c r="P67" s="3">
        <v>0.35699999999999998</v>
      </c>
    </row>
    <row r="68" spans="4:16" x14ac:dyDescent="0.3">
      <c r="D68" s="3" t="s">
        <v>31</v>
      </c>
      <c r="G68" s="3">
        <v>0.30399999999999999</v>
      </c>
      <c r="H68" s="3">
        <v>0.157</v>
      </c>
      <c r="I68" s="3">
        <v>9.7000000000000003E-2</v>
      </c>
      <c r="J68" s="3">
        <v>0.104</v>
      </c>
      <c r="L68" s="3">
        <v>0.67</v>
      </c>
      <c r="M68" s="3">
        <v>0.41199999999999998</v>
      </c>
      <c r="N68" s="3">
        <v>0.39600000000000002</v>
      </c>
      <c r="O68" s="3">
        <v>0.35799999999999998</v>
      </c>
      <c r="P68" s="3">
        <v>0.35099999999999998</v>
      </c>
    </row>
    <row r="69" spans="4:16" x14ac:dyDescent="0.3">
      <c r="D69" s="3" t="s">
        <v>30</v>
      </c>
      <c r="G69" s="3">
        <v>0.28499999999999998</v>
      </c>
      <c r="H69" s="3">
        <v>0.13800000000000001</v>
      </c>
      <c r="I69" s="3">
        <v>9.8000000000000004E-2</v>
      </c>
      <c r="J69" s="3">
        <v>0.121</v>
      </c>
      <c r="L69" s="3">
        <v>0.66900000000000004</v>
      </c>
      <c r="M69" s="3">
        <v>0.434</v>
      </c>
      <c r="N69" s="3">
        <v>0.42099999999999999</v>
      </c>
      <c r="O69" s="3">
        <v>0.39800000000000002</v>
      </c>
      <c r="P69" s="3">
        <v>0.34899999999999998</v>
      </c>
    </row>
    <row r="70" spans="4:16" x14ac:dyDescent="0.3">
      <c r="D70" s="3" t="s">
        <v>53</v>
      </c>
      <c r="G70" s="3">
        <v>0.27900000000000003</v>
      </c>
      <c r="H70" s="3">
        <v>0.13900000000000001</v>
      </c>
      <c r="I70" s="3">
        <v>0.109</v>
      </c>
      <c r="J70" s="3">
        <v>0.128</v>
      </c>
      <c r="L70" s="3">
        <v>0.65800000000000003</v>
      </c>
      <c r="M70" s="3">
        <v>0.39100000000000001</v>
      </c>
      <c r="N70" s="3">
        <v>0.42399999999999999</v>
      </c>
      <c r="O70" s="3">
        <v>0.40300000000000002</v>
      </c>
      <c r="P70" s="3">
        <v>0.35599999999999998</v>
      </c>
    </row>
    <row r="71" spans="4:16" x14ac:dyDescent="0.3">
      <c r="D71" s="3" t="s">
        <v>28</v>
      </c>
      <c r="G71" s="3">
        <v>0.30399999999999999</v>
      </c>
      <c r="H71" s="3">
        <v>0.156</v>
      </c>
      <c r="I71" s="3">
        <v>9.1999999999999998E-2</v>
      </c>
      <c r="J71" s="3">
        <v>0.113</v>
      </c>
      <c r="L71" s="3">
        <v>0.64800000000000002</v>
      </c>
      <c r="M71" s="3">
        <v>0.39300000000000002</v>
      </c>
      <c r="N71" s="3">
        <v>0.39900000000000002</v>
      </c>
      <c r="O71" s="3">
        <v>0.40300000000000002</v>
      </c>
      <c r="P71" s="3">
        <v>0.34599999999999997</v>
      </c>
    </row>
    <row r="72" spans="4:16" x14ac:dyDescent="0.3">
      <c r="D72" s="3" t="s">
        <v>27</v>
      </c>
      <c r="G72" s="3">
        <v>0.29599999999999999</v>
      </c>
      <c r="H72" s="3">
        <v>0.13100000000000001</v>
      </c>
      <c r="I72" s="3">
        <v>0.10199999999999999</v>
      </c>
      <c r="J72" s="3">
        <v>0.111</v>
      </c>
      <c r="L72" s="3">
        <v>0.65900000000000003</v>
      </c>
      <c r="M72" s="3">
        <v>0.39</v>
      </c>
      <c r="N72" s="3">
        <v>0.4</v>
      </c>
      <c r="O72" s="3">
        <v>0.39</v>
      </c>
      <c r="P72" s="3">
        <v>0.36799999999999999</v>
      </c>
    </row>
    <row r="75" spans="4:16" x14ac:dyDescent="0.3">
      <c r="D75" s="3" t="s">
        <v>10</v>
      </c>
      <c r="G75" s="3" t="s">
        <v>8</v>
      </c>
      <c r="H75" s="9">
        <v>43900</v>
      </c>
      <c r="I75" s="9">
        <v>44120</v>
      </c>
      <c r="J75" s="3" t="s">
        <v>5</v>
      </c>
      <c r="L75" s="3" t="s">
        <v>8</v>
      </c>
      <c r="M75" s="9">
        <v>43900</v>
      </c>
      <c r="N75" s="9">
        <v>44120</v>
      </c>
      <c r="O75" s="3" t="s">
        <v>5</v>
      </c>
      <c r="P75" s="3" t="s">
        <v>4</v>
      </c>
    </row>
    <row r="76" spans="4:16" x14ac:dyDescent="0.3">
      <c r="D76" s="3" t="s">
        <v>54</v>
      </c>
      <c r="G76" s="3">
        <v>0.27900000000000003</v>
      </c>
      <c r="H76" s="3">
        <v>0.188</v>
      </c>
      <c r="I76" s="3">
        <v>0.10199999999999999</v>
      </c>
      <c r="J76" s="3">
        <v>0.113</v>
      </c>
      <c r="L76" s="3">
        <v>0.621</v>
      </c>
      <c r="M76" s="3">
        <v>0.39200000000000002</v>
      </c>
      <c r="N76" s="3">
        <v>0.39900000000000002</v>
      </c>
      <c r="O76" s="3">
        <v>0.42199999999999999</v>
      </c>
      <c r="P76" s="3">
        <v>0.36</v>
      </c>
    </row>
    <row r="77" spans="4:16" x14ac:dyDescent="0.3">
      <c r="D77" s="3" t="s">
        <v>25</v>
      </c>
      <c r="G77" s="3">
        <v>0.32700000000000001</v>
      </c>
      <c r="H77" s="3">
        <v>0.14499999999999999</v>
      </c>
      <c r="I77" s="3">
        <v>0.1</v>
      </c>
      <c r="J77" s="3">
        <v>0.10299999999999999</v>
      </c>
      <c r="L77" s="3">
        <v>0.67500000000000004</v>
      </c>
      <c r="M77" s="3">
        <v>0.32900000000000001</v>
      </c>
      <c r="N77" s="3">
        <v>0.40200000000000002</v>
      </c>
      <c r="O77" s="3">
        <v>0.36699999999999999</v>
      </c>
      <c r="P77" s="3">
        <v>0.372</v>
      </c>
    </row>
    <row r="78" spans="4:16" x14ac:dyDescent="0.3">
      <c r="D78" s="3" t="s">
        <v>55</v>
      </c>
      <c r="G78" s="3">
        <v>0.29699999999999999</v>
      </c>
      <c r="H78" s="3">
        <v>0.14099999999999999</v>
      </c>
      <c r="I78" s="3">
        <v>9.5000000000000001E-2</v>
      </c>
      <c r="J78" s="3">
        <v>0.11600000000000001</v>
      </c>
      <c r="L78" s="3">
        <v>0.69</v>
      </c>
      <c r="M78" s="3">
        <v>0.39300000000000002</v>
      </c>
      <c r="N78" s="3">
        <v>0.40400000000000003</v>
      </c>
      <c r="O78" s="3">
        <v>0.41599999999999998</v>
      </c>
      <c r="P78" s="3">
        <v>0.36599999999999999</v>
      </c>
    </row>
    <row r="79" spans="4:16" x14ac:dyDescent="0.3">
      <c r="D79" s="3" t="s">
        <v>56</v>
      </c>
      <c r="G79" s="3">
        <v>0.27800000000000002</v>
      </c>
      <c r="H79" s="3">
        <v>0.155</v>
      </c>
      <c r="I79" s="3">
        <v>0.109</v>
      </c>
      <c r="J79" s="3">
        <v>0.125</v>
      </c>
      <c r="L79" s="3">
        <v>0.65</v>
      </c>
      <c r="M79" s="3">
        <v>0.41</v>
      </c>
      <c r="N79" s="3">
        <v>0.39900000000000002</v>
      </c>
      <c r="O79" s="3">
        <v>0.38500000000000001</v>
      </c>
      <c r="P79" s="3">
        <v>0.35499999999999998</v>
      </c>
    </row>
    <row r="80" spans="4:16" x14ac:dyDescent="0.3">
      <c r="D80" s="3" t="s">
        <v>22</v>
      </c>
      <c r="G80" s="3">
        <v>0.29099999999999998</v>
      </c>
      <c r="H80" s="3">
        <v>0.14199999999999999</v>
      </c>
      <c r="I80" s="3">
        <v>9.2999999999999999E-2</v>
      </c>
      <c r="J80" s="3">
        <v>0.121</v>
      </c>
      <c r="L80" s="3">
        <v>0.63</v>
      </c>
      <c r="M80" s="3">
        <v>0.38700000000000001</v>
      </c>
      <c r="N80" s="3">
        <v>0.41099999999999998</v>
      </c>
      <c r="O80" s="3">
        <v>0.41799999999999998</v>
      </c>
      <c r="P80" s="3">
        <v>0.36799999999999999</v>
      </c>
    </row>
    <row r="81" spans="4:16" x14ac:dyDescent="0.3">
      <c r="D81" s="3" t="s">
        <v>21</v>
      </c>
      <c r="G81" s="3">
        <v>0.30199999999999999</v>
      </c>
      <c r="H81" s="3">
        <v>0.14399999999999999</v>
      </c>
      <c r="I81" s="3">
        <v>9.6000000000000002E-2</v>
      </c>
      <c r="J81" s="3">
        <v>9.4E-2</v>
      </c>
      <c r="L81" s="3">
        <v>0.64700000000000002</v>
      </c>
      <c r="M81" s="3">
        <v>0.372</v>
      </c>
      <c r="N81" s="3">
        <v>0.42499999999999999</v>
      </c>
      <c r="O81" s="3">
        <v>0.375</v>
      </c>
      <c r="P81" s="3">
        <v>0.36699999999999999</v>
      </c>
    </row>
    <row r="82" spans="4:16" x14ac:dyDescent="0.3">
      <c r="D82" s="3" t="s">
        <v>57</v>
      </c>
      <c r="G82" s="3">
        <v>0.28000000000000003</v>
      </c>
      <c r="H82" s="3">
        <v>0.17899999999999999</v>
      </c>
      <c r="I82" s="3">
        <v>0.1</v>
      </c>
      <c r="J82" s="3">
        <v>0.126</v>
      </c>
      <c r="L82" s="3">
        <v>0.67800000000000005</v>
      </c>
      <c r="M82" s="3">
        <v>0.39200000000000002</v>
      </c>
      <c r="N82" s="3">
        <v>0.441</v>
      </c>
      <c r="O82" s="3">
        <v>0.39100000000000001</v>
      </c>
      <c r="P82" s="3">
        <v>0.36199999999999999</v>
      </c>
    </row>
    <row r="83" spans="4:16" x14ac:dyDescent="0.3">
      <c r="D83" s="3" t="s">
        <v>19</v>
      </c>
      <c r="G83" s="3">
        <v>0.23899999999999999</v>
      </c>
      <c r="H83" s="3">
        <v>0.17599999999999999</v>
      </c>
      <c r="I83" s="3">
        <v>0.11899999999999999</v>
      </c>
      <c r="J83" s="3">
        <v>0.128</v>
      </c>
      <c r="L83" s="3">
        <v>0.66100000000000003</v>
      </c>
      <c r="M83" s="3">
        <v>0.35699999999999998</v>
      </c>
      <c r="N83" s="3">
        <v>0.40799999999999997</v>
      </c>
      <c r="O83" s="3">
        <v>0.38700000000000001</v>
      </c>
      <c r="P83" s="3">
        <v>0.34200000000000003</v>
      </c>
    </row>
    <row r="84" spans="4:16" x14ac:dyDescent="0.3">
      <c r="D84" s="3" t="s">
        <v>18</v>
      </c>
      <c r="G84" s="3">
        <v>0.30599999999999999</v>
      </c>
      <c r="H84" s="3">
        <v>0.13300000000000001</v>
      </c>
      <c r="I84" s="3">
        <v>0.106</v>
      </c>
      <c r="J84" s="3">
        <v>0.125</v>
      </c>
      <c r="L84" s="3">
        <v>0.64</v>
      </c>
      <c r="M84" s="3">
        <v>0.41699999999999998</v>
      </c>
      <c r="N84" s="3">
        <v>0.441</v>
      </c>
      <c r="O84" s="3">
        <v>0.4</v>
      </c>
      <c r="P84" s="3">
        <v>0.373</v>
      </c>
    </row>
    <row r="85" spans="4:16" x14ac:dyDescent="0.3">
      <c r="D85" s="3" t="s">
        <v>17</v>
      </c>
      <c r="G85" s="3">
        <v>0.28100000000000003</v>
      </c>
      <c r="H85" s="3">
        <v>0.152</v>
      </c>
      <c r="I85" s="3">
        <v>0.121</v>
      </c>
      <c r="J85" s="3">
        <v>0.13600000000000001</v>
      </c>
      <c r="L85" s="3">
        <v>0.58199999999999996</v>
      </c>
      <c r="M85" s="3">
        <v>0.41499999999999998</v>
      </c>
      <c r="N85" s="3">
        <v>0.40899999999999997</v>
      </c>
      <c r="O85" s="3">
        <v>0.42499999999999999</v>
      </c>
      <c r="P85" s="3">
        <v>0.36399999999999999</v>
      </c>
    </row>
    <row r="86" spans="4:16" x14ac:dyDescent="0.3">
      <c r="D86" s="3" t="s">
        <v>16</v>
      </c>
      <c r="G86" s="3">
        <v>0.26</v>
      </c>
      <c r="H86" s="3">
        <v>0.16600000000000001</v>
      </c>
      <c r="I86" s="3">
        <v>8.1000000000000003E-2</v>
      </c>
      <c r="J86" s="3">
        <v>0.11</v>
      </c>
      <c r="L86" s="3">
        <v>0.68500000000000005</v>
      </c>
      <c r="M86" s="3">
        <v>0.42399999999999999</v>
      </c>
      <c r="N86" s="3">
        <v>0.41599999999999998</v>
      </c>
      <c r="O86" s="3">
        <v>0.39700000000000002</v>
      </c>
      <c r="P86" s="3">
        <v>0.377</v>
      </c>
    </row>
    <row r="87" spans="4:16" x14ac:dyDescent="0.3">
      <c r="D87" s="3" t="s">
        <v>15</v>
      </c>
      <c r="G87" s="3">
        <v>0.28100000000000003</v>
      </c>
      <c r="H87" s="3">
        <v>0.161</v>
      </c>
      <c r="I87" s="3">
        <v>0.121</v>
      </c>
      <c r="J87" s="3">
        <v>0.125</v>
      </c>
      <c r="L87" s="3">
        <v>0.63400000000000001</v>
      </c>
      <c r="M87" s="3">
        <v>0.39600000000000002</v>
      </c>
      <c r="N87" s="3">
        <v>0.42499999999999999</v>
      </c>
      <c r="O87" s="3">
        <v>0.40899999999999997</v>
      </c>
      <c r="P87" s="3">
        <v>0.34799999999999998</v>
      </c>
    </row>
    <row r="88" spans="4:16" x14ac:dyDescent="0.3">
      <c r="D88" s="3" t="s">
        <v>14</v>
      </c>
      <c r="G88" s="3">
        <v>0.29799999999999999</v>
      </c>
      <c r="H88" s="3">
        <v>0.17699999999999999</v>
      </c>
      <c r="I88" s="3">
        <v>0.121</v>
      </c>
      <c r="J88" s="3">
        <v>0.112</v>
      </c>
      <c r="L88" s="3">
        <v>0.61699999999999999</v>
      </c>
      <c r="M88" s="3">
        <v>0.35899999999999999</v>
      </c>
      <c r="N88" s="3">
        <v>0.432</v>
      </c>
      <c r="O88" s="3">
        <v>0.40100000000000002</v>
      </c>
      <c r="P88" s="3">
        <v>0.35699999999999998</v>
      </c>
    </row>
    <row r="89" spans="4:16" x14ac:dyDescent="0.3">
      <c r="D89" s="3" t="s">
        <v>13</v>
      </c>
      <c r="G89" s="3">
        <v>0.254</v>
      </c>
      <c r="H89" s="3">
        <v>0.17899999999999999</v>
      </c>
      <c r="I89" s="3">
        <v>0.123</v>
      </c>
      <c r="J89" s="3">
        <v>0.13100000000000001</v>
      </c>
      <c r="L89" s="3">
        <v>0.65500000000000003</v>
      </c>
      <c r="M89" s="3">
        <v>0.38400000000000001</v>
      </c>
      <c r="N89" s="3">
        <v>0.376</v>
      </c>
      <c r="O89" s="3">
        <v>0.40899999999999997</v>
      </c>
      <c r="P89" s="3">
        <v>0.36499999999999999</v>
      </c>
    </row>
    <row r="90" spans="4:16" x14ac:dyDescent="0.3">
      <c r="D90" s="3" t="s">
        <v>58</v>
      </c>
      <c r="G90" s="3">
        <v>0.27900000000000003</v>
      </c>
      <c r="H90" s="3">
        <v>0.154</v>
      </c>
      <c r="I90" s="3">
        <v>0.1</v>
      </c>
      <c r="J90" s="3">
        <v>0.12</v>
      </c>
      <c r="L90" s="3">
        <v>0.69499999999999995</v>
      </c>
      <c r="M90" s="3">
        <v>0.39200000000000002</v>
      </c>
      <c r="N90" s="3">
        <v>0.38800000000000001</v>
      </c>
      <c r="O90" s="3">
        <v>0.4</v>
      </c>
      <c r="P90" s="3">
        <v>0.34899999999999998</v>
      </c>
    </row>
    <row r="91" spans="4:16" x14ac:dyDescent="0.3">
      <c r="D91" s="3" t="s">
        <v>11</v>
      </c>
      <c r="G91" s="3">
        <v>0.28100000000000003</v>
      </c>
      <c r="H91" s="3">
        <v>0.156</v>
      </c>
      <c r="I91" s="3">
        <v>0.106</v>
      </c>
      <c r="J91" s="3">
        <v>0.12</v>
      </c>
      <c r="L91" s="3">
        <v>0.65800000000000003</v>
      </c>
      <c r="M91" s="3">
        <v>0.39400000000000002</v>
      </c>
      <c r="N91" s="3">
        <v>0.41499999999999998</v>
      </c>
      <c r="O91" s="3">
        <v>0.4</v>
      </c>
      <c r="P91" s="3">
        <v>0.36199999999999999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8DAA-41E4-4618-A0C3-8450DEC14A25}">
  <dimension ref="B1:P66"/>
  <sheetViews>
    <sheetView topLeftCell="B1" zoomScale="140" zoomScaleNormal="140" workbookViewId="0">
      <selection activeCell="F5" sqref="F5"/>
    </sheetView>
  </sheetViews>
  <sheetFormatPr defaultRowHeight="14.4" x14ac:dyDescent="0.3"/>
  <cols>
    <col min="1" max="1" width="8.796875" style="3"/>
    <col min="2" max="2" width="9.59765625" style="3" bestFit="1" customWidth="1"/>
    <col min="3" max="3" width="8.8984375" style="3" bestFit="1" customWidth="1"/>
    <col min="4" max="4" width="18.59765625" style="3" customWidth="1"/>
    <col min="5" max="5" width="11.09765625" style="3" customWidth="1"/>
    <col min="6" max="6" width="10.3984375" style="3" customWidth="1"/>
    <col min="7" max="7" width="9.296875" style="3" bestFit="1" customWidth="1"/>
    <col min="8" max="8" width="6.19921875" style="3" customWidth="1"/>
    <col min="9" max="9" width="5.796875" style="3" customWidth="1"/>
    <col min="10" max="10" width="6.296875" style="3" customWidth="1"/>
    <col min="11" max="11" width="5.5" style="3" customWidth="1"/>
    <col min="12" max="12" width="10.3984375" style="3" customWidth="1"/>
    <col min="13" max="13" width="6.796875" style="3" bestFit="1" customWidth="1"/>
    <col min="14" max="14" width="6.296875" style="3" bestFit="1" customWidth="1"/>
    <col min="15" max="15" width="6.3984375" style="3" bestFit="1" customWidth="1"/>
    <col min="16" max="16" width="5.8984375" style="3" bestFit="1" customWidth="1"/>
    <col min="17" max="16384" width="8.796875" style="3"/>
  </cols>
  <sheetData>
    <row r="1" spans="2:16" x14ac:dyDescent="0.3">
      <c r="G1" s="10" t="s">
        <v>72</v>
      </c>
      <c r="H1" s="10"/>
      <c r="I1" s="10"/>
      <c r="J1" s="10"/>
      <c r="K1" s="10"/>
      <c r="L1" s="13" t="s">
        <v>71</v>
      </c>
      <c r="M1" s="13"/>
      <c r="N1" s="13"/>
      <c r="O1" s="13"/>
      <c r="P1" s="13"/>
    </row>
    <row r="2" spans="2:16" x14ac:dyDescent="0.3">
      <c r="G2" s="10" t="s">
        <v>73</v>
      </c>
      <c r="H2" s="10"/>
      <c r="I2" s="10"/>
      <c r="J2" s="10"/>
      <c r="K2" s="10"/>
      <c r="L2" s="13" t="s">
        <v>70</v>
      </c>
      <c r="M2" s="13"/>
      <c r="N2" s="13"/>
      <c r="O2" s="13"/>
      <c r="P2" s="13"/>
    </row>
    <row r="3" spans="2:16" x14ac:dyDescent="0.3">
      <c r="B3" s="2"/>
      <c r="C3" s="2"/>
      <c r="F3" s="3" t="s">
        <v>78</v>
      </c>
      <c r="G3" s="10">
        <v>2</v>
      </c>
      <c r="H3" s="10">
        <v>2</v>
      </c>
      <c r="I3" s="10">
        <v>2</v>
      </c>
      <c r="J3" s="10">
        <v>2</v>
      </c>
      <c r="K3" s="10">
        <v>3</v>
      </c>
      <c r="L3" s="13"/>
      <c r="M3" s="13"/>
      <c r="N3" s="13"/>
      <c r="O3" s="13"/>
      <c r="P3" s="13"/>
    </row>
    <row r="4" spans="2:16" ht="44.95" customHeight="1" x14ac:dyDescent="0.3">
      <c r="B4" s="2" t="s">
        <v>45</v>
      </c>
      <c r="C4" s="2" t="s">
        <v>44</v>
      </c>
      <c r="D4" s="3" t="s">
        <v>10</v>
      </c>
      <c r="E4" s="2" t="s">
        <v>77</v>
      </c>
      <c r="F4" s="2" t="s">
        <v>42</v>
      </c>
      <c r="G4" s="10" t="s">
        <v>8</v>
      </c>
      <c r="H4" s="11" t="s">
        <v>7</v>
      </c>
      <c r="I4" s="11" t="s">
        <v>6</v>
      </c>
      <c r="J4" s="12" t="s">
        <v>59</v>
      </c>
      <c r="K4" s="12" t="s">
        <v>60</v>
      </c>
      <c r="L4" s="13" t="s">
        <v>8</v>
      </c>
      <c r="M4" s="14" t="s">
        <v>7</v>
      </c>
      <c r="N4" s="14" t="s">
        <v>6</v>
      </c>
      <c r="O4" s="15" t="s">
        <v>59</v>
      </c>
      <c r="P4" s="13" t="s">
        <v>4</v>
      </c>
    </row>
    <row r="5" spans="2:16" x14ac:dyDescent="0.3">
      <c r="B5" s="16">
        <f>F5-$F$13</f>
        <v>-1.0366000000000097E-2</v>
      </c>
      <c r="C5" s="16">
        <f t="shared" ref="C5:C9" si="0">E5-F5</f>
        <v>-3.7302999999999864E-2</v>
      </c>
      <c r="D5" s="16" t="s">
        <v>38</v>
      </c>
      <c r="E5" s="16">
        <f t="shared" ref="E5:E12" si="1">SUMPRODUCT(G5:K5,L5:P5,$G$3:$K$3)</f>
        <v>0.99501700000000004</v>
      </c>
      <c r="F5" s="16">
        <f t="shared" ref="F5:F10" si="2">SUMPRODUCT($G$3:$K$3,G5:K5,$L$10:$P$10)</f>
        <v>1.0323199999999999</v>
      </c>
      <c r="G5" s="17">
        <v>0.254</v>
      </c>
      <c r="H5" s="17">
        <v>0.16500000000000001</v>
      </c>
      <c r="I5" s="17">
        <v>9.5000000000000001E-2</v>
      </c>
      <c r="J5" s="17">
        <v>0.13500000000000001</v>
      </c>
      <c r="K5" s="17">
        <f t="shared" ref="K5:K10" si="3">1-SUM(G5:J5)</f>
        <v>0.35099999999999998</v>
      </c>
      <c r="L5" s="18">
        <v>0.624</v>
      </c>
      <c r="M5" s="18">
        <v>0.39</v>
      </c>
      <c r="N5" s="18">
        <v>0.38800000000000001</v>
      </c>
      <c r="O5" s="18">
        <v>0.377</v>
      </c>
      <c r="P5" s="18">
        <v>0.35499999999999998</v>
      </c>
    </row>
    <row r="6" spans="2:16" x14ac:dyDescent="0.3">
      <c r="B6" s="16">
        <f>F6-$F$13</f>
        <v>-5.1220000000000709E-3</v>
      </c>
      <c r="C6" s="16">
        <f t="shared" si="0"/>
        <v>0.10045700000000002</v>
      </c>
      <c r="D6" s="16" t="s">
        <v>74</v>
      </c>
      <c r="E6" s="16">
        <f t="shared" si="1"/>
        <v>1.1380209999999999</v>
      </c>
      <c r="F6" s="16">
        <f t="shared" si="2"/>
        <v>1.0375639999999999</v>
      </c>
      <c r="G6" s="17">
        <v>0.26700000000000002</v>
      </c>
      <c r="H6" s="17">
        <v>0.111</v>
      </c>
      <c r="I6" s="17">
        <v>0.13900000000000001</v>
      </c>
      <c r="J6" s="17">
        <v>0.14399999999999999</v>
      </c>
      <c r="K6" s="17">
        <f t="shared" si="3"/>
        <v>0.33899999999999997</v>
      </c>
      <c r="L6" s="18">
        <v>0.70799999999999996</v>
      </c>
      <c r="M6" s="18">
        <v>0.42399999999999999</v>
      </c>
      <c r="N6" s="18">
        <v>0.48499999999999999</v>
      </c>
      <c r="O6" s="18">
        <v>0.46300000000000002</v>
      </c>
      <c r="P6" s="18">
        <v>0.39100000000000001</v>
      </c>
    </row>
    <row r="7" spans="2:16" x14ac:dyDescent="0.3">
      <c r="B7" s="16">
        <f>F7-$F$13</f>
        <v>5.0404000000000115E-2</v>
      </c>
      <c r="C7" s="16">
        <f t="shared" si="0"/>
        <v>8.6620000000001696E-3</v>
      </c>
      <c r="D7" s="16" t="s">
        <v>75</v>
      </c>
      <c r="E7" s="16">
        <f t="shared" si="1"/>
        <v>1.1017520000000003</v>
      </c>
      <c r="F7" s="16">
        <f t="shared" si="2"/>
        <v>1.0930900000000001</v>
      </c>
      <c r="G7" s="17">
        <v>0.28799999999999998</v>
      </c>
      <c r="H7" s="17">
        <v>0.10299999999999999</v>
      </c>
      <c r="I7" s="17">
        <v>6.2E-2</v>
      </c>
      <c r="J7" s="17">
        <v>4.3999999999999997E-2</v>
      </c>
      <c r="K7" s="17">
        <f t="shared" si="3"/>
        <v>0.50300000000000011</v>
      </c>
      <c r="L7" s="18">
        <v>0.66900000000000004</v>
      </c>
      <c r="M7" s="18">
        <v>0.36899999999999999</v>
      </c>
      <c r="N7" s="18">
        <v>0.45400000000000001</v>
      </c>
      <c r="O7" s="18">
        <v>0.43</v>
      </c>
      <c r="P7" s="18">
        <v>0.36199999999999999</v>
      </c>
    </row>
    <row r="8" spans="2:16" x14ac:dyDescent="0.3">
      <c r="B8" s="16">
        <f>F8-$F$13</f>
        <v>1.6312000000000104E-2</v>
      </c>
      <c r="C8" s="16">
        <f t="shared" si="0"/>
        <v>2.0621999999999918E-2</v>
      </c>
      <c r="D8" s="16" t="s">
        <v>76</v>
      </c>
      <c r="E8" s="16">
        <f t="shared" si="1"/>
        <v>1.07962</v>
      </c>
      <c r="F8" s="16">
        <f t="shared" si="2"/>
        <v>1.0589980000000001</v>
      </c>
      <c r="G8" s="17">
        <v>0.29099999999999998</v>
      </c>
      <c r="H8" s="17">
        <v>0.16</v>
      </c>
      <c r="I8" s="17">
        <v>9.8000000000000004E-2</v>
      </c>
      <c r="J8" s="17">
        <v>7.3999999999999996E-2</v>
      </c>
      <c r="K8" s="17">
        <f t="shared" si="3"/>
        <v>0.37700000000000011</v>
      </c>
      <c r="L8" s="18">
        <v>0.68100000000000005</v>
      </c>
      <c r="M8" s="18">
        <v>0.41399999999999998</v>
      </c>
      <c r="N8" s="18">
        <v>0.42799999999999999</v>
      </c>
      <c r="O8" s="18">
        <v>0.41899999999999998</v>
      </c>
      <c r="P8" s="18">
        <v>0.35799999999999998</v>
      </c>
    </row>
    <row r="9" spans="2:16" x14ac:dyDescent="0.3">
      <c r="B9" s="16">
        <f>F9-$F$13</f>
        <v>-2.6376000000000177E-2</v>
      </c>
      <c r="C9" s="16">
        <f t="shared" si="0"/>
        <v>3.4340000000000037E-2</v>
      </c>
      <c r="D9" s="16" t="s">
        <v>12</v>
      </c>
      <c r="E9" s="16">
        <f t="shared" si="1"/>
        <v>1.0506499999999999</v>
      </c>
      <c r="F9" s="16">
        <f t="shared" si="2"/>
        <v>1.0163099999999998</v>
      </c>
      <c r="G9" s="17">
        <v>0.24299999999999999</v>
      </c>
      <c r="H9" s="17">
        <v>0.159</v>
      </c>
      <c r="I9" s="17">
        <v>0.13900000000000001</v>
      </c>
      <c r="J9" s="17">
        <v>0.14899999999999999</v>
      </c>
      <c r="K9" s="17">
        <f t="shared" si="3"/>
        <v>0.30999999999999994</v>
      </c>
      <c r="L9" s="18">
        <v>0.67300000000000004</v>
      </c>
      <c r="M9" s="18">
        <v>0.41799999999999998</v>
      </c>
      <c r="N9" s="18">
        <v>0.436</v>
      </c>
      <c r="O9" s="18">
        <v>0.40500000000000003</v>
      </c>
      <c r="P9" s="18">
        <v>0.375</v>
      </c>
    </row>
    <row r="10" spans="2:16" x14ac:dyDescent="0.3">
      <c r="B10" s="16"/>
      <c r="C10" s="16"/>
      <c r="D10" s="16" t="s">
        <v>11</v>
      </c>
      <c r="E10" s="16">
        <f t="shared" si="1"/>
        <v>1.0426859999999998</v>
      </c>
      <c r="F10" s="16">
        <f t="shared" si="2"/>
        <v>1.042686</v>
      </c>
      <c r="G10" s="17">
        <v>0.28100000000000003</v>
      </c>
      <c r="H10" s="17">
        <v>0.156</v>
      </c>
      <c r="I10" s="17">
        <v>0.106</v>
      </c>
      <c r="J10" s="17">
        <v>0.12</v>
      </c>
      <c r="K10" s="17">
        <f t="shared" si="3"/>
        <v>0.33699999999999997</v>
      </c>
      <c r="L10" s="18">
        <v>0.65800000000000003</v>
      </c>
      <c r="M10" s="18">
        <v>0.39400000000000002</v>
      </c>
      <c r="N10" s="18">
        <v>0.41499999999999998</v>
      </c>
      <c r="O10" s="18">
        <v>0.4</v>
      </c>
      <c r="P10" s="18">
        <v>0.36199999999999999</v>
      </c>
    </row>
    <row r="11" spans="2:16" x14ac:dyDescent="0.3">
      <c r="B11" s="8"/>
      <c r="C11" s="8"/>
      <c r="E11" s="3">
        <f t="shared" si="1"/>
        <v>0</v>
      </c>
      <c r="G11" s="3" t="s">
        <v>8</v>
      </c>
      <c r="H11" s="4" t="s">
        <v>7</v>
      </c>
      <c r="I11" s="4" t="s">
        <v>6</v>
      </c>
      <c r="J11" s="5" t="s">
        <v>59</v>
      </c>
      <c r="K11" s="5" t="s">
        <v>60</v>
      </c>
      <c r="L11" s="3" t="s">
        <v>8</v>
      </c>
      <c r="M11" s="4" t="s">
        <v>7</v>
      </c>
      <c r="N11" s="4" t="s">
        <v>6</v>
      </c>
      <c r="O11" s="5" t="s">
        <v>59</v>
      </c>
      <c r="P11" s="3" t="s">
        <v>4</v>
      </c>
    </row>
    <row r="12" spans="2:16" x14ac:dyDescent="0.3">
      <c r="B12" s="7"/>
      <c r="C12" s="7"/>
      <c r="E12" s="3">
        <f t="shared" si="1"/>
        <v>0</v>
      </c>
      <c r="F12" s="3" t="s">
        <v>61</v>
      </c>
    </row>
    <row r="13" spans="2:16" x14ac:dyDescent="0.3">
      <c r="F13" s="6">
        <f>SUMPRODUCT(G10:K10,G3:K3,L10:P10)</f>
        <v>1.042686</v>
      </c>
    </row>
    <row r="32" spans="4:16" x14ac:dyDescent="0.3">
      <c r="D32" s="3" t="s">
        <v>10</v>
      </c>
      <c r="G32" s="3" t="s">
        <v>8</v>
      </c>
      <c r="H32" s="9">
        <v>43900</v>
      </c>
      <c r="I32" s="9">
        <v>44120</v>
      </c>
      <c r="J32" s="3" t="s">
        <v>5</v>
      </c>
      <c r="L32" s="3" t="s">
        <v>8</v>
      </c>
      <c r="M32" s="9">
        <v>43900</v>
      </c>
      <c r="N32" s="9">
        <v>44120</v>
      </c>
      <c r="O32" s="3" t="s">
        <v>5</v>
      </c>
      <c r="P32" s="3" t="s">
        <v>4</v>
      </c>
    </row>
    <row r="33" spans="4:16" x14ac:dyDescent="0.3">
      <c r="D33" s="3" t="s">
        <v>41</v>
      </c>
      <c r="G33" s="3">
        <v>0.27100000000000002</v>
      </c>
      <c r="H33" s="3">
        <v>0.127</v>
      </c>
      <c r="I33" s="3">
        <v>0.11600000000000001</v>
      </c>
      <c r="J33" s="3">
        <v>0.13200000000000001</v>
      </c>
      <c r="L33" s="3">
        <v>0.64800000000000002</v>
      </c>
      <c r="M33" s="3">
        <v>0.43</v>
      </c>
      <c r="N33" s="3">
        <v>0.438</v>
      </c>
      <c r="O33" s="3">
        <v>0.41599999999999998</v>
      </c>
      <c r="P33" s="3">
        <v>0.377</v>
      </c>
    </row>
    <row r="34" spans="4:16" x14ac:dyDescent="0.3">
      <c r="D34" s="3" t="s">
        <v>40</v>
      </c>
      <c r="G34" s="3">
        <v>0.28599999999999998</v>
      </c>
      <c r="H34" s="3">
        <v>0.16200000000000001</v>
      </c>
      <c r="I34" s="3">
        <v>0.10299999999999999</v>
      </c>
      <c r="J34" s="3">
        <v>0.124</v>
      </c>
      <c r="L34" s="3">
        <v>0.65100000000000002</v>
      </c>
      <c r="M34" s="3">
        <v>0.36499999999999999</v>
      </c>
      <c r="N34" s="3">
        <v>0.36099999999999999</v>
      </c>
      <c r="O34" s="3">
        <v>0.379</v>
      </c>
      <c r="P34" s="3">
        <v>0.33900000000000002</v>
      </c>
    </row>
    <row r="35" spans="4:16" x14ac:dyDescent="0.3">
      <c r="D35" s="3" t="s">
        <v>49</v>
      </c>
      <c r="G35" s="3">
        <v>0.26</v>
      </c>
      <c r="H35" s="3">
        <v>0.185</v>
      </c>
      <c r="I35" s="3">
        <v>0.13500000000000001</v>
      </c>
      <c r="J35" s="3">
        <v>0.14599999999999999</v>
      </c>
      <c r="L35" s="3">
        <v>0.63200000000000001</v>
      </c>
      <c r="M35" s="3">
        <v>0.43</v>
      </c>
      <c r="N35" s="3">
        <v>0.432</v>
      </c>
      <c r="O35" s="3">
        <v>0.43</v>
      </c>
      <c r="P35" s="3">
        <v>0.36899999999999999</v>
      </c>
    </row>
    <row r="36" spans="4:16" x14ac:dyDescent="0.3">
      <c r="D36" s="3" t="s">
        <v>38</v>
      </c>
      <c r="G36" s="3">
        <v>0.29199999999999998</v>
      </c>
      <c r="H36" s="3">
        <v>0.122</v>
      </c>
      <c r="I36" s="3">
        <v>0.09</v>
      </c>
      <c r="J36" s="3">
        <v>0.11899999999999999</v>
      </c>
      <c r="L36" s="3">
        <v>0.68100000000000005</v>
      </c>
      <c r="M36" s="3">
        <v>0.39400000000000002</v>
      </c>
      <c r="N36" s="3">
        <v>0.42499999999999999</v>
      </c>
      <c r="O36" s="3">
        <v>0.40100000000000002</v>
      </c>
      <c r="P36" s="3">
        <v>0.37</v>
      </c>
    </row>
    <row r="37" spans="4:16" x14ac:dyDescent="0.3">
      <c r="D37" s="3" t="s">
        <v>37</v>
      </c>
      <c r="G37" s="3">
        <v>0.26200000000000001</v>
      </c>
      <c r="H37" s="3">
        <v>0.14399999999999999</v>
      </c>
      <c r="I37" s="3">
        <v>0.11600000000000001</v>
      </c>
      <c r="J37" s="3">
        <v>0.13400000000000001</v>
      </c>
      <c r="L37" s="3">
        <v>0.68300000000000005</v>
      </c>
      <c r="M37" s="3">
        <v>0.39500000000000002</v>
      </c>
      <c r="N37" s="3">
        <v>0.436</v>
      </c>
      <c r="O37" s="3">
        <v>0.39300000000000002</v>
      </c>
      <c r="P37" s="3">
        <v>0.375</v>
      </c>
    </row>
    <row r="38" spans="4:16" x14ac:dyDescent="0.3">
      <c r="D38" s="3" t="s">
        <v>50</v>
      </c>
      <c r="G38" s="3">
        <v>0.29899999999999999</v>
      </c>
      <c r="H38" s="3">
        <v>0.13200000000000001</v>
      </c>
      <c r="I38" s="3">
        <v>0.104</v>
      </c>
      <c r="J38" s="3">
        <v>0.107</v>
      </c>
      <c r="L38" s="3">
        <v>0.67200000000000004</v>
      </c>
      <c r="M38" s="3">
        <v>0.39900000000000002</v>
      </c>
      <c r="N38" s="3">
        <v>0.42899999999999999</v>
      </c>
      <c r="O38" s="3">
        <v>0.40899999999999997</v>
      </c>
      <c r="P38" s="3">
        <v>0.36799999999999999</v>
      </c>
    </row>
    <row r="39" spans="4:16" x14ac:dyDescent="0.3">
      <c r="D39" s="3" t="s">
        <v>35</v>
      </c>
      <c r="G39" s="3">
        <v>0.23799999999999999</v>
      </c>
      <c r="H39" s="3">
        <v>0.16700000000000001</v>
      </c>
      <c r="I39" s="3">
        <v>0.113</v>
      </c>
      <c r="J39" s="3">
        <v>0.13</v>
      </c>
      <c r="L39" s="3">
        <v>0.69799999999999995</v>
      </c>
      <c r="M39" s="3">
        <v>0.41199999999999998</v>
      </c>
      <c r="N39" s="3">
        <v>0.45700000000000002</v>
      </c>
      <c r="O39" s="3">
        <v>0.42099999999999999</v>
      </c>
      <c r="P39" s="3">
        <v>0.36299999999999999</v>
      </c>
    </row>
    <row r="40" spans="4:16" x14ac:dyDescent="0.3">
      <c r="D40" s="3" t="s">
        <v>51</v>
      </c>
      <c r="G40" s="3">
        <v>0.26800000000000002</v>
      </c>
      <c r="H40" s="3">
        <v>0.191</v>
      </c>
      <c r="I40" s="3">
        <v>0.10100000000000001</v>
      </c>
      <c r="J40" s="3">
        <v>0.108</v>
      </c>
      <c r="L40" s="3">
        <v>0.68200000000000005</v>
      </c>
      <c r="M40" s="3">
        <v>0.41199999999999998</v>
      </c>
      <c r="N40" s="3">
        <v>0.45</v>
      </c>
      <c r="O40" s="3">
        <v>0.40699999999999997</v>
      </c>
      <c r="P40" s="3">
        <v>0.378</v>
      </c>
    </row>
    <row r="41" spans="4:16" x14ac:dyDescent="0.3">
      <c r="D41" s="3" t="s">
        <v>52</v>
      </c>
      <c r="G41" s="3">
        <v>0.251</v>
      </c>
      <c r="H41" s="3">
        <v>0.17699999999999999</v>
      </c>
      <c r="I41" s="3">
        <v>0.105</v>
      </c>
      <c r="J41" s="3">
        <v>0.105</v>
      </c>
      <c r="L41" s="3">
        <v>0.70299999999999996</v>
      </c>
      <c r="M41" s="3">
        <v>0.373</v>
      </c>
      <c r="N41" s="3">
        <v>0.40500000000000003</v>
      </c>
      <c r="O41" s="3">
        <v>0.41699999999999998</v>
      </c>
      <c r="P41" s="3">
        <v>0.35899999999999999</v>
      </c>
    </row>
    <row r="42" spans="4:16" x14ac:dyDescent="0.3">
      <c r="D42" s="3" t="s">
        <v>32</v>
      </c>
      <c r="G42" s="3">
        <v>0.27800000000000002</v>
      </c>
      <c r="H42" s="3">
        <v>0.16600000000000001</v>
      </c>
      <c r="I42" s="3">
        <v>0.112</v>
      </c>
      <c r="J42" s="3">
        <v>0.12</v>
      </c>
      <c r="L42" s="3">
        <v>0.65200000000000002</v>
      </c>
      <c r="M42" s="3">
        <v>0.38</v>
      </c>
      <c r="N42" s="3">
        <v>0.39</v>
      </c>
      <c r="O42" s="3">
        <v>0.35899999999999999</v>
      </c>
      <c r="P42" s="3">
        <v>0.35699999999999998</v>
      </c>
    </row>
    <row r="43" spans="4:16" x14ac:dyDescent="0.3">
      <c r="D43" s="3" t="s">
        <v>31</v>
      </c>
      <c r="G43" s="3">
        <v>0.30399999999999999</v>
      </c>
      <c r="H43" s="3">
        <v>0.157</v>
      </c>
      <c r="I43" s="3">
        <v>9.7000000000000003E-2</v>
      </c>
      <c r="J43" s="3">
        <v>0.104</v>
      </c>
      <c r="L43" s="3">
        <v>0.67</v>
      </c>
      <c r="M43" s="3">
        <v>0.41199999999999998</v>
      </c>
      <c r="N43" s="3">
        <v>0.39600000000000002</v>
      </c>
      <c r="O43" s="3">
        <v>0.35799999999999998</v>
      </c>
      <c r="P43" s="3">
        <v>0.35099999999999998</v>
      </c>
    </row>
    <row r="44" spans="4:16" x14ac:dyDescent="0.3">
      <c r="D44" s="3" t="s">
        <v>30</v>
      </c>
      <c r="G44" s="3">
        <v>0.28499999999999998</v>
      </c>
      <c r="H44" s="3">
        <v>0.13800000000000001</v>
      </c>
      <c r="I44" s="3">
        <v>9.8000000000000004E-2</v>
      </c>
      <c r="J44" s="3">
        <v>0.121</v>
      </c>
      <c r="L44" s="3">
        <v>0.66900000000000004</v>
      </c>
      <c r="M44" s="3">
        <v>0.434</v>
      </c>
      <c r="N44" s="3">
        <v>0.42099999999999999</v>
      </c>
      <c r="O44" s="3">
        <v>0.39800000000000002</v>
      </c>
      <c r="P44" s="3">
        <v>0.34899999999999998</v>
      </c>
    </row>
    <row r="45" spans="4:16" x14ac:dyDescent="0.3">
      <c r="D45" s="3" t="s">
        <v>53</v>
      </c>
      <c r="G45" s="3">
        <v>0.27900000000000003</v>
      </c>
      <c r="H45" s="3">
        <v>0.13900000000000001</v>
      </c>
      <c r="I45" s="3">
        <v>0.109</v>
      </c>
      <c r="J45" s="3">
        <v>0.128</v>
      </c>
      <c r="L45" s="3">
        <v>0.65800000000000003</v>
      </c>
      <c r="M45" s="3">
        <v>0.39100000000000001</v>
      </c>
      <c r="N45" s="3">
        <v>0.42399999999999999</v>
      </c>
      <c r="O45" s="3">
        <v>0.40300000000000002</v>
      </c>
      <c r="P45" s="3">
        <v>0.35599999999999998</v>
      </c>
    </row>
    <row r="46" spans="4:16" x14ac:dyDescent="0.3">
      <c r="D46" s="3" t="s">
        <v>28</v>
      </c>
      <c r="G46" s="3">
        <v>0.30399999999999999</v>
      </c>
      <c r="H46" s="3">
        <v>0.156</v>
      </c>
      <c r="I46" s="3">
        <v>9.1999999999999998E-2</v>
      </c>
      <c r="J46" s="3">
        <v>0.113</v>
      </c>
      <c r="L46" s="3">
        <v>0.64800000000000002</v>
      </c>
      <c r="M46" s="3">
        <v>0.39300000000000002</v>
      </c>
      <c r="N46" s="3">
        <v>0.39900000000000002</v>
      </c>
      <c r="O46" s="3">
        <v>0.40300000000000002</v>
      </c>
      <c r="P46" s="3">
        <v>0.34599999999999997</v>
      </c>
    </row>
    <row r="47" spans="4:16" x14ac:dyDescent="0.3">
      <c r="D47" s="3" t="s">
        <v>27</v>
      </c>
      <c r="G47" s="3">
        <v>0.29599999999999999</v>
      </c>
      <c r="H47" s="3">
        <v>0.13100000000000001</v>
      </c>
      <c r="I47" s="3">
        <v>0.10199999999999999</v>
      </c>
      <c r="J47" s="3">
        <v>0.111</v>
      </c>
      <c r="L47" s="3">
        <v>0.65900000000000003</v>
      </c>
      <c r="M47" s="3">
        <v>0.39</v>
      </c>
      <c r="N47" s="3">
        <v>0.4</v>
      </c>
      <c r="O47" s="3">
        <v>0.39</v>
      </c>
      <c r="P47" s="3">
        <v>0.36799999999999999</v>
      </c>
    </row>
    <row r="50" spans="4:16" x14ac:dyDescent="0.3">
      <c r="D50" s="3" t="s">
        <v>10</v>
      </c>
      <c r="G50" s="3" t="s">
        <v>8</v>
      </c>
      <c r="H50" s="9">
        <v>43900</v>
      </c>
      <c r="I50" s="9">
        <v>44120</v>
      </c>
      <c r="J50" s="3" t="s">
        <v>5</v>
      </c>
      <c r="L50" s="3" t="s">
        <v>8</v>
      </c>
      <c r="M50" s="9">
        <v>43900</v>
      </c>
      <c r="N50" s="9">
        <v>44120</v>
      </c>
      <c r="O50" s="3" t="s">
        <v>5</v>
      </c>
      <c r="P50" s="3" t="s">
        <v>4</v>
      </c>
    </row>
    <row r="51" spans="4:16" x14ac:dyDescent="0.3">
      <c r="D51" s="3" t="s">
        <v>54</v>
      </c>
      <c r="G51" s="3">
        <v>0.27900000000000003</v>
      </c>
      <c r="H51" s="3">
        <v>0.188</v>
      </c>
      <c r="I51" s="3">
        <v>0.10199999999999999</v>
      </c>
      <c r="J51" s="3">
        <v>0.113</v>
      </c>
      <c r="L51" s="3">
        <v>0.621</v>
      </c>
      <c r="M51" s="3">
        <v>0.39200000000000002</v>
      </c>
      <c r="N51" s="3">
        <v>0.39900000000000002</v>
      </c>
      <c r="O51" s="3">
        <v>0.42199999999999999</v>
      </c>
      <c r="P51" s="3">
        <v>0.36</v>
      </c>
    </row>
    <row r="52" spans="4:16" x14ac:dyDescent="0.3">
      <c r="D52" s="3" t="s">
        <v>25</v>
      </c>
      <c r="G52" s="3">
        <v>0.32700000000000001</v>
      </c>
      <c r="H52" s="3">
        <v>0.14499999999999999</v>
      </c>
      <c r="I52" s="3">
        <v>0.1</v>
      </c>
      <c r="J52" s="3">
        <v>0.10299999999999999</v>
      </c>
      <c r="L52" s="3">
        <v>0.67500000000000004</v>
      </c>
      <c r="M52" s="3">
        <v>0.32900000000000001</v>
      </c>
      <c r="N52" s="3">
        <v>0.40200000000000002</v>
      </c>
      <c r="O52" s="3">
        <v>0.36699999999999999</v>
      </c>
      <c r="P52" s="3">
        <v>0.372</v>
      </c>
    </row>
    <row r="53" spans="4:16" x14ac:dyDescent="0.3">
      <c r="D53" s="3" t="s">
        <v>55</v>
      </c>
      <c r="G53" s="3">
        <v>0.29699999999999999</v>
      </c>
      <c r="H53" s="3">
        <v>0.14099999999999999</v>
      </c>
      <c r="I53" s="3">
        <v>9.5000000000000001E-2</v>
      </c>
      <c r="J53" s="3">
        <v>0.11600000000000001</v>
      </c>
      <c r="L53" s="3">
        <v>0.69</v>
      </c>
      <c r="M53" s="3">
        <v>0.39300000000000002</v>
      </c>
      <c r="N53" s="3">
        <v>0.40400000000000003</v>
      </c>
      <c r="O53" s="3">
        <v>0.41599999999999998</v>
      </c>
      <c r="P53" s="3">
        <v>0.36599999999999999</v>
      </c>
    </row>
    <row r="54" spans="4:16" x14ac:dyDescent="0.3">
      <c r="D54" s="3" t="s">
        <v>56</v>
      </c>
      <c r="G54" s="3">
        <v>0.27800000000000002</v>
      </c>
      <c r="H54" s="3">
        <v>0.155</v>
      </c>
      <c r="I54" s="3">
        <v>0.109</v>
      </c>
      <c r="J54" s="3">
        <v>0.125</v>
      </c>
      <c r="L54" s="3">
        <v>0.65</v>
      </c>
      <c r="M54" s="3">
        <v>0.41</v>
      </c>
      <c r="N54" s="3">
        <v>0.39900000000000002</v>
      </c>
      <c r="O54" s="3">
        <v>0.38500000000000001</v>
      </c>
      <c r="P54" s="3">
        <v>0.35499999999999998</v>
      </c>
    </row>
    <row r="55" spans="4:16" x14ac:dyDescent="0.3">
      <c r="D55" s="3" t="s">
        <v>22</v>
      </c>
      <c r="G55" s="3">
        <v>0.29099999999999998</v>
      </c>
      <c r="H55" s="3">
        <v>0.14199999999999999</v>
      </c>
      <c r="I55" s="3">
        <v>9.2999999999999999E-2</v>
      </c>
      <c r="J55" s="3">
        <v>0.121</v>
      </c>
      <c r="L55" s="3">
        <v>0.63</v>
      </c>
      <c r="M55" s="3">
        <v>0.38700000000000001</v>
      </c>
      <c r="N55" s="3">
        <v>0.41099999999999998</v>
      </c>
      <c r="O55" s="3">
        <v>0.41799999999999998</v>
      </c>
      <c r="P55" s="3">
        <v>0.36799999999999999</v>
      </c>
    </row>
    <row r="56" spans="4:16" x14ac:dyDescent="0.3">
      <c r="D56" s="3" t="s">
        <v>21</v>
      </c>
      <c r="G56" s="3">
        <v>0.30199999999999999</v>
      </c>
      <c r="H56" s="3">
        <v>0.14399999999999999</v>
      </c>
      <c r="I56" s="3">
        <v>9.6000000000000002E-2</v>
      </c>
      <c r="J56" s="3">
        <v>9.4E-2</v>
      </c>
      <c r="L56" s="3">
        <v>0.64700000000000002</v>
      </c>
      <c r="M56" s="3">
        <v>0.372</v>
      </c>
      <c r="N56" s="3">
        <v>0.42499999999999999</v>
      </c>
      <c r="O56" s="3">
        <v>0.375</v>
      </c>
      <c r="P56" s="3">
        <v>0.36699999999999999</v>
      </c>
    </row>
    <row r="57" spans="4:16" x14ac:dyDescent="0.3">
      <c r="D57" s="3" t="s">
        <v>57</v>
      </c>
      <c r="G57" s="3">
        <v>0.28000000000000003</v>
      </c>
      <c r="H57" s="3">
        <v>0.17899999999999999</v>
      </c>
      <c r="I57" s="3">
        <v>0.1</v>
      </c>
      <c r="J57" s="3">
        <v>0.126</v>
      </c>
      <c r="L57" s="3">
        <v>0.67800000000000005</v>
      </c>
      <c r="M57" s="3">
        <v>0.39200000000000002</v>
      </c>
      <c r="N57" s="3">
        <v>0.441</v>
      </c>
      <c r="O57" s="3">
        <v>0.39100000000000001</v>
      </c>
      <c r="P57" s="3">
        <v>0.36199999999999999</v>
      </c>
    </row>
    <row r="58" spans="4:16" x14ac:dyDescent="0.3">
      <c r="D58" s="3" t="s">
        <v>19</v>
      </c>
      <c r="G58" s="3">
        <v>0.23899999999999999</v>
      </c>
      <c r="H58" s="3">
        <v>0.17599999999999999</v>
      </c>
      <c r="I58" s="3">
        <v>0.11899999999999999</v>
      </c>
      <c r="J58" s="3">
        <v>0.128</v>
      </c>
      <c r="L58" s="3">
        <v>0.66100000000000003</v>
      </c>
      <c r="M58" s="3">
        <v>0.35699999999999998</v>
      </c>
      <c r="N58" s="3">
        <v>0.40799999999999997</v>
      </c>
      <c r="O58" s="3">
        <v>0.38700000000000001</v>
      </c>
      <c r="P58" s="3">
        <v>0.34200000000000003</v>
      </c>
    </row>
    <row r="59" spans="4:16" x14ac:dyDescent="0.3">
      <c r="D59" s="3" t="s">
        <v>18</v>
      </c>
      <c r="G59" s="3">
        <v>0.30599999999999999</v>
      </c>
      <c r="H59" s="3">
        <v>0.13300000000000001</v>
      </c>
      <c r="I59" s="3">
        <v>0.106</v>
      </c>
      <c r="J59" s="3">
        <v>0.125</v>
      </c>
      <c r="L59" s="3">
        <v>0.64</v>
      </c>
      <c r="M59" s="3">
        <v>0.41699999999999998</v>
      </c>
      <c r="N59" s="3">
        <v>0.441</v>
      </c>
      <c r="O59" s="3">
        <v>0.4</v>
      </c>
      <c r="P59" s="3">
        <v>0.373</v>
      </c>
    </row>
    <row r="60" spans="4:16" x14ac:dyDescent="0.3">
      <c r="D60" s="3" t="s">
        <v>17</v>
      </c>
      <c r="G60" s="3">
        <v>0.28100000000000003</v>
      </c>
      <c r="H60" s="3">
        <v>0.152</v>
      </c>
      <c r="I60" s="3">
        <v>0.121</v>
      </c>
      <c r="J60" s="3">
        <v>0.13600000000000001</v>
      </c>
      <c r="L60" s="3">
        <v>0.58199999999999996</v>
      </c>
      <c r="M60" s="3">
        <v>0.41499999999999998</v>
      </c>
      <c r="N60" s="3">
        <v>0.40899999999999997</v>
      </c>
      <c r="O60" s="3">
        <v>0.42499999999999999</v>
      </c>
      <c r="P60" s="3">
        <v>0.36399999999999999</v>
      </c>
    </row>
    <row r="61" spans="4:16" x14ac:dyDescent="0.3">
      <c r="D61" s="3" t="s">
        <v>16</v>
      </c>
      <c r="G61" s="3">
        <v>0.26</v>
      </c>
      <c r="H61" s="3">
        <v>0.16600000000000001</v>
      </c>
      <c r="I61" s="3">
        <v>8.1000000000000003E-2</v>
      </c>
      <c r="J61" s="3">
        <v>0.11</v>
      </c>
      <c r="L61" s="3">
        <v>0.68500000000000005</v>
      </c>
      <c r="M61" s="3">
        <v>0.42399999999999999</v>
      </c>
      <c r="N61" s="3">
        <v>0.41599999999999998</v>
      </c>
      <c r="O61" s="3">
        <v>0.39700000000000002</v>
      </c>
      <c r="P61" s="3">
        <v>0.377</v>
      </c>
    </row>
    <row r="62" spans="4:16" x14ac:dyDescent="0.3">
      <c r="D62" s="3" t="s">
        <v>15</v>
      </c>
      <c r="G62" s="3">
        <v>0.28100000000000003</v>
      </c>
      <c r="H62" s="3">
        <v>0.161</v>
      </c>
      <c r="I62" s="3">
        <v>0.121</v>
      </c>
      <c r="J62" s="3">
        <v>0.125</v>
      </c>
      <c r="L62" s="3">
        <v>0.63400000000000001</v>
      </c>
      <c r="M62" s="3">
        <v>0.39600000000000002</v>
      </c>
      <c r="N62" s="3">
        <v>0.42499999999999999</v>
      </c>
      <c r="O62" s="3">
        <v>0.40899999999999997</v>
      </c>
      <c r="P62" s="3">
        <v>0.34799999999999998</v>
      </c>
    </row>
    <row r="63" spans="4:16" x14ac:dyDescent="0.3">
      <c r="D63" s="3" t="s">
        <v>14</v>
      </c>
      <c r="G63" s="3">
        <v>0.29799999999999999</v>
      </c>
      <c r="H63" s="3">
        <v>0.17699999999999999</v>
      </c>
      <c r="I63" s="3">
        <v>0.121</v>
      </c>
      <c r="J63" s="3">
        <v>0.112</v>
      </c>
      <c r="L63" s="3">
        <v>0.61699999999999999</v>
      </c>
      <c r="M63" s="3">
        <v>0.35899999999999999</v>
      </c>
      <c r="N63" s="3">
        <v>0.432</v>
      </c>
      <c r="O63" s="3">
        <v>0.40100000000000002</v>
      </c>
      <c r="P63" s="3">
        <v>0.35699999999999998</v>
      </c>
    </row>
    <row r="64" spans="4:16" x14ac:dyDescent="0.3">
      <c r="D64" s="3" t="s">
        <v>13</v>
      </c>
      <c r="G64" s="3">
        <v>0.254</v>
      </c>
      <c r="H64" s="3">
        <v>0.17899999999999999</v>
      </c>
      <c r="I64" s="3">
        <v>0.123</v>
      </c>
      <c r="J64" s="3">
        <v>0.13100000000000001</v>
      </c>
      <c r="L64" s="3">
        <v>0.65500000000000003</v>
      </c>
      <c r="M64" s="3">
        <v>0.38400000000000001</v>
      </c>
      <c r="N64" s="3">
        <v>0.376</v>
      </c>
      <c r="O64" s="3">
        <v>0.40899999999999997</v>
      </c>
      <c r="P64" s="3">
        <v>0.36499999999999999</v>
      </c>
    </row>
    <row r="65" spans="4:16" x14ac:dyDescent="0.3">
      <c r="D65" s="3" t="s">
        <v>58</v>
      </c>
      <c r="G65" s="3">
        <v>0.27900000000000003</v>
      </c>
      <c r="H65" s="3">
        <v>0.154</v>
      </c>
      <c r="I65" s="3">
        <v>0.1</v>
      </c>
      <c r="J65" s="3">
        <v>0.12</v>
      </c>
      <c r="L65" s="3">
        <v>0.69499999999999995</v>
      </c>
      <c r="M65" s="3">
        <v>0.39200000000000002</v>
      </c>
      <c r="N65" s="3">
        <v>0.38800000000000001</v>
      </c>
      <c r="O65" s="3">
        <v>0.4</v>
      </c>
      <c r="P65" s="3">
        <v>0.34899999999999998</v>
      </c>
    </row>
    <row r="66" spans="4:16" x14ac:dyDescent="0.3">
      <c r="D66" s="3" t="s">
        <v>11</v>
      </c>
      <c r="G66" s="3">
        <v>0.28100000000000003</v>
      </c>
      <c r="H66" s="3">
        <v>0.156</v>
      </c>
      <c r="I66" s="3">
        <v>0.106</v>
      </c>
      <c r="J66" s="3">
        <v>0.12</v>
      </c>
      <c r="L66" s="3">
        <v>0.65800000000000003</v>
      </c>
      <c r="M66" s="3">
        <v>0.39400000000000002</v>
      </c>
      <c r="N66" s="3">
        <v>0.41499999999999998</v>
      </c>
      <c r="O66" s="3">
        <v>0.4</v>
      </c>
      <c r="P66" s="3">
        <v>0.36199999999999999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565E5-ECA1-4206-9946-7CE948E5080D}">
  <dimension ref="C5:M18"/>
  <sheetViews>
    <sheetView tabSelected="1" topLeftCell="C1" zoomScale="170" zoomScaleNormal="170" workbookViewId="0">
      <selection activeCell="I14" sqref="I14"/>
    </sheetView>
  </sheetViews>
  <sheetFormatPr defaultRowHeight="14.4" x14ac:dyDescent="0.3"/>
  <cols>
    <col min="1" max="8" width="8.796875" style="3"/>
    <col min="9" max="9" width="0" style="3" hidden="1" customWidth="1"/>
    <col min="10" max="16384" width="8.796875" style="3"/>
  </cols>
  <sheetData>
    <row r="5" spans="3:13" x14ac:dyDescent="0.3">
      <c r="C5" s="3" t="s">
        <v>62</v>
      </c>
      <c r="D5" s="10" t="s">
        <v>8</v>
      </c>
      <c r="E5" s="11" t="s">
        <v>7</v>
      </c>
      <c r="F5" s="11" t="s">
        <v>6</v>
      </c>
      <c r="G5" s="12" t="s">
        <v>5</v>
      </c>
      <c r="H5" s="10" t="s">
        <v>4</v>
      </c>
      <c r="I5" s="13" t="s">
        <v>8</v>
      </c>
      <c r="J5" s="14" t="s">
        <v>7</v>
      </c>
      <c r="K5" s="14" t="s">
        <v>6</v>
      </c>
      <c r="L5" s="15" t="s">
        <v>5</v>
      </c>
      <c r="M5" s="13" t="s">
        <v>4</v>
      </c>
    </row>
    <row r="6" spans="3:13" x14ac:dyDescent="0.3">
      <c r="C6" s="3" t="s">
        <v>63</v>
      </c>
      <c r="D6" s="10">
        <v>0.27600000000000002</v>
      </c>
      <c r="E6" s="10">
        <v>0.11700000000000001</v>
      </c>
      <c r="F6" s="10">
        <v>6.6000000000000003E-2</v>
      </c>
      <c r="G6" s="10">
        <v>0.29199999999999998</v>
      </c>
      <c r="H6" s="10">
        <v>0.247</v>
      </c>
      <c r="I6" s="13">
        <v>0.63100000000000001</v>
      </c>
      <c r="J6" s="13">
        <v>0.316</v>
      </c>
      <c r="K6" s="13">
        <v>0.33300000000000002</v>
      </c>
      <c r="L6" s="13">
        <v>0.35399999999999998</v>
      </c>
      <c r="M6" s="13">
        <v>0.34100000000000003</v>
      </c>
    </row>
    <row r="7" spans="3:13" x14ac:dyDescent="0.3">
      <c r="C7" s="3" t="s">
        <v>64</v>
      </c>
      <c r="D7" s="10">
        <v>0.27700000000000002</v>
      </c>
      <c r="E7" s="10">
        <v>0.09</v>
      </c>
      <c r="F7" s="10">
        <v>5.5E-2</v>
      </c>
      <c r="G7" s="10">
        <v>0.249</v>
      </c>
      <c r="H7" s="10">
        <v>0.33</v>
      </c>
      <c r="I7" s="13">
        <v>0.67700000000000005</v>
      </c>
      <c r="J7" s="13">
        <v>0.34899999999999998</v>
      </c>
      <c r="K7" s="13">
        <v>0.30199999999999999</v>
      </c>
      <c r="L7" s="13">
        <v>0.35099999999999998</v>
      </c>
      <c r="M7" s="13">
        <v>0.38900000000000001</v>
      </c>
    </row>
    <row r="8" spans="3:13" x14ac:dyDescent="0.3">
      <c r="C8" s="3" t="s">
        <v>65</v>
      </c>
      <c r="D8" s="10">
        <v>0.27200000000000002</v>
      </c>
      <c r="E8" s="10">
        <v>6.0999999999999999E-2</v>
      </c>
      <c r="F8" s="10">
        <v>4.9000000000000002E-2</v>
      </c>
      <c r="G8" s="10">
        <v>0.182</v>
      </c>
      <c r="H8" s="10">
        <v>0.437</v>
      </c>
      <c r="I8" s="13">
        <v>0.63700000000000001</v>
      </c>
      <c r="J8" s="13">
        <v>0.41899999999999998</v>
      </c>
      <c r="K8" s="13">
        <v>0.34300000000000003</v>
      </c>
      <c r="L8" s="13">
        <v>0.41099999999999998</v>
      </c>
      <c r="M8" s="13">
        <v>0.38700000000000001</v>
      </c>
    </row>
    <row r="9" spans="3:13" x14ac:dyDescent="0.3">
      <c r="C9" s="3" t="s">
        <v>66</v>
      </c>
      <c r="D9" s="25">
        <v>0.318</v>
      </c>
      <c r="E9" s="25">
        <v>0.121</v>
      </c>
      <c r="F9" s="25">
        <v>5.8999999999999997E-2</v>
      </c>
      <c r="G9" s="25">
        <v>0.155</v>
      </c>
      <c r="H9" s="25">
        <v>0.34599999999999997</v>
      </c>
      <c r="I9" s="26">
        <v>0.54900000000000004</v>
      </c>
      <c r="J9" s="26">
        <v>0.23300000000000001</v>
      </c>
      <c r="K9" s="26">
        <v>0.38100000000000001</v>
      </c>
      <c r="L9" s="26">
        <v>0.255</v>
      </c>
      <c r="M9" s="26">
        <v>0.34100000000000003</v>
      </c>
    </row>
    <row r="10" spans="3:13" x14ac:dyDescent="0.3">
      <c r="C10" s="3" t="s">
        <v>67</v>
      </c>
      <c r="D10" s="10">
        <v>0.39600000000000002</v>
      </c>
      <c r="E10" s="10">
        <v>0.127</v>
      </c>
      <c r="F10" s="10">
        <v>6.7000000000000004E-2</v>
      </c>
      <c r="G10" s="10">
        <v>0.127</v>
      </c>
      <c r="H10" s="10">
        <v>0.28299999999999997</v>
      </c>
      <c r="I10" s="13">
        <v>0.65300000000000002</v>
      </c>
      <c r="J10" s="13">
        <v>0.26400000000000001</v>
      </c>
      <c r="K10" s="13">
        <v>0.30299999999999999</v>
      </c>
      <c r="L10" s="13">
        <v>0.38200000000000001</v>
      </c>
      <c r="M10" s="13">
        <v>0.374</v>
      </c>
    </row>
    <row r="11" spans="3:13" x14ac:dyDescent="0.3">
      <c r="C11" s="3" t="s">
        <v>68</v>
      </c>
      <c r="D11" s="10">
        <v>0.36</v>
      </c>
      <c r="E11" s="10">
        <v>0.09</v>
      </c>
      <c r="F11" s="10">
        <v>5.0999999999999997E-2</v>
      </c>
      <c r="G11" s="10">
        <v>9.2999999999999999E-2</v>
      </c>
      <c r="H11" s="10">
        <v>0.40600000000000003</v>
      </c>
      <c r="I11" s="13">
        <v>0.62</v>
      </c>
      <c r="J11" s="13">
        <v>0.14599999999999999</v>
      </c>
      <c r="K11" s="13">
        <v>0.23400000000000001</v>
      </c>
      <c r="L11" s="13">
        <v>0.4</v>
      </c>
      <c r="M11" s="13">
        <v>0.38800000000000001</v>
      </c>
    </row>
    <row r="12" spans="3:13" x14ac:dyDescent="0.3">
      <c r="C12" s="3" t="s">
        <v>69</v>
      </c>
      <c r="D12" s="10">
        <v>0.32400000000000001</v>
      </c>
      <c r="E12" s="10">
        <v>0.1</v>
      </c>
      <c r="F12" s="10">
        <v>5.8000000000000003E-2</v>
      </c>
      <c r="G12" s="10">
        <v>0.17899999999999999</v>
      </c>
      <c r="H12" s="10">
        <v>0.33900000000000002</v>
      </c>
      <c r="I12" s="13">
        <v>0.63800000000000001</v>
      </c>
      <c r="J12" s="13">
        <v>0.27900000000000003</v>
      </c>
      <c r="K12" s="13">
        <v>0.307</v>
      </c>
      <c r="L12" s="13">
        <v>0.36499999999999999</v>
      </c>
      <c r="M12" s="13">
        <v>0.377</v>
      </c>
    </row>
    <row r="17" spans="7:7" x14ac:dyDescent="0.3">
      <c r="G17" s="3">
        <f>SUMPRODUCT(E10:G10,J10:L10)/SUM(E10:G10)</f>
        <v>0.31882554517133954</v>
      </c>
    </row>
    <row r="18" spans="7:7" x14ac:dyDescent="0.3">
      <c r="G18" s="3">
        <f>SUMPRODUCT(E11:G11,J11:L11)/SUM(E11:G11)</f>
        <v>0.26612820512820518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Three Point  Shooting</vt:lpstr>
      <vt:lpstr>Shooting 18_19</vt:lpstr>
      <vt:lpstr>Shooting 17_18</vt:lpstr>
      <vt:lpstr>5 teams</vt:lpstr>
      <vt:lpstr>LaVine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winston</dc:creator>
  <cp:lastModifiedBy>Owner</cp:lastModifiedBy>
  <dcterms:created xsi:type="dcterms:W3CDTF">2020-01-25T15:52:27Z</dcterms:created>
  <dcterms:modified xsi:type="dcterms:W3CDTF">2020-08-04T17:22:27Z</dcterms:modified>
</cp:coreProperties>
</file>