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7755" firstSheet="1" activeTab="1"/>
  </bookViews>
  <sheets>
    <sheet name="_PALNN_G0542462755544194093" sheetId="6" state="hidden" r:id="rId1"/>
    <sheet name="regression" sheetId="11" r:id="rId2"/>
    <sheet name="final" sheetId="12" r:id="rId3"/>
    <sheet name="_DSET_DG2A23AFCE" sheetId="4" state="hidden" r:id="rId4"/>
    <sheet name="_STDS_DG2A23AFCE" sheetId="5" state="hidden" r:id="rId5"/>
    <sheet name="_DSET_DG24AE43B6" sheetId="9" state="hidden" r:id="rId6"/>
    <sheet name="_STDS_DG24AE43B6" sheetId="10" state="hidden" r:id="rId7"/>
  </sheets>
  <definedNames>
    <definedName name="NeuralToolsLastUsedEditionHigher">1</definedName>
    <definedName name="NeuralToolsLivePredictionTag">1</definedName>
    <definedName name="NTLP_VP2D420696242D8700">_DSET_DG24AE43B6!$A$140</definedName>
    <definedName name="ST_PredictionReportNetTrainedonDataSet1" localSheetId="2">final!$C$6:$C$221</definedName>
    <definedName name="ST_PredictionReportNetTrainedonDataSet1" localSheetId="1">regression!$D$6:$D$221</definedName>
    <definedName name="ST_PredictionReportNetTrainedonDataSet1">#REF!</definedName>
    <definedName name="ST_PredictionReportNetTrainedonDataSet1_13" localSheetId="2">final!$D$6:$D$221</definedName>
    <definedName name="ST_PredictionReportNetTrainedonDataSet1_13" localSheetId="1">regression!$E$6:$E$221</definedName>
    <definedName name="ST_PredictionReportNetTrainedonDataSet1_13">#REF!</definedName>
    <definedName name="ST_Temp" localSheetId="2">final!$F$6:$F$221</definedName>
    <definedName name="ST_Temp" localSheetId="1">regression!$G$6:$G$221</definedName>
    <definedName name="ST_Temp">#REF!</definedName>
    <definedName name="ST_Wind" localSheetId="2">final!$E$6:$E$221</definedName>
    <definedName name="ST_Wind" localSheetId="1">regression!$F$6:$F$221</definedName>
    <definedName name="ST_Wind">#REF!</definedName>
    <definedName name="ST_Windchill" localSheetId="2">final!$A$6:$A$221</definedName>
    <definedName name="ST_Windchill" localSheetId="1">regression!$B$6:$B$221</definedName>
    <definedName name="ST_Windchill">#REF!</definedName>
  </definedNames>
  <calcPr calcId="162913" calcMode="autoNoTable"/>
</workbook>
</file>

<file path=xl/calcChain.xml><?xml version="1.0" encoding="utf-8"?>
<calcChain xmlns="http://schemas.openxmlformats.org/spreadsheetml/2006/main">
  <c r="F41" i="12" l="1"/>
  <c r="F59" i="12" s="1"/>
  <c r="E41" i="12"/>
  <c r="E59" i="12" s="1"/>
  <c r="E77" i="12" s="1"/>
  <c r="E95" i="12" s="1"/>
  <c r="F40" i="12"/>
  <c r="F58" i="12" s="1"/>
  <c r="E40" i="12"/>
  <c r="F39" i="12"/>
  <c r="F57" i="12" s="1"/>
  <c r="E39" i="12"/>
  <c r="F38" i="12"/>
  <c r="E38" i="12"/>
  <c r="E56" i="12" s="1"/>
  <c r="F37" i="12"/>
  <c r="E37" i="12"/>
  <c r="C37" i="12" s="1"/>
  <c r="F36" i="12"/>
  <c r="E36" i="12"/>
  <c r="E54" i="12" s="1"/>
  <c r="B36" i="12"/>
  <c r="F35" i="12"/>
  <c r="F53" i="12" s="1"/>
  <c r="E35" i="12"/>
  <c r="C35" i="12" s="1"/>
  <c r="B35" i="12"/>
  <c r="F34" i="12"/>
  <c r="E34" i="12"/>
  <c r="E52" i="12" s="1"/>
  <c r="C34" i="12"/>
  <c r="F33" i="12"/>
  <c r="F51" i="12" s="1"/>
  <c r="E33" i="12"/>
  <c r="C33" i="12" s="1"/>
  <c r="F32" i="12"/>
  <c r="E32" i="12"/>
  <c r="E50" i="12" s="1"/>
  <c r="F31" i="12"/>
  <c r="F49" i="12" s="1"/>
  <c r="E31" i="12"/>
  <c r="C31" i="12" s="1"/>
  <c r="F30" i="12"/>
  <c r="B30" i="12" s="1"/>
  <c r="E30" i="12"/>
  <c r="F29" i="12"/>
  <c r="F47" i="12" s="1"/>
  <c r="E29" i="12"/>
  <c r="F28" i="12"/>
  <c r="E28" i="12"/>
  <c r="E46" i="12" s="1"/>
  <c r="F27" i="12"/>
  <c r="F45" i="12" s="1"/>
  <c r="E27" i="12"/>
  <c r="F26" i="12"/>
  <c r="E26" i="12"/>
  <c r="E44" i="12" s="1"/>
  <c r="F25" i="12"/>
  <c r="A25" i="12" s="1"/>
  <c r="E25" i="12"/>
  <c r="C25" i="12" s="1"/>
  <c r="F24" i="12"/>
  <c r="E24" i="12"/>
  <c r="E42" i="12" s="1"/>
  <c r="D23" i="12"/>
  <c r="C23" i="12"/>
  <c r="B23" i="12"/>
  <c r="A23" i="12"/>
  <c r="D22" i="12"/>
  <c r="C22" i="12"/>
  <c r="B22" i="12"/>
  <c r="A22" i="12"/>
  <c r="D21" i="12"/>
  <c r="C21" i="12"/>
  <c r="B21" i="12"/>
  <c r="A21" i="12"/>
  <c r="D20" i="12"/>
  <c r="C20" i="12"/>
  <c r="B20" i="12"/>
  <c r="A20" i="12"/>
  <c r="D19" i="12"/>
  <c r="C19" i="12"/>
  <c r="B19" i="12"/>
  <c r="A19" i="12"/>
  <c r="D18" i="12"/>
  <c r="C18" i="12"/>
  <c r="B18" i="12"/>
  <c r="A18" i="12"/>
  <c r="D17" i="12"/>
  <c r="C17" i="12"/>
  <c r="B17" i="12"/>
  <c r="A17" i="12"/>
  <c r="D16" i="12"/>
  <c r="C16" i="12"/>
  <c r="B16" i="12"/>
  <c r="A16" i="12"/>
  <c r="D15" i="12"/>
  <c r="C15" i="12"/>
  <c r="B15" i="12"/>
  <c r="A15" i="12"/>
  <c r="D14" i="12"/>
  <c r="C14" i="12"/>
  <c r="B14" i="12"/>
  <c r="A14" i="12"/>
  <c r="D13" i="12"/>
  <c r="C13" i="12"/>
  <c r="B13" i="12"/>
  <c r="A13" i="12"/>
  <c r="D12" i="12"/>
  <c r="C12" i="12"/>
  <c r="B12" i="12"/>
  <c r="A12" i="12"/>
  <c r="D11" i="12"/>
  <c r="C11" i="12"/>
  <c r="B11" i="12"/>
  <c r="A11" i="12"/>
  <c r="D10" i="12"/>
  <c r="C10" i="12"/>
  <c r="B10" i="12"/>
  <c r="A10" i="12"/>
  <c r="D9" i="12"/>
  <c r="C9" i="12"/>
  <c r="B9" i="12"/>
  <c r="A9" i="12"/>
  <c r="D8" i="12"/>
  <c r="C8" i="12"/>
  <c r="B8" i="12"/>
  <c r="A8" i="12"/>
  <c r="D7" i="12"/>
  <c r="C7" i="12"/>
  <c r="B7" i="12"/>
  <c r="A7" i="12"/>
  <c r="D6" i="12"/>
  <c r="C6" i="12"/>
  <c r="B6" i="12"/>
  <c r="A6" i="12"/>
  <c r="C7" i="11"/>
  <c r="D7" i="11"/>
  <c r="E7" i="11"/>
  <c r="C8" i="11"/>
  <c r="D8" i="11"/>
  <c r="E8" i="11"/>
  <c r="C9" i="11"/>
  <c r="D9" i="11"/>
  <c r="E9" i="11"/>
  <c r="C10" i="11"/>
  <c r="D10" i="11"/>
  <c r="E10" i="11"/>
  <c r="C11" i="11"/>
  <c r="D11" i="11"/>
  <c r="E11" i="11"/>
  <c r="C12" i="11"/>
  <c r="D12" i="11"/>
  <c r="E12" i="11"/>
  <c r="C13" i="11"/>
  <c r="D13" i="11"/>
  <c r="E13" i="11"/>
  <c r="C14" i="11"/>
  <c r="D14" i="11"/>
  <c r="E14" i="11"/>
  <c r="C15" i="11"/>
  <c r="D15" i="11"/>
  <c r="E15" i="11"/>
  <c r="C16" i="11"/>
  <c r="D16" i="11"/>
  <c r="E16" i="11"/>
  <c r="C17" i="11"/>
  <c r="D17" i="11"/>
  <c r="E17" i="11"/>
  <c r="C18" i="11"/>
  <c r="D18" i="11"/>
  <c r="E18" i="11"/>
  <c r="C19" i="11"/>
  <c r="D19" i="11"/>
  <c r="E19" i="11"/>
  <c r="C20" i="11"/>
  <c r="D20" i="11"/>
  <c r="E20" i="11"/>
  <c r="C21" i="11"/>
  <c r="D21" i="11"/>
  <c r="E21" i="11"/>
  <c r="C22" i="11"/>
  <c r="D22" i="11"/>
  <c r="E22" i="11"/>
  <c r="C23" i="11"/>
  <c r="D23" i="11"/>
  <c r="E23" i="11"/>
  <c r="E6" i="11"/>
  <c r="C6" i="11"/>
  <c r="D6" i="11"/>
  <c r="G41" i="11"/>
  <c r="F41" i="11"/>
  <c r="G40" i="11"/>
  <c r="C40" i="11" s="1"/>
  <c r="F40" i="11"/>
  <c r="G39" i="11"/>
  <c r="G57" i="11" s="1"/>
  <c r="C57" i="11" s="1"/>
  <c r="F39" i="11"/>
  <c r="G38" i="11"/>
  <c r="F38" i="11"/>
  <c r="G37" i="11"/>
  <c r="F37" i="11"/>
  <c r="G36" i="11"/>
  <c r="C36" i="11" s="1"/>
  <c r="F36" i="11"/>
  <c r="G35" i="11"/>
  <c r="F35" i="11"/>
  <c r="D35" i="11" s="1"/>
  <c r="G34" i="11"/>
  <c r="F34" i="11"/>
  <c r="G33" i="11"/>
  <c r="F33" i="11"/>
  <c r="G32" i="11"/>
  <c r="C32" i="11" s="1"/>
  <c r="F32" i="11"/>
  <c r="F50" i="11" s="1"/>
  <c r="G31" i="11"/>
  <c r="F31" i="11"/>
  <c r="G30" i="11"/>
  <c r="F30" i="11"/>
  <c r="G29" i="11"/>
  <c r="C29" i="11" s="1"/>
  <c r="F29" i="11"/>
  <c r="G28" i="11"/>
  <c r="C28" i="11" s="1"/>
  <c r="F28" i="11"/>
  <c r="G27" i="11"/>
  <c r="C27" i="11" s="1"/>
  <c r="F27" i="11"/>
  <c r="G26" i="11"/>
  <c r="C26" i="11" s="1"/>
  <c r="F26" i="11"/>
  <c r="G25" i="11"/>
  <c r="C25" i="11" s="1"/>
  <c r="F25" i="11"/>
  <c r="G24" i="11"/>
  <c r="C24" i="11" s="1"/>
  <c r="F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B9" i="11"/>
  <c r="B8" i="11"/>
  <c r="B7" i="11"/>
  <c r="B6" i="11"/>
  <c r="A24" i="12" l="1"/>
  <c r="A31" i="12"/>
  <c r="A32" i="12"/>
  <c r="B27" i="12"/>
  <c r="A35" i="12"/>
  <c r="E25" i="11"/>
  <c r="G47" i="11"/>
  <c r="C47" i="11" s="1"/>
  <c r="A33" i="12"/>
  <c r="B29" i="12"/>
  <c r="D31" i="12"/>
  <c r="C32" i="12"/>
  <c r="B33" i="12"/>
  <c r="A36" i="12"/>
  <c r="B40" i="12"/>
  <c r="B41" i="12"/>
  <c r="C59" i="12"/>
  <c r="A28" i="12"/>
  <c r="B31" i="12"/>
  <c r="B32" i="12"/>
  <c r="A41" i="12"/>
  <c r="A34" i="12"/>
  <c r="B39" i="12"/>
  <c r="D41" i="12"/>
  <c r="F42" i="11"/>
  <c r="D24" i="11"/>
  <c r="F46" i="11"/>
  <c r="E28" i="11"/>
  <c r="F68" i="11"/>
  <c r="D50" i="11"/>
  <c r="F54" i="11"/>
  <c r="E36" i="11"/>
  <c r="F58" i="11"/>
  <c r="E40" i="11"/>
  <c r="D28" i="11"/>
  <c r="G48" i="11"/>
  <c r="C48" i="11" s="1"/>
  <c r="C30" i="11"/>
  <c r="G52" i="11"/>
  <c r="C52" i="11" s="1"/>
  <c r="C34" i="11"/>
  <c r="G56" i="11"/>
  <c r="C56" i="11" s="1"/>
  <c r="C38" i="11"/>
  <c r="F43" i="11"/>
  <c r="D25" i="11"/>
  <c r="F45" i="11"/>
  <c r="E27" i="11"/>
  <c r="D27" i="11"/>
  <c r="F47" i="11"/>
  <c r="D29" i="11"/>
  <c r="F49" i="11"/>
  <c r="E31" i="11"/>
  <c r="D31" i="11"/>
  <c r="F51" i="11"/>
  <c r="D33" i="11"/>
  <c r="E33" i="11"/>
  <c r="F53" i="11"/>
  <c r="E35" i="11"/>
  <c r="C39" i="11"/>
  <c r="D32" i="11"/>
  <c r="E24" i="11"/>
  <c r="F44" i="11"/>
  <c r="D26" i="11"/>
  <c r="E26" i="11"/>
  <c r="F48" i="11"/>
  <c r="D30" i="11"/>
  <c r="E30" i="11"/>
  <c r="F52" i="11"/>
  <c r="D34" i="11"/>
  <c r="E34" i="11"/>
  <c r="F56" i="11"/>
  <c r="D38" i="11"/>
  <c r="E38" i="11"/>
  <c r="A26" i="12"/>
  <c r="B26" i="12"/>
  <c r="F55" i="12"/>
  <c r="F73" i="12" s="1"/>
  <c r="B37" i="12"/>
  <c r="A37" i="12"/>
  <c r="C39" i="12"/>
  <c r="D39" i="12"/>
  <c r="A39" i="12"/>
  <c r="D40" i="11"/>
  <c r="E32" i="11"/>
  <c r="G49" i="11"/>
  <c r="C49" i="11" s="1"/>
  <c r="C31" i="11"/>
  <c r="G51" i="11"/>
  <c r="C51" i="11" s="1"/>
  <c r="C33" i="11"/>
  <c r="G53" i="11"/>
  <c r="C53" i="11" s="1"/>
  <c r="C35" i="11"/>
  <c r="G55" i="11"/>
  <c r="C55" i="11" s="1"/>
  <c r="C37" i="11"/>
  <c r="B41" i="11"/>
  <c r="C41" i="11"/>
  <c r="D36" i="11"/>
  <c r="E29" i="11"/>
  <c r="F55" i="11"/>
  <c r="D37" i="11"/>
  <c r="F57" i="11"/>
  <c r="E39" i="11"/>
  <c r="D39" i="11"/>
  <c r="F59" i="11"/>
  <c r="D41" i="11"/>
  <c r="E41" i="11"/>
  <c r="F43" i="12"/>
  <c r="F61" i="12" s="1"/>
  <c r="B25" i="12"/>
  <c r="C27" i="12"/>
  <c r="D27" i="12"/>
  <c r="A27" i="12"/>
  <c r="E48" i="12"/>
  <c r="C30" i="12"/>
  <c r="E37" i="11"/>
  <c r="C29" i="12"/>
  <c r="D29" i="12"/>
  <c r="A29" i="12"/>
  <c r="A38" i="12"/>
  <c r="B38" i="12"/>
  <c r="E58" i="12"/>
  <c r="C58" i="12" s="1"/>
  <c r="C40" i="12"/>
  <c r="C24" i="12"/>
  <c r="A30" i="12"/>
  <c r="D33" i="12"/>
  <c r="D35" i="12"/>
  <c r="C36" i="12"/>
  <c r="D25" i="12"/>
  <c r="C26" i="12"/>
  <c r="C28" i="12"/>
  <c r="D37" i="12"/>
  <c r="C38" i="12"/>
  <c r="F63" i="12"/>
  <c r="B45" i="12"/>
  <c r="F65" i="12"/>
  <c r="B47" i="12"/>
  <c r="E70" i="12"/>
  <c r="C52" i="12"/>
  <c r="E60" i="12"/>
  <c r="C42" i="12"/>
  <c r="F67" i="12"/>
  <c r="B49" i="12"/>
  <c r="C54" i="12"/>
  <c r="E72" i="12"/>
  <c r="C44" i="12"/>
  <c r="E62" i="12"/>
  <c r="C46" i="12"/>
  <c r="E64" i="12"/>
  <c r="F69" i="12"/>
  <c r="B51" i="12"/>
  <c r="F71" i="12"/>
  <c r="B53" i="12"/>
  <c r="E74" i="12"/>
  <c r="C56" i="12"/>
  <c r="E68" i="12"/>
  <c r="C50" i="12"/>
  <c r="F75" i="12"/>
  <c r="B57" i="12"/>
  <c r="B58" i="12"/>
  <c r="F76" i="12"/>
  <c r="E66" i="12"/>
  <c r="B55" i="12"/>
  <c r="B28" i="12"/>
  <c r="B34" i="12"/>
  <c r="F44" i="12"/>
  <c r="F48" i="12"/>
  <c r="F52" i="12"/>
  <c r="E43" i="12"/>
  <c r="E47" i="12"/>
  <c r="E51" i="12"/>
  <c r="E53" i="12"/>
  <c r="D59" i="12"/>
  <c r="D24" i="12"/>
  <c r="D26" i="12"/>
  <c r="D28" i="12"/>
  <c r="D30" i="12"/>
  <c r="D32" i="12"/>
  <c r="D34" i="12"/>
  <c r="D36" i="12"/>
  <c r="D38" i="12"/>
  <c r="D40" i="12"/>
  <c r="F77" i="12"/>
  <c r="D77" i="12" s="1"/>
  <c r="B59" i="12"/>
  <c r="A59" i="12"/>
  <c r="C77" i="12"/>
  <c r="B24" i="12"/>
  <c r="F42" i="12"/>
  <c r="F46" i="12"/>
  <c r="D46" i="12" s="1"/>
  <c r="F50" i="12"/>
  <c r="D50" i="12" s="1"/>
  <c r="F54" i="12"/>
  <c r="D54" i="12" s="1"/>
  <c r="F56" i="12"/>
  <c r="C95" i="12"/>
  <c r="E113" i="12"/>
  <c r="E45" i="12"/>
  <c r="E49" i="12"/>
  <c r="A49" i="12" s="1"/>
  <c r="E55" i="12"/>
  <c r="A55" i="12" s="1"/>
  <c r="E57" i="12"/>
  <c r="A57" i="12" s="1"/>
  <c r="A40" i="12"/>
  <c r="C41" i="12"/>
  <c r="B24" i="11"/>
  <c r="B26" i="11"/>
  <c r="B28" i="11"/>
  <c r="B32" i="11"/>
  <c r="B36" i="11"/>
  <c r="B40" i="11"/>
  <c r="B25" i="11"/>
  <c r="B27" i="11"/>
  <c r="B29" i="11"/>
  <c r="B33" i="11"/>
  <c r="B37" i="11"/>
  <c r="G59" i="11"/>
  <c r="G66" i="11"/>
  <c r="C66" i="11" s="1"/>
  <c r="G74" i="11"/>
  <c r="C74" i="11" s="1"/>
  <c r="B56" i="11"/>
  <c r="G75" i="11"/>
  <c r="C75" i="11" s="1"/>
  <c r="B57" i="11"/>
  <c r="G69" i="11"/>
  <c r="C69" i="11" s="1"/>
  <c r="B51" i="11"/>
  <c r="G42" i="11"/>
  <c r="C42" i="11" s="1"/>
  <c r="G43" i="11"/>
  <c r="C43" i="11" s="1"/>
  <c r="G44" i="11"/>
  <c r="C44" i="11" s="1"/>
  <c r="G45" i="11"/>
  <c r="C45" i="11" s="1"/>
  <c r="G46" i="11"/>
  <c r="C46" i="11" s="1"/>
  <c r="G50" i="11"/>
  <c r="C50" i="11" s="1"/>
  <c r="G54" i="11"/>
  <c r="C54" i="11" s="1"/>
  <c r="G58" i="11"/>
  <c r="C58" i="11" s="1"/>
  <c r="G73" i="11"/>
  <c r="C73" i="11" s="1"/>
  <c r="G65" i="11"/>
  <c r="C65" i="11" s="1"/>
  <c r="B30" i="11"/>
  <c r="B31" i="11"/>
  <c r="B34" i="11"/>
  <c r="B35" i="11"/>
  <c r="B38" i="11"/>
  <c r="B39" i="11"/>
  <c r="E133" i="9"/>
  <c r="B13" i="10"/>
  <c r="E121" i="9"/>
  <c r="B7" i="10"/>
  <c r="B3" i="10"/>
  <c r="L1" i="9"/>
  <c r="E145" i="4"/>
  <c r="B16" i="5"/>
  <c r="E133" i="4"/>
  <c r="B13" i="5"/>
  <c r="E121" i="4"/>
  <c r="B7" i="5"/>
  <c r="B3" i="5"/>
  <c r="L1" i="4"/>
  <c r="B19" i="5"/>
  <c r="D48" i="12" l="1"/>
  <c r="B49" i="11"/>
  <c r="B48" i="11"/>
  <c r="G71" i="11"/>
  <c r="C71" i="11" s="1"/>
  <c r="B52" i="11"/>
  <c r="D58" i="12"/>
  <c r="F66" i="11"/>
  <c r="B66" i="11" s="1"/>
  <c r="D48" i="11"/>
  <c r="E48" i="11"/>
  <c r="F71" i="11"/>
  <c r="D53" i="11"/>
  <c r="E53" i="11"/>
  <c r="F65" i="11"/>
  <c r="E47" i="11"/>
  <c r="D47" i="11"/>
  <c r="F72" i="11"/>
  <c r="D54" i="11"/>
  <c r="E54" i="11"/>
  <c r="B47" i="11"/>
  <c r="G77" i="11"/>
  <c r="C77" i="11" s="1"/>
  <c r="C59" i="11"/>
  <c r="C48" i="12"/>
  <c r="F70" i="11"/>
  <c r="E52" i="11"/>
  <c r="D52" i="11"/>
  <c r="F61" i="11"/>
  <c r="E43" i="11"/>
  <c r="D43" i="11"/>
  <c r="E50" i="11"/>
  <c r="F64" i="11"/>
  <c r="D46" i="11"/>
  <c r="E46" i="11"/>
  <c r="B59" i="11"/>
  <c r="G67" i="11"/>
  <c r="C67" i="11" s="1"/>
  <c r="G70" i="11"/>
  <c r="C70" i="11" s="1"/>
  <c r="E76" i="12"/>
  <c r="C76" i="12" s="1"/>
  <c r="B43" i="12"/>
  <c r="A58" i="12"/>
  <c r="F74" i="11"/>
  <c r="B74" i="11" s="1"/>
  <c r="D56" i="11"/>
  <c r="E56" i="11"/>
  <c r="F67" i="11"/>
  <c r="D49" i="11"/>
  <c r="E49" i="11"/>
  <c r="F76" i="11"/>
  <c r="D58" i="11"/>
  <c r="E58" i="11"/>
  <c r="F77" i="11"/>
  <c r="E59" i="11"/>
  <c r="D59" i="11"/>
  <c r="F73" i="11"/>
  <c r="B73" i="11" s="1"/>
  <c r="E55" i="11"/>
  <c r="D55" i="11"/>
  <c r="B55" i="11"/>
  <c r="B53" i="11"/>
  <c r="F75" i="11"/>
  <c r="D57" i="11"/>
  <c r="E57" i="11"/>
  <c r="F62" i="11"/>
  <c r="E44" i="11"/>
  <c r="D44" i="11"/>
  <c r="F69" i="11"/>
  <c r="E51" i="11"/>
  <c r="D51" i="11"/>
  <c r="F63" i="11"/>
  <c r="D45" i="11"/>
  <c r="E45" i="11"/>
  <c r="F86" i="11"/>
  <c r="D68" i="11"/>
  <c r="F60" i="11"/>
  <c r="D42" i="11"/>
  <c r="E42" i="11"/>
  <c r="E63" i="12"/>
  <c r="C45" i="12"/>
  <c r="D45" i="12"/>
  <c r="F74" i="12"/>
  <c r="A56" i="12"/>
  <c r="B56" i="12"/>
  <c r="A42" i="12"/>
  <c r="F60" i="12"/>
  <c r="B42" i="12"/>
  <c r="E71" i="12"/>
  <c r="C53" i="12"/>
  <c r="D53" i="12"/>
  <c r="F70" i="12"/>
  <c r="A52" i="12"/>
  <c r="B52" i="12"/>
  <c r="D66" i="12"/>
  <c r="C66" i="12"/>
  <c r="E84" i="12"/>
  <c r="F79" i="12"/>
  <c r="B61" i="12"/>
  <c r="E92" i="12"/>
  <c r="C74" i="12"/>
  <c r="D42" i="12"/>
  <c r="D52" i="12"/>
  <c r="F83" i="12"/>
  <c r="B65" i="12"/>
  <c r="E75" i="12"/>
  <c r="A75" i="12" s="1"/>
  <c r="C57" i="12"/>
  <c r="D57" i="12"/>
  <c r="E131" i="12"/>
  <c r="C113" i="12"/>
  <c r="A54" i="12"/>
  <c r="F72" i="12"/>
  <c r="D72" i="12" s="1"/>
  <c r="B54" i="12"/>
  <c r="F95" i="12"/>
  <c r="B77" i="12"/>
  <c r="A77" i="12"/>
  <c r="E69" i="12"/>
  <c r="C51" i="12"/>
  <c r="D51" i="12"/>
  <c r="F66" i="12"/>
  <c r="A48" i="12"/>
  <c r="B48" i="12"/>
  <c r="D76" i="12"/>
  <c r="F94" i="12"/>
  <c r="B76" i="12"/>
  <c r="C68" i="12"/>
  <c r="E86" i="12"/>
  <c r="A51" i="12"/>
  <c r="C72" i="12"/>
  <c r="E90" i="12"/>
  <c r="C60" i="12"/>
  <c r="E78" i="12"/>
  <c r="E88" i="12"/>
  <c r="D70" i="12"/>
  <c r="C70" i="12"/>
  <c r="A45" i="12"/>
  <c r="E73" i="12"/>
  <c r="C55" i="12"/>
  <c r="D55" i="12"/>
  <c r="A50" i="12"/>
  <c r="F68" i="12"/>
  <c r="B50" i="12"/>
  <c r="E65" i="12"/>
  <c r="C47" i="12"/>
  <c r="D47" i="12"/>
  <c r="F62" i="12"/>
  <c r="D62" i="12" s="1"/>
  <c r="A44" i="12"/>
  <c r="B44" i="12"/>
  <c r="F91" i="12"/>
  <c r="B73" i="12"/>
  <c r="F93" i="12"/>
  <c r="B75" i="12"/>
  <c r="A53" i="12"/>
  <c r="F87" i="12"/>
  <c r="B69" i="12"/>
  <c r="A69" i="12"/>
  <c r="D44" i="12"/>
  <c r="F85" i="12"/>
  <c r="B67" i="12"/>
  <c r="E67" i="12"/>
  <c r="C49" i="12"/>
  <c r="D49" i="12"/>
  <c r="A46" i="12"/>
  <c r="F64" i="12"/>
  <c r="D64" i="12" s="1"/>
  <c r="B46" i="12"/>
  <c r="E61" i="12"/>
  <c r="C43" i="12"/>
  <c r="D43" i="12"/>
  <c r="A43" i="12"/>
  <c r="D56" i="12"/>
  <c r="F89" i="12"/>
  <c r="B71" i="12"/>
  <c r="A71" i="12"/>
  <c r="C64" i="12"/>
  <c r="E82" i="12"/>
  <c r="C62" i="12"/>
  <c r="E80" i="12"/>
  <c r="A47" i="12"/>
  <c r="F81" i="12"/>
  <c r="B63" i="12"/>
  <c r="A63" i="12"/>
  <c r="G76" i="11"/>
  <c r="C76" i="11" s="1"/>
  <c r="B58" i="11"/>
  <c r="G72" i="11"/>
  <c r="C72" i="11" s="1"/>
  <c r="B54" i="11"/>
  <c r="B44" i="11"/>
  <c r="G62" i="11"/>
  <c r="C62" i="11" s="1"/>
  <c r="G95" i="11"/>
  <c r="C95" i="11" s="1"/>
  <c r="G93" i="11"/>
  <c r="C93" i="11" s="1"/>
  <c r="B75" i="11"/>
  <c r="G85" i="11"/>
  <c r="C85" i="11" s="1"/>
  <c r="B67" i="11"/>
  <c r="G91" i="11"/>
  <c r="C91" i="11" s="1"/>
  <c r="G68" i="11"/>
  <c r="C68" i="11" s="1"/>
  <c r="B50" i="11"/>
  <c r="G61" i="11"/>
  <c r="C61" i="11" s="1"/>
  <c r="B43" i="11"/>
  <c r="G84" i="11"/>
  <c r="C84" i="11" s="1"/>
  <c r="G83" i="11"/>
  <c r="C83" i="11" s="1"/>
  <c r="B45" i="11"/>
  <c r="G63" i="11"/>
  <c r="C63" i="11" s="1"/>
  <c r="B46" i="11"/>
  <c r="G64" i="11"/>
  <c r="C64" i="11" s="1"/>
  <c r="G60" i="11"/>
  <c r="C60" i="11" s="1"/>
  <c r="B42" i="11"/>
  <c r="G87" i="11"/>
  <c r="C87" i="11" s="1"/>
  <c r="B69" i="11"/>
  <c r="G89" i="11"/>
  <c r="C89" i="11" s="1"/>
  <c r="G92" i="11"/>
  <c r="C92" i="11" s="1"/>
  <c r="B16" i="10"/>
  <c r="E68" i="11" l="1"/>
  <c r="B70" i="11"/>
  <c r="G88" i="11"/>
  <c r="C88" i="11" s="1"/>
  <c r="F94" i="11"/>
  <c r="E76" i="11"/>
  <c r="D76" i="11"/>
  <c r="F82" i="11"/>
  <c r="E64" i="11"/>
  <c r="D64" i="11"/>
  <c r="F89" i="11"/>
  <c r="E71" i="11"/>
  <c r="D71" i="11"/>
  <c r="F104" i="11"/>
  <c r="D86" i="11"/>
  <c r="F83" i="11"/>
  <c r="B83" i="11" s="1"/>
  <c r="D65" i="11"/>
  <c r="E65" i="11"/>
  <c r="E94" i="12"/>
  <c r="A94" i="12" s="1"/>
  <c r="F78" i="11"/>
  <c r="E60" i="11"/>
  <c r="D60" i="11"/>
  <c r="F80" i="11"/>
  <c r="D62" i="11"/>
  <c r="E62" i="11"/>
  <c r="F91" i="11"/>
  <c r="D73" i="11"/>
  <c r="E73" i="11"/>
  <c r="F92" i="11"/>
  <c r="B92" i="11" s="1"/>
  <c r="D74" i="11"/>
  <c r="E74" i="11"/>
  <c r="F90" i="11"/>
  <c r="E72" i="11"/>
  <c r="D72" i="11"/>
  <c r="F81" i="11"/>
  <c r="E63" i="11"/>
  <c r="D63" i="11"/>
  <c r="F79" i="11"/>
  <c r="D61" i="11"/>
  <c r="E61" i="11"/>
  <c r="B71" i="11"/>
  <c r="F93" i="11"/>
  <c r="B93" i="11" s="1"/>
  <c r="E75" i="11"/>
  <c r="D75" i="11"/>
  <c r="F95" i="11"/>
  <c r="B95" i="11" s="1"/>
  <c r="D77" i="11"/>
  <c r="E77" i="11"/>
  <c r="B65" i="11"/>
  <c r="B77" i="11"/>
  <c r="A76" i="12"/>
  <c r="F87" i="11"/>
  <c r="D69" i="11"/>
  <c r="E69" i="11"/>
  <c r="F85" i="11"/>
  <c r="E67" i="11"/>
  <c r="D67" i="11"/>
  <c r="F88" i="11"/>
  <c r="D70" i="11"/>
  <c r="E70" i="11"/>
  <c r="F84" i="11"/>
  <c r="D66" i="11"/>
  <c r="E66" i="11"/>
  <c r="F109" i="12"/>
  <c r="B91" i="12"/>
  <c r="F86" i="12"/>
  <c r="B68" i="12"/>
  <c r="A68" i="12"/>
  <c r="D73" i="12"/>
  <c r="E91" i="12"/>
  <c r="C73" i="12"/>
  <c r="C88" i="12"/>
  <c r="E106" i="12"/>
  <c r="E108" i="12"/>
  <c r="C90" i="12"/>
  <c r="E104" i="12"/>
  <c r="C86" i="12"/>
  <c r="F78" i="12"/>
  <c r="D78" i="12" s="1"/>
  <c r="B60" i="12"/>
  <c r="A60" i="12"/>
  <c r="F92" i="12"/>
  <c r="A74" i="12"/>
  <c r="B74" i="12"/>
  <c r="F99" i="12"/>
  <c r="B81" i="12"/>
  <c r="F103" i="12"/>
  <c r="B85" i="12"/>
  <c r="F105" i="12"/>
  <c r="B87" i="12"/>
  <c r="F111" i="12"/>
  <c r="B93" i="12"/>
  <c r="E96" i="12"/>
  <c r="C78" i="12"/>
  <c r="F112" i="12"/>
  <c r="B94" i="12"/>
  <c r="F113" i="12"/>
  <c r="B95" i="12"/>
  <c r="A95" i="12"/>
  <c r="D95" i="12"/>
  <c r="F101" i="12"/>
  <c r="B83" i="12"/>
  <c r="D74" i="12"/>
  <c r="F97" i="12"/>
  <c r="B79" i="12"/>
  <c r="E100" i="12"/>
  <c r="C82" i="12"/>
  <c r="F82" i="12"/>
  <c r="D82" i="12" s="1"/>
  <c r="B64" i="12"/>
  <c r="A64" i="12"/>
  <c r="E85" i="12"/>
  <c r="A85" i="12" s="1"/>
  <c r="D67" i="12"/>
  <c r="C67" i="12"/>
  <c r="A73" i="12"/>
  <c r="E83" i="12"/>
  <c r="D65" i="12"/>
  <c r="C65" i="12"/>
  <c r="D68" i="12"/>
  <c r="D94" i="12"/>
  <c r="D69" i="12"/>
  <c r="E87" i="12"/>
  <c r="C69" i="12"/>
  <c r="E93" i="12"/>
  <c r="A93" i="12" s="1"/>
  <c r="C75" i="12"/>
  <c r="D75" i="12"/>
  <c r="D92" i="12"/>
  <c r="C92" i="12"/>
  <c r="E110" i="12"/>
  <c r="C84" i="12"/>
  <c r="E102" i="12"/>
  <c r="E89" i="12"/>
  <c r="A89" i="12" s="1"/>
  <c r="C71" i="12"/>
  <c r="D71" i="12"/>
  <c r="E79" i="12"/>
  <c r="D61" i="12"/>
  <c r="C61" i="12"/>
  <c r="C80" i="12"/>
  <c r="E98" i="12"/>
  <c r="F107" i="12"/>
  <c r="B89" i="12"/>
  <c r="A67" i="12"/>
  <c r="F80" i="12"/>
  <c r="B62" i="12"/>
  <c r="A62" i="12"/>
  <c r="D60" i="12"/>
  <c r="A66" i="12"/>
  <c r="F84" i="12"/>
  <c r="D84" i="12" s="1"/>
  <c r="B66" i="12"/>
  <c r="F90" i="12"/>
  <c r="B72" i="12"/>
  <c r="A72" i="12"/>
  <c r="E149" i="12"/>
  <c r="C131" i="12"/>
  <c r="A65" i="12"/>
  <c r="A61" i="12"/>
  <c r="F88" i="12"/>
  <c r="B70" i="12"/>
  <c r="A70" i="12"/>
  <c r="E81" i="12"/>
  <c r="A81" i="12" s="1"/>
  <c r="C63" i="12"/>
  <c r="D63" i="12"/>
  <c r="G110" i="11"/>
  <c r="C110" i="11" s="1"/>
  <c r="G105" i="11"/>
  <c r="C105" i="11" s="1"/>
  <c r="B87" i="11"/>
  <c r="G101" i="11"/>
  <c r="C101" i="11" s="1"/>
  <c r="G79" i="11"/>
  <c r="C79" i="11" s="1"/>
  <c r="B61" i="11"/>
  <c r="G109" i="11"/>
  <c r="C109" i="11" s="1"/>
  <c r="G103" i="11"/>
  <c r="C103" i="11" s="1"/>
  <c r="B85" i="11"/>
  <c r="G113" i="11"/>
  <c r="C113" i="11" s="1"/>
  <c r="G90" i="11"/>
  <c r="C90" i="11" s="1"/>
  <c r="B72" i="11"/>
  <c r="G82" i="11"/>
  <c r="C82" i="11" s="1"/>
  <c r="B64" i="11"/>
  <c r="G80" i="11"/>
  <c r="C80" i="11" s="1"/>
  <c r="B62" i="11"/>
  <c r="G81" i="11"/>
  <c r="C81" i="11" s="1"/>
  <c r="B63" i="11"/>
  <c r="G107" i="11"/>
  <c r="C107" i="11" s="1"/>
  <c r="G78" i="11"/>
  <c r="C78" i="11" s="1"/>
  <c r="B60" i="11"/>
  <c r="G102" i="11"/>
  <c r="C102" i="11" s="1"/>
  <c r="G86" i="11"/>
  <c r="C86" i="11" s="1"/>
  <c r="B68" i="11"/>
  <c r="G106" i="11"/>
  <c r="C106" i="11" s="1"/>
  <c r="G111" i="11"/>
  <c r="C111" i="11" s="1"/>
  <c r="G94" i="11"/>
  <c r="C94" i="11" s="1"/>
  <c r="B76" i="11"/>
  <c r="E86" i="11" l="1"/>
  <c r="C94" i="12"/>
  <c r="E112" i="12"/>
  <c r="A112" i="12" s="1"/>
  <c r="F97" i="11"/>
  <c r="E79" i="11"/>
  <c r="D79" i="11"/>
  <c r="F109" i="11"/>
  <c r="E91" i="11"/>
  <c r="D91" i="11"/>
  <c r="F102" i="11"/>
  <c r="E84" i="11"/>
  <c r="D84" i="11"/>
  <c r="F107" i="11"/>
  <c r="D89" i="11"/>
  <c r="E89" i="11"/>
  <c r="F106" i="11"/>
  <c r="B106" i="11" s="1"/>
  <c r="D88" i="11"/>
  <c r="E88" i="11"/>
  <c r="F113" i="11"/>
  <c r="E95" i="11"/>
  <c r="D95" i="11"/>
  <c r="F110" i="11"/>
  <c r="E92" i="11"/>
  <c r="D92" i="11"/>
  <c r="F105" i="11"/>
  <c r="E87" i="11"/>
  <c r="D87" i="11"/>
  <c r="F108" i="11"/>
  <c r="D90" i="11"/>
  <c r="E90" i="11"/>
  <c r="F96" i="11"/>
  <c r="D78" i="11"/>
  <c r="E78" i="11"/>
  <c r="F122" i="11"/>
  <c r="D104" i="11"/>
  <c r="F111" i="11"/>
  <c r="B111" i="11" s="1"/>
  <c r="D93" i="11"/>
  <c r="E93" i="11"/>
  <c r="F100" i="11"/>
  <c r="D82" i="11"/>
  <c r="E82" i="11"/>
  <c r="B91" i="11"/>
  <c r="B88" i="11"/>
  <c r="B84" i="11"/>
  <c r="B89" i="11"/>
  <c r="F103" i="11"/>
  <c r="D85" i="11"/>
  <c r="E85" i="11"/>
  <c r="F99" i="11"/>
  <c r="D81" i="11"/>
  <c r="E81" i="11"/>
  <c r="F98" i="11"/>
  <c r="D80" i="11"/>
  <c r="E80" i="11"/>
  <c r="F101" i="11"/>
  <c r="E83" i="11"/>
  <c r="D83" i="11"/>
  <c r="F112" i="11"/>
  <c r="D94" i="11"/>
  <c r="E94" i="11"/>
  <c r="F98" i="12"/>
  <c r="B80" i="12"/>
  <c r="A80" i="12"/>
  <c r="F130" i="12"/>
  <c r="B112" i="12"/>
  <c r="F121" i="12"/>
  <c r="B103" i="12"/>
  <c r="C104" i="12"/>
  <c r="E122" i="12"/>
  <c r="E124" i="12"/>
  <c r="C106" i="12"/>
  <c r="D91" i="12"/>
  <c r="C91" i="12"/>
  <c r="E109" i="12"/>
  <c r="F104" i="12"/>
  <c r="D104" i="12" s="1"/>
  <c r="B86" i="12"/>
  <c r="A86" i="12"/>
  <c r="F106" i="12"/>
  <c r="B88" i="12"/>
  <c r="A88" i="12"/>
  <c r="F108" i="12"/>
  <c r="B90" i="12"/>
  <c r="A90" i="12"/>
  <c r="D98" i="12"/>
  <c r="E116" i="12"/>
  <c r="C98" i="12"/>
  <c r="D89" i="12"/>
  <c r="C89" i="12"/>
  <c r="E107" i="12"/>
  <c r="E128" i="12"/>
  <c r="C110" i="12"/>
  <c r="F115" i="12"/>
  <c r="B97" i="12"/>
  <c r="F119" i="12"/>
  <c r="B101" i="12"/>
  <c r="F131" i="12"/>
  <c r="B113" i="12"/>
  <c r="A113" i="12"/>
  <c r="D113" i="12"/>
  <c r="F123" i="12"/>
  <c r="B105" i="12"/>
  <c r="F96" i="12"/>
  <c r="A78" i="12"/>
  <c r="B78" i="12"/>
  <c r="A91" i="12"/>
  <c r="E101" i="12"/>
  <c r="D83" i="12"/>
  <c r="C83" i="12"/>
  <c r="D81" i="12"/>
  <c r="E99" i="12"/>
  <c r="C81" i="12"/>
  <c r="E167" i="12"/>
  <c r="C149" i="12"/>
  <c r="E97" i="12"/>
  <c r="D79" i="12"/>
  <c r="C79" i="12"/>
  <c r="E120" i="12"/>
  <c r="C102" i="12"/>
  <c r="D93" i="12"/>
  <c r="E111" i="12"/>
  <c r="A111" i="12" s="1"/>
  <c r="C93" i="12"/>
  <c r="C100" i="12"/>
  <c r="E118" i="12"/>
  <c r="F129" i="12"/>
  <c r="B111" i="12"/>
  <c r="F110" i="12"/>
  <c r="B92" i="12"/>
  <c r="A92" i="12"/>
  <c r="D108" i="12"/>
  <c r="C108" i="12"/>
  <c r="E126" i="12"/>
  <c r="D88" i="12"/>
  <c r="F125" i="12"/>
  <c r="B107" i="12"/>
  <c r="A107" i="12"/>
  <c r="D87" i="12"/>
  <c r="C87" i="12"/>
  <c r="E105" i="12"/>
  <c r="D85" i="12"/>
  <c r="C85" i="12"/>
  <c r="E103" i="12"/>
  <c r="F102" i="12"/>
  <c r="B84" i="12"/>
  <c r="A84" i="12"/>
  <c r="D80" i="12"/>
  <c r="D112" i="12"/>
  <c r="E130" i="12"/>
  <c r="C112" i="12"/>
  <c r="F100" i="12"/>
  <c r="D100" i="12" s="1"/>
  <c r="A82" i="12"/>
  <c r="B82" i="12"/>
  <c r="A79" i="12"/>
  <c r="A83" i="12"/>
  <c r="D96" i="12"/>
  <c r="C96" i="12"/>
  <c r="E114" i="12"/>
  <c r="A87" i="12"/>
  <c r="F117" i="12"/>
  <c r="B99" i="12"/>
  <c r="A99" i="12"/>
  <c r="D86" i="12"/>
  <c r="D90" i="12"/>
  <c r="F127" i="12"/>
  <c r="B109" i="12"/>
  <c r="A109" i="12"/>
  <c r="G112" i="11"/>
  <c r="C112" i="11" s="1"/>
  <c r="B94" i="11"/>
  <c r="G124" i="11"/>
  <c r="C124" i="11" s="1"/>
  <c r="G120" i="11"/>
  <c r="C120" i="11" s="1"/>
  <c r="B102" i="11"/>
  <c r="G125" i="11"/>
  <c r="C125" i="11" s="1"/>
  <c r="B107" i="11"/>
  <c r="G98" i="11"/>
  <c r="C98" i="11" s="1"/>
  <c r="B80" i="11"/>
  <c r="G108" i="11"/>
  <c r="C108" i="11" s="1"/>
  <c r="B90" i="11"/>
  <c r="G121" i="11"/>
  <c r="C121" i="11" s="1"/>
  <c r="G97" i="11"/>
  <c r="C97" i="11" s="1"/>
  <c r="B79" i="11"/>
  <c r="G123" i="11"/>
  <c r="C123" i="11" s="1"/>
  <c r="B105" i="11"/>
  <c r="G129" i="11"/>
  <c r="C129" i="11" s="1"/>
  <c r="G104" i="11"/>
  <c r="C104" i="11" s="1"/>
  <c r="B86" i="11"/>
  <c r="G96" i="11"/>
  <c r="C96" i="11" s="1"/>
  <c r="B78" i="11"/>
  <c r="G99" i="11"/>
  <c r="C99" i="11" s="1"/>
  <c r="B81" i="11"/>
  <c r="G100" i="11"/>
  <c r="C100" i="11" s="1"/>
  <c r="B82" i="11"/>
  <c r="G131" i="11"/>
  <c r="C131" i="11" s="1"/>
  <c r="G127" i="11"/>
  <c r="C127" i="11" s="1"/>
  <c r="G119" i="11"/>
  <c r="C119" i="11" s="1"/>
  <c r="B101" i="11"/>
  <c r="G128" i="11"/>
  <c r="C128" i="11" s="1"/>
  <c r="B110" i="11"/>
  <c r="E104" i="11" l="1"/>
  <c r="F127" i="11"/>
  <c r="D109" i="11"/>
  <c r="E109" i="11"/>
  <c r="B109" i="11"/>
  <c r="F117" i="11"/>
  <c r="E99" i="11"/>
  <c r="D99" i="11"/>
  <c r="F140" i="11"/>
  <c r="D122" i="11"/>
  <c r="F128" i="11"/>
  <c r="D110" i="11"/>
  <c r="E110" i="11"/>
  <c r="F120" i="11"/>
  <c r="D102" i="11"/>
  <c r="E102" i="11"/>
  <c r="F116" i="11"/>
  <c r="D98" i="11"/>
  <c r="E98" i="11"/>
  <c r="F129" i="11"/>
  <c r="B129" i="11" s="1"/>
  <c r="E111" i="11"/>
  <c r="D111" i="11"/>
  <c r="F123" i="11"/>
  <c r="D105" i="11"/>
  <c r="E105" i="11"/>
  <c r="F125" i="11"/>
  <c r="E107" i="11"/>
  <c r="D107" i="11"/>
  <c r="F130" i="11"/>
  <c r="D112" i="11"/>
  <c r="E112" i="11"/>
  <c r="F121" i="11"/>
  <c r="B121" i="11" s="1"/>
  <c r="E103" i="11"/>
  <c r="D103" i="11"/>
  <c r="F114" i="11"/>
  <c r="D96" i="11"/>
  <c r="E96" i="11"/>
  <c r="F131" i="11"/>
  <c r="D113" i="11"/>
  <c r="E113" i="11"/>
  <c r="B113" i="11"/>
  <c r="B103" i="11"/>
  <c r="F119" i="11"/>
  <c r="B119" i="11" s="1"/>
  <c r="D101" i="11"/>
  <c r="E101" i="11"/>
  <c r="F118" i="11"/>
  <c r="E100" i="11"/>
  <c r="D100" i="11"/>
  <c r="F126" i="11"/>
  <c r="E108" i="11"/>
  <c r="D108" i="11"/>
  <c r="F124" i="11"/>
  <c r="B124" i="11" s="1"/>
  <c r="D106" i="11"/>
  <c r="E106" i="11"/>
  <c r="F115" i="11"/>
  <c r="D97" i="11"/>
  <c r="E97" i="11"/>
  <c r="E185" i="12"/>
  <c r="C167" i="12"/>
  <c r="F137" i="12"/>
  <c r="B119" i="12"/>
  <c r="E140" i="12"/>
  <c r="C122" i="12"/>
  <c r="F148" i="12"/>
  <c r="B130" i="12"/>
  <c r="A130" i="12"/>
  <c r="F145" i="12"/>
  <c r="B127" i="12"/>
  <c r="C130" i="12"/>
  <c r="D130" i="12"/>
  <c r="E148" i="12"/>
  <c r="E144" i="12"/>
  <c r="C126" i="12"/>
  <c r="F147" i="12"/>
  <c r="B129" i="12"/>
  <c r="E138" i="12"/>
  <c r="C120" i="12"/>
  <c r="D97" i="12"/>
  <c r="C97" i="12"/>
  <c r="E115" i="12"/>
  <c r="F141" i="12"/>
  <c r="B123" i="12"/>
  <c r="A131" i="12"/>
  <c r="F149" i="12"/>
  <c r="B131" i="12"/>
  <c r="D131" i="12"/>
  <c r="A97" i="12"/>
  <c r="C128" i="12"/>
  <c r="E146" i="12"/>
  <c r="F122" i="12"/>
  <c r="D122" i="12" s="1"/>
  <c r="B104" i="12"/>
  <c r="A104" i="12"/>
  <c r="F139" i="12"/>
  <c r="B121" i="12"/>
  <c r="E132" i="12"/>
  <c r="C114" i="12"/>
  <c r="F135" i="12"/>
  <c r="B117" i="12"/>
  <c r="F120" i="12"/>
  <c r="B102" i="12"/>
  <c r="A102" i="12"/>
  <c r="D105" i="12"/>
  <c r="C105" i="12"/>
  <c r="E123" i="12"/>
  <c r="B110" i="12"/>
  <c r="F128" i="12"/>
  <c r="D128" i="12" s="1"/>
  <c r="A110" i="12"/>
  <c r="E136" i="12"/>
  <c r="C118" i="12"/>
  <c r="E129" i="12"/>
  <c r="D111" i="12"/>
  <c r="C111" i="12"/>
  <c r="D102" i="12"/>
  <c r="D99" i="12"/>
  <c r="C99" i="12"/>
  <c r="E117" i="12"/>
  <c r="D101" i="12"/>
  <c r="C101" i="12"/>
  <c r="E119" i="12"/>
  <c r="F114" i="12"/>
  <c r="B96" i="12"/>
  <c r="A96" i="12"/>
  <c r="A101" i="12"/>
  <c r="D110" i="12"/>
  <c r="F124" i="12"/>
  <c r="D124" i="12" s="1"/>
  <c r="B106" i="12"/>
  <c r="A106" i="12"/>
  <c r="D109" i="12"/>
  <c r="E127" i="12"/>
  <c r="A127" i="12" s="1"/>
  <c r="C109" i="12"/>
  <c r="E142" i="12"/>
  <c r="C124" i="12"/>
  <c r="F118" i="12"/>
  <c r="D118" i="12" s="1"/>
  <c r="B100" i="12"/>
  <c r="A100" i="12"/>
  <c r="D103" i="12"/>
  <c r="C103" i="12"/>
  <c r="E121" i="12"/>
  <c r="F143" i="12"/>
  <c r="B125" i="12"/>
  <c r="A105" i="12"/>
  <c r="F133" i="12"/>
  <c r="B115" i="12"/>
  <c r="A115" i="12"/>
  <c r="D107" i="12"/>
  <c r="C107" i="12"/>
  <c r="E125" i="12"/>
  <c r="A125" i="12" s="1"/>
  <c r="C116" i="12"/>
  <c r="E134" i="12"/>
  <c r="B108" i="12"/>
  <c r="F126" i="12"/>
  <c r="D126" i="12" s="1"/>
  <c r="A108" i="12"/>
  <c r="D106" i="12"/>
  <c r="A103" i="12"/>
  <c r="F116" i="12"/>
  <c r="B98" i="12"/>
  <c r="A98" i="12"/>
  <c r="G146" i="11"/>
  <c r="C146" i="11" s="1"/>
  <c r="B128" i="11"/>
  <c r="G145" i="11"/>
  <c r="C145" i="11" s="1"/>
  <c r="B127" i="11"/>
  <c r="G118" i="11"/>
  <c r="C118" i="11" s="1"/>
  <c r="B100" i="11"/>
  <c r="G114" i="11"/>
  <c r="C114" i="11" s="1"/>
  <c r="B96" i="11"/>
  <c r="G147" i="11"/>
  <c r="C147" i="11" s="1"/>
  <c r="G115" i="11"/>
  <c r="C115" i="11" s="1"/>
  <c r="B97" i="11"/>
  <c r="G126" i="11"/>
  <c r="C126" i="11" s="1"/>
  <c r="B108" i="11"/>
  <c r="G143" i="11"/>
  <c r="C143" i="11" s="1"/>
  <c r="B125" i="11"/>
  <c r="G142" i="11"/>
  <c r="C142" i="11" s="1"/>
  <c r="G137" i="11"/>
  <c r="C137" i="11" s="1"/>
  <c r="G149" i="11"/>
  <c r="C149" i="11" s="1"/>
  <c r="B131" i="11"/>
  <c r="G117" i="11"/>
  <c r="C117" i="11" s="1"/>
  <c r="B99" i="11"/>
  <c r="G122" i="11"/>
  <c r="C122" i="11" s="1"/>
  <c r="B104" i="11"/>
  <c r="G141" i="11"/>
  <c r="C141" i="11" s="1"/>
  <c r="G139" i="11"/>
  <c r="C139" i="11" s="1"/>
  <c r="G116" i="11"/>
  <c r="C116" i="11" s="1"/>
  <c r="B98" i="11"/>
  <c r="B120" i="11"/>
  <c r="G138" i="11"/>
  <c r="C138" i="11" s="1"/>
  <c r="G130" i="11"/>
  <c r="C130" i="11" s="1"/>
  <c r="B112" i="11"/>
  <c r="F136" i="11" l="1"/>
  <c r="D118" i="11"/>
  <c r="E118" i="11"/>
  <c r="F149" i="11"/>
  <c r="E131" i="11"/>
  <c r="D131" i="11"/>
  <c r="F143" i="11"/>
  <c r="B143" i="11" s="1"/>
  <c r="E125" i="11"/>
  <c r="D125" i="11"/>
  <c r="F138" i="11"/>
  <c r="D120" i="11"/>
  <c r="E120" i="11"/>
  <c r="E122" i="11"/>
  <c r="F132" i="11"/>
  <c r="D114" i="11"/>
  <c r="E114" i="11"/>
  <c r="F141" i="11"/>
  <c r="E123" i="11"/>
  <c r="D123" i="11"/>
  <c r="F146" i="11"/>
  <c r="D128" i="11"/>
  <c r="E128" i="11"/>
  <c r="B123" i="11"/>
  <c r="F144" i="11"/>
  <c r="D126" i="11"/>
  <c r="E126" i="11"/>
  <c r="F148" i="11"/>
  <c r="D130" i="11"/>
  <c r="E130" i="11"/>
  <c r="F134" i="11"/>
  <c r="E116" i="11"/>
  <c r="D116" i="11"/>
  <c r="F135" i="11"/>
  <c r="D117" i="11"/>
  <c r="E117" i="11"/>
  <c r="F145" i="11"/>
  <c r="E127" i="11"/>
  <c r="D127" i="11"/>
  <c r="F133" i="11"/>
  <c r="E115" i="11"/>
  <c r="D115" i="11"/>
  <c r="F137" i="11"/>
  <c r="E119" i="11"/>
  <c r="D119" i="11"/>
  <c r="F142" i="11"/>
  <c r="D124" i="11"/>
  <c r="E124" i="11"/>
  <c r="F139" i="11"/>
  <c r="E121" i="11"/>
  <c r="D121" i="11"/>
  <c r="F147" i="11"/>
  <c r="E129" i="11"/>
  <c r="D129" i="11"/>
  <c r="F158" i="11"/>
  <c r="D140" i="11"/>
  <c r="F161" i="12"/>
  <c r="B143" i="12"/>
  <c r="E135" i="12"/>
  <c r="D117" i="12"/>
  <c r="C117" i="12"/>
  <c r="C144" i="12"/>
  <c r="E162" i="12"/>
  <c r="F155" i="12"/>
  <c r="B137" i="12"/>
  <c r="E139" i="12"/>
  <c r="D121" i="12"/>
  <c r="C121" i="12"/>
  <c r="E137" i="12"/>
  <c r="D119" i="12"/>
  <c r="C119" i="12"/>
  <c r="E141" i="12"/>
  <c r="A141" i="12" s="1"/>
  <c r="D123" i="12"/>
  <c r="C123" i="12"/>
  <c r="A135" i="12"/>
  <c r="F153" i="12"/>
  <c r="B135" i="12"/>
  <c r="A121" i="12"/>
  <c r="A149" i="12"/>
  <c r="F167" i="12"/>
  <c r="B149" i="12"/>
  <c r="D149" i="12"/>
  <c r="F159" i="12"/>
  <c r="B141" i="12"/>
  <c r="F165" i="12"/>
  <c r="B147" i="12"/>
  <c r="C140" i="12"/>
  <c r="E158" i="12"/>
  <c r="C136" i="12"/>
  <c r="E154" i="12"/>
  <c r="E147" i="12"/>
  <c r="D129" i="12"/>
  <c r="C129" i="12"/>
  <c r="F138" i="12"/>
  <c r="D138" i="12" s="1"/>
  <c r="B120" i="12"/>
  <c r="A120" i="12"/>
  <c r="F140" i="12"/>
  <c r="B122" i="12"/>
  <c r="A122" i="12"/>
  <c r="E133" i="12"/>
  <c r="A133" i="12" s="1"/>
  <c r="D115" i="12"/>
  <c r="C115" i="12"/>
  <c r="C138" i="12"/>
  <c r="E156" i="12"/>
  <c r="A129" i="12"/>
  <c r="E166" i="12"/>
  <c r="C148" i="12"/>
  <c r="D148" i="12"/>
  <c r="F166" i="12"/>
  <c r="B148" i="12"/>
  <c r="A148" i="12"/>
  <c r="A119" i="12"/>
  <c r="C134" i="12"/>
  <c r="E152" i="12"/>
  <c r="F151" i="12"/>
  <c r="B133" i="12"/>
  <c r="C142" i="12"/>
  <c r="E160" i="12"/>
  <c r="B114" i="12"/>
  <c r="F132" i="12"/>
  <c r="A114" i="12"/>
  <c r="D114" i="12"/>
  <c r="F134" i="12"/>
  <c r="B116" i="12"/>
  <c r="A116" i="12"/>
  <c r="F144" i="12"/>
  <c r="D144" i="12" s="1"/>
  <c r="A126" i="12"/>
  <c r="B126" i="12"/>
  <c r="D116" i="12"/>
  <c r="B118" i="12"/>
  <c r="F136" i="12"/>
  <c r="D136" i="12" s="1"/>
  <c r="A118" i="12"/>
  <c r="E143" i="12"/>
  <c r="D125" i="12"/>
  <c r="C125" i="12"/>
  <c r="E145" i="12"/>
  <c r="C127" i="12"/>
  <c r="D127" i="12"/>
  <c r="F142" i="12"/>
  <c r="D142" i="12" s="1"/>
  <c r="B124" i="12"/>
  <c r="A124" i="12"/>
  <c r="F146" i="12"/>
  <c r="D146" i="12" s="1"/>
  <c r="B128" i="12"/>
  <c r="A128" i="12"/>
  <c r="A117" i="12"/>
  <c r="C132" i="12"/>
  <c r="D132" i="12"/>
  <c r="E150" i="12"/>
  <c r="A139" i="12"/>
  <c r="F157" i="12"/>
  <c r="B139" i="12"/>
  <c r="C146" i="12"/>
  <c r="E164" i="12"/>
  <c r="A123" i="12"/>
  <c r="D120" i="12"/>
  <c r="A145" i="12"/>
  <c r="F163" i="12"/>
  <c r="B145" i="12"/>
  <c r="E203" i="12"/>
  <c r="C185" i="12"/>
  <c r="G148" i="11"/>
  <c r="C148" i="11" s="1"/>
  <c r="B130" i="11"/>
  <c r="G134" i="11"/>
  <c r="C134" i="11" s="1"/>
  <c r="B116" i="11"/>
  <c r="B141" i="11"/>
  <c r="G159" i="11"/>
  <c r="C159" i="11" s="1"/>
  <c r="G135" i="11"/>
  <c r="C135" i="11" s="1"/>
  <c r="B117" i="11"/>
  <c r="B137" i="11"/>
  <c r="G155" i="11"/>
  <c r="C155" i="11" s="1"/>
  <c r="G161" i="11"/>
  <c r="C161" i="11" s="1"/>
  <c r="G133" i="11"/>
  <c r="C133" i="11" s="1"/>
  <c r="B115" i="11"/>
  <c r="G132" i="11"/>
  <c r="C132" i="11" s="1"/>
  <c r="B114" i="11"/>
  <c r="G163" i="11"/>
  <c r="C163" i="11" s="1"/>
  <c r="B138" i="11"/>
  <c r="G156" i="11"/>
  <c r="C156" i="11" s="1"/>
  <c r="G157" i="11"/>
  <c r="C157" i="11" s="1"/>
  <c r="B122" i="11"/>
  <c r="G140" i="11"/>
  <c r="C140" i="11" s="1"/>
  <c r="G167" i="11"/>
  <c r="C167" i="11" s="1"/>
  <c r="B142" i="11"/>
  <c r="G160" i="11"/>
  <c r="C160" i="11" s="1"/>
  <c r="G144" i="11"/>
  <c r="C144" i="11" s="1"/>
  <c r="B126" i="11"/>
  <c r="B147" i="11"/>
  <c r="G165" i="11"/>
  <c r="C165" i="11" s="1"/>
  <c r="G136" i="11"/>
  <c r="C136" i="11" s="1"/>
  <c r="B118" i="11"/>
  <c r="G164" i="11"/>
  <c r="C164" i="11" s="1"/>
  <c r="F163" i="11" l="1"/>
  <c r="E145" i="11"/>
  <c r="D145" i="11"/>
  <c r="F162" i="11"/>
  <c r="D144" i="11"/>
  <c r="E144" i="11"/>
  <c r="F164" i="11"/>
  <c r="D146" i="11"/>
  <c r="E146" i="11"/>
  <c r="F167" i="11"/>
  <c r="D149" i="11"/>
  <c r="E149" i="11"/>
  <c r="B146" i="11"/>
  <c r="F165" i="11"/>
  <c r="E147" i="11"/>
  <c r="D147" i="11"/>
  <c r="F151" i="11"/>
  <c r="D133" i="11"/>
  <c r="E133" i="11"/>
  <c r="F166" i="11"/>
  <c r="E148" i="11"/>
  <c r="D148" i="11"/>
  <c r="F161" i="11"/>
  <c r="E143" i="11"/>
  <c r="D143" i="11"/>
  <c r="F176" i="11"/>
  <c r="D158" i="11"/>
  <c r="E158" i="11"/>
  <c r="F155" i="11"/>
  <c r="D137" i="11"/>
  <c r="E137" i="11"/>
  <c r="F152" i="11"/>
  <c r="D134" i="11"/>
  <c r="E134" i="11"/>
  <c r="F150" i="11"/>
  <c r="E132" i="11"/>
  <c r="D132" i="11"/>
  <c r="F156" i="11"/>
  <c r="D138" i="11"/>
  <c r="E138" i="11"/>
  <c r="E140" i="11"/>
  <c r="F157" i="11"/>
  <c r="E139" i="11"/>
  <c r="D139" i="11"/>
  <c r="B149" i="11"/>
  <c r="B139" i="11"/>
  <c r="B145" i="11"/>
  <c r="F160" i="11"/>
  <c r="B160" i="11" s="1"/>
  <c r="D142" i="11"/>
  <c r="E142" i="11"/>
  <c r="F153" i="11"/>
  <c r="E135" i="11"/>
  <c r="D135" i="11"/>
  <c r="F159" i="11"/>
  <c r="E141" i="11"/>
  <c r="D141" i="11"/>
  <c r="F154" i="11"/>
  <c r="E136" i="11"/>
  <c r="D136" i="11"/>
  <c r="E161" i="12"/>
  <c r="A161" i="12" s="1"/>
  <c r="D143" i="12"/>
  <c r="C143" i="12"/>
  <c r="C156" i="12"/>
  <c r="E174" i="12"/>
  <c r="F158" i="12"/>
  <c r="B140" i="12"/>
  <c r="A140" i="12"/>
  <c r="E155" i="12"/>
  <c r="A155" i="12" s="1"/>
  <c r="D137" i="12"/>
  <c r="C137" i="12"/>
  <c r="E153" i="12"/>
  <c r="D135" i="12"/>
  <c r="C135" i="12"/>
  <c r="E221" i="12"/>
  <c r="C203" i="12"/>
  <c r="E168" i="12"/>
  <c r="C150" i="12"/>
  <c r="E163" i="12"/>
  <c r="A163" i="12" s="1"/>
  <c r="D145" i="12"/>
  <c r="C145" i="12"/>
  <c r="F150" i="12"/>
  <c r="B132" i="12"/>
  <c r="A132" i="12"/>
  <c r="C152" i="12"/>
  <c r="E170" i="12"/>
  <c r="E151" i="12"/>
  <c r="A151" i="12" s="1"/>
  <c r="D133" i="12"/>
  <c r="C133" i="12"/>
  <c r="F177" i="12"/>
  <c r="B159" i="12"/>
  <c r="F185" i="12"/>
  <c r="A167" i="12"/>
  <c r="B167" i="12"/>
  <c r="D167" i="12"/>
  <c r="F171" i="12"/>
  <c r="A153" i="12"/>
  <c r="B153" i="12"/>
  <c r="E159" i="12"/>
  <c r="D141" i="12"/>
  <c r="C141" i="12"/>
  <c r="F173" i="12"/>
  <c r="B155" i="12"/>
  <c r="F160" i="12"/>
  <c r="D160" i="12" s="1"/>
  <c r="B142" i="12"/>
  <c r="A142" i="12"/>
  <c r="F154" i="12"/>
  <c r="D154" i="12" s="1"/>
  <c r="B136" i="12"/>
  <c r="A136" i="12"/>
  <c r="F152" i="12"/>
  <c r="B134" i="12"/>
  <c r="A134" i="12"/>
  <c r="D134" i="12"/>
  <c r="D166" i="12"/>
  <c r="E184" i="12"/>
  <c r="C166" i="12"/>
  <c r="E165" i="12"/>
  <c r="A165" i="12" s="1"/>
  <c r="D147" i="12"/>
  <c r="C147" i="12"/>
  <c r="C158" i="12"/>
  <c r="E176" i="12"/>
  <c r="D158" i="12"/>
  <c r="A147" i="12"/>
  <c r="A137" i="12"/>
  <c r="F179" i="12"/>
  <c r="B161" i="12"/>
  <c r="F181" i="12"/>
  <c r="B163" i="12"/>
  <c r="C164" i="12"/>
  <c r="E182" i="12"/>
  <c r="F175" i="12"/>
  <c r="B157" i="12"/>
  <c r="F164" i="12"/>
  <c r="D164" i="12" s="1"/>
  <c r="B146" i="12"/>
  <c r="A146" i="12"/>
  <c r="F162" i="12"/>
  <c r="B144" i="12"/>
  <c r="A144" i="12"/>
  <c r="E178" i="12"/>
  <c r="C160" i="12"/>
  <c r="F169" i="12"/>
  <c r="B151" i="12"/>
  <c r="F184" i="12"/>
  <c r="B166" i="12"/>
  <c r="A166" i="12"/>
  <c r="F156" i="12"/>
  <c r="B138" i="12"/>
  <c r="A138" i="12"/>
  <c r="E172" i="12"/>
  <c r="C154" i="12"/>
  <c r="D140" i="12"/>
  <c r="F183" i="12"/>
  <c r="B165" i="12"/>
  <c r="E157" i="12"/>
  <c r="D139" i="12"/>
  <c r="C139" i="12"/>
  <c r="C162" i="12"/>
  <c r="E180" i="12"/>
  <c r="A143" i="12"/>
  <c r="B164" i="11"/>
  <c r="G182" i="11"/>
  <c r="C182" i="11" s="1"/>
  <c r="B165" i="11"/>
  <c r="G183" i="11"/>
  <c r="C183" i="11" s="1"/>
  <c r="G178" i="11"/>
  <c r="C178" i="11" s="1"/>
  <c r="B140" i="11"/>
  <c r="G158" i="11"/>
  <c r="C158" i="11" s="1"/>
  <c r="B156" i="11"/>
  <c r="G174" i="11"/>
  <c r="C174" i="11" s="1"/>
  <c r="B161" i="11"/>
  <c r="G179" i="11"/>
  <c r="C179" i="11" s="1"/>
  <c r="B167" i="11"/>
  <c r="G185" i="11"/>
  <c r="C185" i="11" s="1"/>
  <c r="B157" i="11"/>
  <c r="G175" i="11"/>
  <c r="C175" i="11" s="1"/>
  <c r="B163" i="11"/>
  <c r="G181" i="11"/>
  <c r="C181" i="11" s="1"/>
  <c r="B155" i="11"/>
  <c r="G173" i="11"/>
  <c r="C173" i="11" s="1"/>
  <c r="B159" i="11"/>
  <c r="G177" i="11"/>
  <c r="C177" i="11" s="1"/>
  <c r="G150" i="11"/>
  <c r="C150" i="11" s="1"/>
  <c r="B132" i="11"/>
  <c r="G153" i="11"/>
  <c r="C153" i="11" s="1"/>
  <c r="B135" i="11"/>
  <c r="G152" i="11"/>
  <c r="C152" i="11" s="1"/>
  <c r="B134" i="11"/>
  <c r="G154" i="11"/>
  <c r="C154" i="11" s="1"/>
  <c r="B136" i="11"/>
  <c r="B144" i="11"/>
  <c r="G162" i="11"/>
  <c r="C162" i="11" s="1"/>
  <c r="G151" i="11"/>
  <c r="C151" i="11" s="1"/>
  <c r="B133" i="11"/>
  <c r="B148" i="11"/>
  <c r="G166" i="11"/>
  <c r="C166" i="11" s="1"/>
  <c r="F178" i="11" l="1"/>
  <c r="D160" i="11"/>
  <c r="E160" i="11"/>
  <c r="F170" i="11"/>
  <c r="E152" i="11"/>
  <c r="D152" i="11"/>
  <c r="F180" i="11"/>
  <c r="D162" i="11"/>
  <c r="E162" i="11"/>
  <c r="F171" i="11"/>
  <c r="D153" i="11"/>
  <c r="E153" i="11"/>
  <c r="F168" i="11"/>
  <c r="D150" i="11"/>
  <c r="E150" i="11"/>
  <c r="F179" i="11"/>
  <c r="E161" i="11"/>
  <c r="D161" i="11"/>
  <c r="F182" i="11"/>
  <c r="E164" i="11"/>
  <c r="D164" i="11"/>
  <c r="F177" i="11"/>
  <c r="E159" i="11"/>
  <c r="D159" i="11"/>
  <c r="F175" i="11"/>
  <c r="E157" i="11"/>
  <c r="D157" i="11"/>
  <c r="F174" i="11"/>
  <c r="D156" i="11"/>
  <c r="E156" i="11"/>
  <c r="F194" i="11"/>
  <c r="D176" i="11"/>
  <c r="F183" i="11"/>
  <c r="D165" i="11"/>
  <c r="E165" i="11"/>
  <c r="F185" i="11"/>
  <c r="B185" i="11" s="1"/>
  <c r="E167" i="11"/>
  <c r="D167" i="11"/>
  <c r="F184" i="11"/>
  <c r="D166" i="11"/>
  <c r="E166" i="11"/>
  <c r="F172" i="11"/>
  <c r="D154" i="11"/>
  <c r="E154" i="11"/>
  <c r="F173" i="11"/>
  <c r="E155" i="11"/>
  <c r="D155" i="11"/>
  <c r="F169" i="11"/>
  <c r="E151" i="11"/>
  <c r="D151" i="11"/>
  <c r="F181" i="11"/>
  <c r="E163" i="11"/>
  <c r="D163" i="11"/>
  <c r="F199" i="12"/>
  <c r="B181" i="12"/>
  <c r="C180" i="12"/>
  <c r="E198" i="12"/>
  <c r="E175" i="12"/>
  <c r="A175" i="12" s="1"/>
  <c r="D157" i="12"/>
  <c r="C157" i="12"/>
  <c r="F187" i="12"/>
  <c r="B169" i="12"/>
  <c r="F193" i="12"/>
  <c r="B175" i="12"/>
  <c r="F170" i="12"/>
  <c r="D170" i="12" s="1"/>
  <c r="B152" i="12"/>
  <c r="A152" i="12"/>
  <c r="E177" i="12"/>
  <c r="D159" i="12"/>
  <c r="C159" i="12"/>
  <c r="C221" i="12"/>
  <c r="F202" i="12"/>
  <c r="B184" i="12"/>
  <c r="A184" i="12"/>
  <c r="F182" i="12"/>
  <c r="B164" i="12"/>
  <c r="A164" i="12"/>
  <c r="C182" i="12"/>
  <c r="E200" i="12"/>
  <c r="F197" i="12"/>
  <c r="B179" i="12"/>
  <c r="C176" i="12"/>
  <c r="E194" i="12"/>
  <c r="E183" i="12"/>
  <c r="D165" i="12"/>
  <c r="C165" i="12"/>
  <c r="F191" i="12"/>
  <c r="B173" i="12"/>
  <c r="A159" i="12"/>
  <c r="E169" i="12"/>
  <c r="A169" i="12" s="1"/>
  <c r="D151" i="12"/>
  <c r="C151" i="12"/>
  <c r="E186" i="12"/>
  <c r="C168" i="12"/>
  <c r="F176" i="12"/>
  <c r="D176" i="12" s="1"/>
  <c r="B158" i="12"/>
  <c r="A158" i="12"/>
  <c r="F174" i="12"/>
  <c r="D174" i="12" s="1"/>
  <c r="B156" i="12"/>
  <c r="A156" i="12"/>
  <c r="F180" i="12"/>
  <c r="D180" i="12" s="1"/>
  <c r="B162" i="12"/>
  <c r="A162" i="12"/>
  <c r="F178" i="12"/>
  <c r="B160" i="12"/>
  <c r="A160" i="12"/>
  <c r="F195" i="12"/>
  <c r="B177" i="12"/>
  <c r="E188" i="12"/>
  <c r="C170" i="12"/>
  <c r="E181" i="12"/>
  <c r="A181" i="12" s="1"/>
  <c r="D163" i="12"/>
  <c r="C163" i="12"/>
  <c r="E173" i="12"/>
  <c r="A173" i="12" s="1"/>
  <c r="D155" i="12"/>
  <c r="C155" i="12"/>
  <c r="E192" i="12"/>
  <c r="C174" i="12"/>
  <c r="D162" i="12"/>
  <c r="F201" i="12"/>
  <c r="B183" i="12"/>
  <c r="C172" i="12"/>
  <c r="E190" i="12"/>
  <c r="D178" i="12"/>
  <c r="C178" i="12"/>
  <c r="E196" i="12"/>
  <c r="A157" i="12"/>
  <c r="D184" i="12"/>
  <c r="C184" i="12"/>
  <c r="E202" i="12"/>
  <c r="F172" i="12"/>
  <c r="D172" i="12" s="1"/>
  <c r="B154" i="12"/>
  <c r="A154" i="12"/>
  <c r="F189" i="12"/>
  <c r="B171" i="12"/>
  <c r="F203" i="12"/>
  <c r="B185" i="12"/>
  <c r="A185" i="12"/>
  <c r="D185" i="12"/>
  <c r="D152" i="12"/>
  <c r="F168" i="12"/>
  <c r="B150" i="12"/>
  <c r="A150" i="12"/>
  <c r="D150" i="12"/>
  <c r="D153" i="12"/>
  <c r="E171" i="12"/>
  <c r="A171" i="12" s="1"/>
  <c r="C153" i="12"/>
  <c r="D156" i="12"/>
  <c r="E179" i="12"/>
  <c r="D161" i="12"/>
  <c r="C161" i="12"/>
  <c r="B173" i="11"/>
  <c r="G191" i="11"/>
  <c r="C191" i="11" s="1"/>
  <c r="G197" i="11"/>
  <c r="C197" i="11" s="1"/>
  <c r="B183" i="11"/>
  <c r="G201" i="11"/>
  <c r="C201" i="11" s="1"/>
  <c r="B152" i="11"/>
  <c r="G170" i="11"/>
  <c r="C170" i="11" s="1"/>
  <c r="B150" i="11"/>
  <c r="G168" i="11"/>
  <c r="C168" i="11" s="1"/>
  <c r="B166" i="11"/>
  <c r="G184" i="11"/>
  <c r="C184" i="11" s="1"/>
  <c r="B162" i="11"/>
  <c r="G180" i="11"/>
  <c r="C180" i="11" s="1"/>
  <c r="B175" i="11"/>
  <c r="G193" i="11"/>
  <c r="C193" i="11" s="1"/>
  <c r="B177" i="11"/>
  <c r="G195" i="11"/>
  <c r="C195" i="11" s="1"/>
  <c r="G199" i="11"/>
  <c r="C199" i="11" s="1"/>
  <c r="G203" i="11"/>
  <c r="C203" i="11" s="1"/>
  <c r="G192" i="11"/>
  <c r="C192" i="11" s="1"/>
  <c r="B178" i="11"/>
  <c r="G196" i="11"/>
  <c r="C196" i="11" s="1"/>
  <c r="B182" i="11"/>
  <c r="G200" i="11"/>
  <c r="C200" i="11" s="1"/>
  <c r="B158" i="11"/>
  <c r="G176" i="11"/>
  <c r="C176" i="11" s="1"/>
  <c r="B151" i="11"/>
  <c r="G169" i="11"/>
  <c r="C169" i="11" s="1"/>
  <c r="B154" i="11"/>
  <c r="G172" i="11"/>
  <c r="C172" i="11" s="1"/>
  <c r="B153" i="11"/>
  <c r="G171" i="11"/>
  <c r="C171" i="11" s="1"/>
  <c r="F190" i="11" l="1"/>
  <c r="D172" i="11"/>
  <c r="E172" i="11"/>
  <c r="F212" i="11"/>
  <c r="D194" i="11"/>
  <c r="F200" i="11"/>
  <c r="D182" i="11"/>
  <c r="E182" i="11"/>
  <c r="F198" i="11"/>
  <c r="D180" i="11"/>
  <c r="E180" i="11"/>
  <c r="F199" i="11"/>
  <c r="B199" i="11" s="1"/>
  <c r="D181" i="11"/>
  <c r="E181" i="11"/>
  <c r="F202" i="11"/>
  <c r="E184" i="11"/>
  <c r="D184" i="11"/>
  <c r="F192" i="11"/>
  <c r="D174" i="11"/>
  <c r="E174" i="11"/>
  <c r="F197" i="11"/>
  <c r="E179" i="11"/>
  <c r="D179" i="11"/>
  <c r="F188" i="11"/>
  <c r="D170" i="11"/>
  <c r="E170" i="11"/>
  <c r="B174" i="11"/>
  <c r="B181" i="11"/>
  <c r="B179" i="11"/>
  <c r="F191" i="11"/>
  <c r="D173" i="11"/>
  <c r="E173" i="11"/>
  <c r="F201" i="11"/>
  <c r="E183" i="11"/>
  <c r="D183" i="11"/>
  <c r="F195" i="11"/>
  <c r="B195" i="11" s="1"/>
  <c r="E177" i="11"/>
  <c r="D177" i="11"/>
  <c r="F189" i="11"/>
  <c r="E171" i="11"/>
  <c r="D171" i="11"/>
  <c r="F187" i="11"/>
  <c r="D169" i="11"/>
  <c r="E169" i="11"/>
  <c r="F203" i="11"/>
  <c r="E185" i="11"/>
  <c r="D185" i="11"/>
  <c r="E176" i="11"/>
  <c r="F193" i="11"/>
  <c r="E175" i="11"/>
  <c r="D175" i="11"/>
  <c r="F186" i="11"/>
  <c r="E168" i="11"/>
  <c r="D168" i="11"/>
  <c r="F196" i="11"/>
  <c r="D178" i="11"/>
  <c r="E178" i="11"/>
  <c r="D202" i="12"/>
  <c r="C202" i="12"/>
  <c r="E220" i="12"/>
  <c r="F219" i="12"/>
  <c r="B201" i="12"/>
  <c r="C188" i="12"/>
  <c r="E206" i="12"/>
  <c r="F213" i="12"/>
  <c r="B195" i="12"/>
  <c r="E201" i="12"/>
  <c r="A201" i="12" s="1"/>
  <c r="D183" i="12"/>
  <c r="C183" i="12"/>
  <c r="F200" i="12"/>
  <c r="B182" i="12"/>
  <c r="A182" i="12"/>
  <c r="E195" i="12"/>
  <c r="A195" i="12" s="1"/>
  <c r="D177" i="12"/>
  <c r="C177" i="12"/>
  <c r="A183" i="12"/>
  <c r="E199" i="12"/>
  <c r="A199" i="12" s="1"/>
  <c r="D181" i="12"/>
  <c r="C181" i="12"/>
  <c r="A177" i="12"/>
  <c r="F198" i="12"/>
  <c r="B180" i="12"/>
  <c r="A180" i="12"/>
  <c r="C186" i="12"/>
  <c r="E204" i="12"/>
  <c r="E187" i="12"/>
  <c r="D169" i="12"/>
  <c r="C169" i="12"/>
  <c r="F209" i="12"/>
  <c r="B191" i="12"/>
  <c r="C194" i="12"/>
  <c r="E212" i="12"/>
  <c r="D182" i="12"/>
  <c r="F205" i="12"/>
  <c r="B187" i="12"/>
  <c r="A187" i="12"/>
  <c r="C198" i="12"/>
  <c r="E216" i="12"/>
  <c r="E197" i="12"/>
  <c r="A197" i="12" s="1"/>
  <c r="D179" i="12"/>
  <c r="C179" i="12"/>
  <c r="F186" i="12"/>
  <c r="B168" i="12"/>
  <c r="A168" i="12"/>
  <c r="F207" i="12"/>
  <c r="B189" i="12"/>
  <c r="C196" i="12"/>
  <c r="E214" i="12"/>
  <c r="F194" i="12"/>
  <c r="D194" i="12" s="1"/>
  <c r="B176" i="12"/>
  <c r="A176" i="12"/>
  <c r="D200" i="12"/>
  <c r="C200" i="12"/>
  <c r="E218" i="12"/>
  <c r="F220" i="12"/>
  <c r="B202" i="12"/>
  <c r="A202" i="12"/>
  <c r="F188" i="12"/>
  <c r="D188" i="12" s="1"/>
  <c r="B170" i="12"/>
  <c r="A170" i="12"/>
  <c r="F221" i="12"/>
  <c r="B203" i="12"/>
  <c r="A203" i="12"/>
  <c r="D203" i="12"/>
  <c r="F192" i="12"/>
  <c r="D192" i="12" s="1"/>
  <c r="B174" i="12"/>
  <c r="A174" i="12"/>
  <c r="A179" i="12"/>
  <c r="E193" i="12"/>
  <c r="D175" i="12"/>
  <c r="C175" i="12"/>
  <c r="E189" i="12"/>
  <c r="D171" i="12"/>
  <c r="C171" i="12"/>
  <c r="F190" i="12"/>
  <c r="B172" i="12"/>
  <c r="A172" i="12"/>
  <c r="C190" i="12"/>
  <c r="E208" i="12"/>
  <c r="C192" i="12"/>
  <c r="E210" i="12"/>
  <c r="E191" i="12"/>
  <c r="D173" i="12"/>
  <c r="C173" i="12"/>
  <c r="F196" i="12"/>
  <c r="B178" i="12"/>
  <c r="A178" i="12"/>
  <c r="D168" i="12"/>
  <c r="F215" i="12"/>
  <c r="B197" i="12"/>
  <c r="F211" i="12"/>
  <c r="B193" i="12"/>
  <c r="A193" i="12"/>
  <c r="F217" i="12"/>
  <c r="B199" i="12"/>
  <c r="B171" i="11"/>
  <c r="G189" i="11"/>
  <c r="C189" i="11" s="1"/>
  <c r="G218" i="11"/>
  <c r="G217" i="11"/>
  <c r="B184" i="11"/>
  <c r="G202" i="11"/>
  <c r="C202" i="11" s="1"/>
  <c r="B169" i="11"/>
  <c r="G187" i="11"/>
  <c r="C187" i="11" s="1"/>
  <c r="G210" i="11"/>
  <c r="B193" i="11"/>
  <c r="G211" i="11"/>
  <c r="B170" i="11"/>
  <c r="G188" i="11"/>
  <c r="C188" i="11" s="1"/>
  <c r="B197" i="11"/>
  <c r="G215" i="11"/>
  <c r="B172" i="11"/>
  <c r="G190" i="11"/>
  <c r="C190" i="11" s="1"/>
  <c r="B176" i="11"/>
  <c r="G194" i="11"/>
  <c r="C194" i="11" s="1"/>
  <c r="G214" i="11"/>
  <c r="B203" i="11"/>
  <c r="G221" i="11"/>
  <c r="G213" i="11"/>
  <c r="B180" i="11"/>
  <c r="G198" i="11"/>
  <c r="C198" i="11" s="1"/>
  <c r="B168" i="11"/>
  <c r="G186" i="11"/>
  <c r="C186" i="11" s="1"/>
  <c r="B201" i="11"/>
  <c r="G219" i="11"/>
  <c r="G209" i="11"/>
  <c r="C211" i="11" l="1"/>
  <c r="F207" i="11"/>
  <c r="E189" i="11"/>
  <c r="D189" i="11"/>
  <c r="F220" i="11"/>
  <c r="D202" i="11"/>
  <c r="E202" i="11"/>
  <c r="F218" i="11"/>
  <c r="B218" i="11" s="1"/>
  <c r="E200" i="11"/>
  <c r="D200" i="11"/>
  <c r="C209" i="11"/>
  <c r="C213" i="11"/>
  <c r="C214" i="11"/>
  <c r="C210" i="11"/>
  <c r="C218" i="11"/>
  <c r="F211" i="11"/>
  <c r="E193" i="11"/>
  <c r="D193" i="11"/>
  <c r="F221" i="11"/>
  <c r="B221" i="11" s="1"/>
  <c r="D203" i="11"/>
  <c r="E203" i="11"/>
  <c r="F219" i="11"/>
  <c r="E201" i="11"/>
  <c r="D201" i="11"/>
  <c r="F215" i="11"/>
  <c r="B215" i="11" s="1"/>
  <c r="E197" i="11"/>
  <c r="D197" i="11"/>
  <c r="F216" i="11"/>
  <c r="D198" i="11"/>
  <c r="E198" i="11"/>
  <c r="E194" i="11"/>
  <c r="C219" i="11"/>
  <c r="C221" i="11"/>
  <c r="C215" i="11"/>
  <c r="C217" i="11"/>
  <c r="F214" i="11"/>
  <c r="B214" i="11" s="1"/>
  <c r="E196" i="11"/>
  <c r="D196" i="11"/>
  <c r="D212" i="11"/>
  <c r="F205" i="11"/>
  <c r="D187" i="11"/>
  <c r="E187" i="11"/>
  <c r="F209" i="11"/>
  <c r="B209" i="11" s="1"/>
  <c r="D191" i="11"/>
  <c r="E191" i="11"/>
  <c r="F210" i="11"/>
  <c r="B210" i="11" s="1"/>
  <c r="E192" i="11"/>
  <c r="D192" i="11"/>
  <c r="B191" i="11"/>
  <c r="B196" i="11"/>
  <c r="B192" i="11"/>
  <c r="B200" i="11"/>
  <c r="F204" i="11"/>
  <c r="D186" i="11"/>
  <c r="E186" i="11"/>
  <c r="F213" i="11"/>
  <c r="D195" i="11"/>
  <c r="E195" i="11"/>
  <c r="F206" i="11"/>
  <c r="E188" i="11"/>
  <c r="D188" i="11"/>
  <c r="F217" i="11"/>
  <c r="B217" i="11" s="1"/>
  <c r="D199" i="11"/>
  <c r="E199" i="11"/>
  <c r="F208" i="11"/>
  <c r="D190" i="11"/>
  <c r="E190" i="11"/>
  <c r="E209" i="12"/>
  <c r="A209" i="12" s="1"/>
  <c r="D191" i="12"/>
  <c r="C191" i="12"/>
  <c r="C214" i="12"/>
  <c r="F204" i="12"/>
  <c r="B186" i="12"/>
  <c r="A186" i="12"/>
  <c r="B209" i="12"/>
  <c r="B219" i="12"/>
  <c r="F214" i="12"/>
  <c r="D214" i="12" s="1"/>
  <c r="B196" i="12"/>
  <c r="A196" i="12"/>
  <c r="F208" i="12"/>
  <c r="D208" i="12" s="1"/>
  <c r="B190" i="12"/>
  <c r="A190" i="12"/>
  <c r="B220" i="12"/>
  <c r="A220" i="12"/>
  <c r="B207" i="12"/>
  <c r="B205" i="12"/>
  <c r="F216" i="12"/>
  <c r="B198" i="12"/>
  <c r="A198" i="12"/>
  <c r="E217" i="12"/>
  <c r="D199" i="12"/>
  <c r="C199" i="12"/>
  <c r="E213" i="12"/>
  <c r="D195" i="12"/>
  <c r="C195" i="12"/>
  <c r="D220" i="12"/>
  <c r="C220" i="12"/>
  <c r="B211" i="12"/>
  <c r="D190" i="12"/>
  <c r="F206" i="12"/>
  <c r="D206" i="12" s="1"/>
  <c r="B188" i="12"/>
  <c r="A188" i="12"/>
  <c r="C218" i="12"/>
  <c r="D196" i="12"/>
  <c r="D198" i="12"/>
  <c r="A191" i="12"/>
  <c r="D186" i="12"/>
  <c r="B213" i="12"/>
  <c r="A213" i="12"/>
  <c r="C208" i="12"/>
  <c r="E207" i="12"/>
  <c r="D189" i="12"/>
  <c r="C189" i="12"/>
  <c r="D216" i="12"/>
  <c r="C216" i="12"/>
  <c r="C204" i="12"/>
  <c r="F218" i="12"/>
  <c r="D218" i="12" s="1"/>
  <c r="B200" i="12"/>
  <c r="A200" i="12"/>
  <c r="B215" i="12"/>
  <c r="C210" i="12"/>
  <c r="B217" i="12"/>
  <c r="E211" i="12"/>
  <c r="D193" i="12"/>
  <c r="C193" i="12"/>
  <c r="F210" i="12"/>
  <c r="D210" i="12" s="1"/>
  <c r="B192" i="12"/>
  <c r="A192" i="12"/>
  <c r="B221" i="12"/>
  <c r="A221" i="12"/>
  <c r="D221" i="12"/>
  <c r="F212" i="12"/>
  <c r="D212" i="12" s="1"/>
  <c r="B194" i="12"/>
  <c r="A194" i="12"/>
  <c r="A189" i="12"/>
  <c r="E215" i="12"/>
  <c r="A215" i="12" s="1"/>
  <c r="D197" i="12"/>
  <c r="C197" i="12"/>
  <c r="C212" i="12"/>
  <c r="E205" i="12"/>
  <c r="A205" i="12" s="1"/>
  <c r="D187" i="12"/>
  <c r="C187" i="12"/>
  <c r="E219" i="12"/>
  <c r="A219" i="12" s="1"/>
  <c r="D201" i="12"/>
  <c r="C201" i="12"/>
  <c r="C206" i="12"/>
  <c r="B186" i="11"/>
  <c r="G204" i="11"/>
  <c r="B190" i="11"/>
  <c r="G208" i="11"/>
  <c r="B188" i="11"/>
  <c r="G206" i="11"/>
  <c r="B202" i="11"/>
  <c r="G220" i="11"/>
  <c r="B198" i="11"/>
  <c r="G216" i="11"/>
  <c r="B194" i="11"/>
  <c r="G212" i="11"/>
  <c r="B187" i="11"/>
  <c r="G205" i="11"/>
  <c r="B189" i="11"/>
  <c r="G207" i="11"/>
  <c r="E208" i="11" l="1"/>
  <c r="D208" i="11"/>
  <c r="E204" i="11"/>
  <c r="D204" i="11"/>
  <c r="E219" i="11"/>
  <c r="D219" i="11"/>
  <c r="B205" i="11"/>
  <c r="C205" i="11"/>
  <c r="B216" i="11"/>
  <c r="C216" i="11"/>
  <c r="B206" i="11"/>
  <c r="C206" i="11"/>
  <c r="B204" i="11"/>
  <c r="C204" i="11"/>
  <c r="D213" i="11"/>
  <c r="E213" i="11"/>
  <c r="D205" i="11"/>
  <c r="E205" i="11"/>
  <c r="E215" i="11"/>
  <c r="D215" i="11"/>
  <c r="D207" i="11"/>
  <c r="E207" i="11"/>
  <c r="D206" i="11"/>
  <c r="E206" i="11"/>
  <c r="E209" i="11"/>
  <c r="D209" i="11"/>
  <c r="D214" i="11"/>
  <c r="E214" i="11"/>
  <c r="B219" i="11"/>
  <c r="E216" i="11"/>
  <c r="D216" i="11"/>
  <c r="D211" i="11"/>
  <c r="E211" i="11"/>
  <c r="B213" i="11"/>
  <c r="D220" i="11"/>
  <c r="E220" i="11"/>
  <c r="B207" i="11"/>
  <c r="C207" i="11"/>
  <c r="B212" i="11"/>
  <c r="C212" i="11"/>
  <c r="B220" i="11"/>
  <c r="C220" i="11"/>
  <c r="B208" i="11"/>
  <c r="C208" i="11"/>
  <c r="D217" i="11"/>
  <c r="E217" i="11"/>
  <c r="D210" i="11"/>
  <c r="E210" i="11"/>
  <c r="E212" i="11"/>
  <c r="D221" i="11"/>
  <c r="E221" i="11"/>
  <c r="D218" i="11"/>
  <c r="E218" i="11"/>
  <c r="B211" i="11"/>
  <c r="D211" i="12"/>
  <c r="C211" i="12"/>
  <c r="D207" i="12"/>
  <c r="C207" i="12"/>
  <c r="D217" i="12"/>
  <c r="C217" i="12"/>
  <c r="B208" i="12"/>
  <c r="A208" i="12"/>
  <c r="B210" i="12"/>
  <c r="A210" i="12"/>
  <c r="A217" i="12"/>
  <c r="B218" i="12"/>
  <c r="A218" i="12"/>
  <c r="B206" i="12"/>
  <c r="A206" i="12"/>
  <c r="D213" i="12"/>
  <c r="C213" i="12"/>
  <c r="D205" i="12"/>
  <c r="C205" i="12"/>
  <c r="A207" i="12"/>
  <c r="B204" i="12"/>
  <c r="A204" i="12"/>
  <c r="D219" i="12"/>
  <c r="C219" i="12"/>
  <c r="D215" i="12"/>
  <c r="C215" i="12"/>
  <c r="B212" i="12"/>
  <c r="A212" i="12"/>
  <c r="D204" i="12"/>
  <c r="A211" i="12"/>
  <c r="B216" i="12"/>
  <c r="A216" i="12"/>
  <c r="B214" i="12"/>
  <c r="A214" i="12"/>
  <c r="D209" i="12"/>
  <c r="C209" i="12"/>
</calcChain>
</file>

<file path=xl/comments1.xml><?xml version="1.0" encoding="utf-8"?>
<comments xmlns="http://schemas.openxmlformats.org/spreadsheetml/2006/main">
  <authors>
    <author>Winston, Wayne L.</author>
  </authors>
  <commentList>
    <comment ref="D4" authorId="0" shapeId="0">
      <text>
        <r>
          <rPr>
            <sz val="8"/>
            <color indexed="81"/>
            <rFont val="Tahoma"/>
            <family val="2"/>
          </rPr>
          <t>NeuralTools Quick Summary (Prediction)
Net Information
   Name: Net Trained on Data Set #1
   Configuration: GRNN Numeric Predictor
   Location: This Workbook
   Independent Category Variables: 0
   Independent Numeric Variables: 2 (Wind, Temp)
   Dependent Variable: Numeric Var. (Windchill)
Prediction
   Number of Cases: 216
   Live Prediction Enabled: YES
Data Set
   Name: Data Set #1
   Number of Rows: 216
   Manual Case Tags: NO
   Variable Matching: Automatic
   Indep. Category Variables Used: None
   Indep. Numeric Variables Used: Names from training
   Dependent Variable: Numeric Var. (Windchill)</t>
        </r>
      </text>
    </comment>
    <comment ref="E5" authorId="0" shapeId="0">
      <text>
        <r>
          <rPr>
            <sz val="8"/>
            <color indexed="81"/>
            <rFont val="Tahoma"/>
            <family val="2"/>
          </rPr>
          <t>NeuralTools Live Prediction Variable
Name of Net: "Net Trained on Data Set #1"
Net Configuration: GRNN Numeric Predictor
Variable Matching: Automatic
   Independent Category Variables: 0
   Independent Numeric Variables: 2
      Wind
      Temp</t>
        </r>
      </text>
    </comment>
  </commentList>
</comments>
</file>

<file path=xl/comments2.xml><?xml version="1.0" encoding="utf-8"?>
<comments xmlns="http://schemas.openxmlformats.org/spreadsheetml/2006/main">
  <authors>
    <author>Winston, Wayne L.</author>
  </authors>
  <commentList>
    <comment ref="C4" authorId="0" shapeId="0">
      <text>
        <r>
          <rPr>
            <sz val="8"/>
            <color indexed="81"/>
            <rFont val="Tahoma"/>
            <family val="2"/>
          </rPr>
          <t>NeuralTools Quick Summary (Prediction)
Net Information
   Name: Net Trained on Data Set #1
   Configuration: GRNN Numeric Predictor
   Location: This Workbook
   Independent Category Variables: 0
   Independent Numeric Variables: 2 (Wind, Temp)
   Dependent Variable: Numeric Var. (Windchill)
Prediction
   Number of Cases: 216
   Live Prediction Enabled: YES
Data Set
   Name: Data Set #1
   Number of Rows: 216
   Manual Case Tags: NO
   Variable Matching: Automatic
   Indep. Category Variables Used: None
   Indep. Numeric Variables Used: Names from training
   Dependent Variable: Numeric Var. (Windchill)</t>
        </r>
      </text>
    </comment>
    <comment ref="D5" authorId="0" shapeId="0">
      <text>
        <r>
          <rPr>
            <sz val="8"/>
            <color indexed="81"/>
            <rFont val="Tahoma"/>
            <family val="2"/>
          </rPr>
          <t>NeuralTools Live Prediction Variable
Name of Net: "Net Trained on Data Set #1"
Net Configuration: GRNN Numeric Predictor
Variable Matching: Automatic
   Independent Category Variables: 0
   Independent Numeric Variables: 2
      Wind
      Temp</t>
        </r>
      </text>
    </comment>
  </commentList>
</comments>
</file>

<file path=xl/sharedStrings.xml><?xml version="1.0" encoding="utf-8"?>
<sst xmlns="http://schemas.openxmlformats.org/spreadsheetml/2006/main" count="270" uniqueCount="172">
  <si>
    <t>Wind</t>
  </si>
  <si>
    <t>Temp</t>
  </si>
  <si>
    <t>Windchill</t>
  </si>
  <si>
    <t>Sheet Format Major</t>
  </si>
  <si>
    <t>Sheet Format Minor</t>
  </si>
  <si>
    <t>PalDSManager Version that generated sheet, Major</t>
  </si>
  <si>
    <t>PalDSManager Version that generated sheet, Minor</t>
  </si>
  <si>
    <t>Min. PalDSManager Version to Read Sheet, Major</t>
  </si>
  <si>
    <t>Min. PalDSManager Version to Read Sheet, Minor</t>
  </si>
  <si>
    <t>Min. PalDSManager version to not put up warning about extra info, Major</t>
  </si>
  <si>
    <t>Min. PalDSManager version to not put up warning about extra info, Minor</t>
  </si>
  <si>
    <t>GUID</t>
  </si>
  <si>
    <t>Data Set Type</t>
  </si>
  <si>
    <t>Num Stored Vars (Extension)</t>
  </si>
  <si>
    <t>DG2A23AFCE</t>
  </si>
  <si>
    <t>Name</t>
  </si>
  <si>
    <t>Format Range</t>
  </si>
  <si>
    <t>Variable Layout</t>
  </si>
  <si>
    <t>Variable Names In Cells</t>
  </si>
  <si>
    <t>Variable Names In 2nd Cells</t>
  </si>
  <si>
    <t>Data Set Ranges</t>
  </si>
  <si>
    <t>Data Sheet Format</t>
  </si>
  <si>
    <t>Formula Eval Cell</t>
  </si>
  <si>
    <t>Num Stored Vars</t>
  </si>
  <si>
    <t>PalDSManager generated this sheet</t>
  </si>
  <si>
    <t>StatTools hasn't deleted this sheet since last time it was handled by PalDSManager (this stamp added starting with PalDSManager 1.1)</t>
  </si>
  <si>
    <t>StatTools Version that generated sheet, Major</t>
  </si>
  <si>
    <t>StatTools Version that generated sheet, Minor</t>
  </si>
  <si>
    <t>StatTools Version that generated sheet, Revision</t>
  </si>
  <si>
    <t>Min. StatTools Version to Read Sheet, Major (note ST version before 1.1.1 don't perform forward compatibility check)</t>
  </si>
  <si>
    <t>Min. StatTools Version to Read Sheet, Minor</t>
  </si>
  <si>
    <t>Min. StatTools Version to Read Sheet, Revision</t>
  </si>
  <si>
    <t>Min. StatTools version to not put up warning about extra info, Major</t>
  </si>
  <si>
    <t>Min. StatTools version to not put up warning about extra info, Minor</t>
  </si>
  <si>
    <t>Min. StatTools version to not put up warning about extra info, Revision</t>
  </si>
  <si>
    <t>Data Set #1</t>
  </si>
  <si>
    <t>Columns</t>
  </si>
  <si>
    <t>1:Info</t>
  </si>
  <si>
    <t>1:Ranges</t>
  </si>
  <si>
    <t>1:MultiRefs</t>
  </si>
  <si>
    <t>1:Extension Info</t>
  </si>
  <si>
    <t>Persistent GUID:</t>
  </si>
  <si>
    <t>Anchor Cell:</t>
  </si>
  <si>
    <t>Index in Main Sheet:</t>
  </si>
  <si>
    <t>NeuralTools Type:</t>
  </si>
  <si>
    <t>VP1DACE8C12E7CC000</t>
  </si>
  <si>
    <t>VG93EAC2D3A1EE822</t>
  </si>
  <si>
    <t>ST_Wind</t>
  </si>
  <si>
    <t>2:Info</t>
  </si>
  <si>
    <t>2:Ranges</t>
  </si>
  <si>
    <t>2:MultiRefs</t>
  </si>
  <si>
    <t>2:Extension Info</t>
  </si>
  <si>
    <t>VP1843A2592F462DEF</t>
  </si>
  <si>
    <t>VGBADE583286F3D80</t>
  </si>
  <si>
    <t>ST_Temp</t>
  </si>
  <si>
    <t>3:Info</t>
  </si>
  <si>
    <t>3:Ranges</t>
  </si>
  <si>
    <t>3:MultiRefs</t>
  </si>
  <si>
    <t>3:Extension Info</t>
  </si>
  <si>
    <t>VP2DE47CA825151FED</t>
  </si>
  <si>
    <t>VGDEE0B89EBE5450</t>
  </si>
  <si>
    <t>ST_Windchill</t>
  </si>
  <si>
    <t>NeuralTools Input DS Record</t>
  </si>
  <si>
    <t>Format of Record</t>
  </si>
  <si>
    <t>Rows in Record</t>
  </si>
  <si>
    <t>Last Net Trained Column</t>
  </si>
  <si>
    <t>Last VariableMatching Record (1 to 30)</t>
  </si>
  <si>
    <t>Training Dialog Row</t>
  </si>
  <si>
    <t>Auto Test</t>
  </si>
  <si>
    <t>Auto Testing Percent</t>
  </si>
  <si>
    <t>Auto Predict</t>
  </si>
  <si>
    <t>Auto Predict LP Box Checked</t>
  </si>
  <si>
    <t>Auto Predict Write in DS</t>
  </si>
  <si>
    <t>Calculate Variable Impacts</t>
  </si>
  <si>
    <t>Net Configuration Row</t>
  </si>
  <si>
    <t>Configuration Type</t>
  </si>
  <si>
    <t>MLFN Auto Config</t>
  </si>
  <si>
    <t>MLFN 1st Layer</t>
  </si>
  <si>
    <t>MLFN 2nd Layer</t>
  </si>
  <si>
    <t>BNS Train PNN/GRNN</t>
  </si>
  <si>
    <t>BNS MLFN Auto Configuration</t>
  </si>
  <si>
    <t>BNS MLFN Min Nodes</t>
  </si>
  <si>
    <t>BNS MLFN Max Nodes</t>
  </si>
  <si>
    <t>BNS Keep All Nets</t>
  </si>
  <si>
    <t>Perform Linear Regression</t>
  </si>
  <si>
    <t>Runtime Row</t>
  </si>
  <si>
    <t>Stop after hours</t>
  </si>
  <si>
    <t>Number of hours</t>
  </si>
  <si>
    <t>Stop on error change within period</t>
  </si>
  <si>
    <t>Percent</t>
  </si>
  <si>
    <t>Minutes</t>
  </si>
  <si>
    <t>Stop after trials</t>
  </si>
  <si>
    <t>Number of trials</t>
  </si>
  <si>
    <t>Testing Dialog Row</t>
  </si>
  <si>
    <t>GUID of Net to Test</t>
  </si>
  <si>
    <t>File or Workbook Name (Net to Test)</t>
  </si>
  <si>
    <t>Prediction Dialog Row</t>
  </si>
  <si>
    <t>GUID of Net to Use</t>
  </si>
  <si>
    <t>File or Workbook Name (Net to Use)</t>
  </si>
  <si>
    <t>Which Cases</t>
  </si>
  <si>
    <t>Write in DS (Prediction)</t>
  </si>
  <si>
    <t>LP Box Checked (Prediction)</t>
  </si>
  <si>
    <t>LP Exclude Cases with Missing Indep. Values</t>
  </si>
  <si>
    <t>Nets Trained on DS (GUIDs)</t>
  </si>
  <si>
    <t>Nets Trained on DS (workbook name or file path)</t>
  </si>
  <si>
    <t>2 Missing Data Utility Rows (2nd row: selected variable GUIDs)</t>
  </si>
  <si>
    <t>All Variables Selected</t>
  </si>
  <si>
    <t>Selected Var. Count</t>
  </si>
  <si>
    <t>Find Blank Cells</t>
  </si>
  <si>
    <t>Find Error Codes</t>
  </si>
  <si>
    <t>Find Non-Numeric Data</t>
  </si>
  <si>
    <t>Find Specified Text</t>
  </si>
  <si>
    <t>Specified Text to Find</t>
  </si>
  <si>
    <t>Category Replacement Option</t>
  </si>
  <si>
    <t>Specified Replacement Category</t>
  </si>
  <si>
    <t>Numeric Replacement Option</t>
  </si>
  <si>
    <t>Specified Replacement Double</t>
  </si>
  <si>
    <t>The next 90 rows contain up to 30 3-row VariableMatching records</t>
  </si>
  <si>
    <t>_TRUE</t>
  </si>
  <si>
    <t>_FALSE</t>
  </si>
  <si>
    <t>NeuralTools Variable Record</t>
  </si>
  <si>
    <t>Format of Variable Record</t>
  </si>
  <si>
    <t>Rows in Variable Record</t>
  </si>
  <si>
    <t>G0542462755544194093</t>
  </si>
  <si>
    <t>windchill.xlsx</t>
  </si>
  <si>
    <t>NT1.0.0 field: NT Version that generated sheet, Major</t>
  </si>
  <si>
    <t>NT1.0.0 field: NT Version that generated sheet, Minor</t>
  </si>
  <si>
    <t>NT1.0.0 field: Min. NT Version to Read Sheet, Major</t>
  </si>
  <si>
    <t>NT1.0.0 field: Min. NT Version to Read Sheet, Minor</t>
  </si>
  <si>
    <t>NT1.0.0 field: Min. NT version to not put up warning about extra info, Major</t>
  </si>
  <si>
    <t>NT1.0.0 field: Min. NT version to not put up warning about extra info, Minor</t>
  </si>
  <si>
    <t>NT Version that generated sheet, Major</t>
  </si>
  <si>
    <t>NT Version that generated sheet, Minor</t>
  </si>
  <si>
    <t>NT Version that generated sheet, Revision</t>
  </si>
  <si>
    <t>Min. NT Version to Read Sheet, Major</t>
  </si>
  <si>
    <t>Min. NT Version to Read Sheet, Minor</t>
  </si>
  <si>
    <t>Min. NT Version to Read Sheet, Revision</t>
  </si>
  <si>
    <t>Min. NT version to not put up warning about extra info, Major</t>
  </si>
  <si>
    <t>Min. NT version to not put up warning about extra info, Minor</t>
  </si>
  <si>
    <t>Min. NT version to not put up warning about extra info, Revision</t>
  </si>
  <si>
    <t>Net Trained on Data Set #1</t>
  </si>
  <si>
    <t>Description</t>
  </si>
  <si>
    <t>First row NetInformation object saved</t>
  </si>
  <si>
    <t>First row NeuralNet object saved</t>
  </si>
  <si>
    <t>Length of file with NetInfo</t>
  </si>
  <si>
    <t>Length of file with NeuralNet</t>
  </si>
  <si>
    <t>0000001164ᔁsssssssssssssssssssssssssssssssssssssssssssssssssssssssssssssssssssssssssssssssssssssssss৾烲ः볿獓ँउउउ缨䵡Ｃ_xFFFF_⫿ंउऐउँउँउउउउउĪउဉउԉउ܉उĉउउउ⤉缨ڪ２_xFFFF_⫿इउऄउउउتउЉउउउ⨉अउऄउँउЪउᔉउᐉぇ㐵㐲㈶㔷㔵㐴㤱〴㌹̪उĉउउȪउᬉउᨉ敎⁴牔楡敮⁤湯䐠瑡⁡敓⁴ㄣĪउЉउउउ⠉ϩउ_xFFFF__xFFFF_ःĉउउःࠉउउउउ⫿ँउ۾؄؆؆؆؃Ć؆Ć؁＆_xFFFF_⣿ϩ؆_xFFFF__xFFFF_Ī؆І؆Ȇ؆⠆쨆㮚_xFFFF__xFFFF_؃ࠆ؆؆؆؆⫿ϫ؆؈؆뛻鐷곯䀱؃ࠆ؆܆၇뵩䂀⩀؃؆؄؆_xFFFF__xFFFF_Ȫ؆І؆＆_xFFFF_⫿؁؆؅؆圄湩⩤ϩ؆؁؆⠆ߑ؆_xFFFF__xFFFF_Ъ؆ࠆ؆ﬆ❆훌㆟⩀؃؆؈؆䜇椐肽䁀Ȫ؆ࠆ؆؆؆؆丆⩀؁؆؈؆؆؆؆䀔⤩Ĩ髊［_xFFFF_⫿Ϭ؆؈۾؆؆؆؆￸؃ࠆ؆ἆ䕟㧿⩀Ϫ؆؈؆ௗ镴쀇̪؆І؆＆_xFFFF_⫿؂؆؄؆_xFFFF__xFFFF_Ī؆Ԇ؆І敔灭؃Ć؆؆턨؇＆_xFFFF_⫿؄؆؈؆ℽ᭲䀹̪؆ࠆ؆휆_xD80B_瓦ޕ⫀؂؆؈؆؆؆؆䁄Ī؆ࠆ؆؆؆؆䚀⧀⤩؃＆_xFFFF_⫿؁؆؄؆؆؆⠩ϫ؆_xFFFF__xFFFF_؃ࠆ؆܆牰摥捩⩴Ϫ؆؅؆琄獥⩴؃؆؄؆_xFFFF__xFFFF_Ȫ؆໾Ўฎ．_xFFFF_⫿กฎญฎ琌条癟牡慩汢⩥ϩฎฆฎ琅慲湩⤩ก．_xFFFF_⫿Ϭฎจฎฎฎฎ￸ฃࠎฎ㴎산ᓮ䇈⩀ϪฎจฎԞ쀽̪ฎЎฎ．_xFFFF_⫿ขฎคฎ_xFFFF__xFFFF_Īฎ਎ฎऎ楗摮档汩⩬ϩฎกฎ⠎ߑฎ_xFFFF__xFFFF_ЪฎࠎฎⰎ蒵䆺⩀ฃฎจฎԞ쀽Ȫฎࠎฎฎⱻ矃䈼⩀กฎจฎ䭑萱蘪쁘⤩턨ง．_xFFFF_⫿ซஔଋଈଋଋଋଋଋਪଋЋଋଋଋ⨋ଉଋଁଋ⨋ଈଋଈଋଋଋଋଋܪଋࠋଋଋଋଋଋ⨋ଆଋଁଋ⨋ଅଋଈଋଋଋ蒀䄮Ъଋċଋċ̪ଋࠋଋଋଋଋଋ⩀ଂଋଁଋ⨁ଁଋଁଋ⤁⤩</t>
  </si>
  <si>
    <t>0000005503蘁sssssssssssssssssssssssssssssssssssssssssssssssssssssssssssssssssssssssssssssssssssssssss৾烲ः༾ँउउउ缨䵡Ｃ_xFFFF_⫿ंउऐउँउँउउउउउĪउဉउԉउ܉उĉउउउ⤉缨ڪ２_xFFFF_⫿इउऄउउउتउЉउउउ⨉अउऄउँउЪउᔉउᐉぇ㐵㐲㈶㔷㔵㐴㤱〴㌹̪उĉउउȪउᬉउᨉ敎⁴牔楡敮⁤湯䐠瑡⁡敓⁴ㄣĪउЉउउउ⠉ϩउ_xFFFF__xFFFF_ःĉउउःࠉउउउउ⫿ँउ۾؄؆؆؆؃Ć؆Ć؁＆_xFFFF_⣿ϩ؆_xFFFF__xFFFF_Ī؆І؆Ȇ؆⠆쨆㮚_xFFFF__xFFFF_؃ࠆ؆؆؆؆⫿ϫ؆؈؆뛻鐷곯䀱؃ࠆ؆܆၇뵩䂀⩀؃؆؄؆_xFFFF__xFFFF_Ȫ؆І؆＆_xFFFF_⫿؁؆؅؆圄湩⩤ϩ؆؁؆⠆ߑ؆_xFFFF__xFFFF_Ъ؆ࠆ؆ﬆ❆훌㆟⩀؃؆؈؆䜇椐肽䁀Ȫ؆ࠆ؆؆؆؆丆⩀؁؆؈؆؆؆؆䀔⤩Ĩ髊［_xFFFF_⫿Ϭ؆؈۾؆؆؆؆￸؃ࠆ؆ἆ䕟㧿⩀Ϫ؆؈؆ௗ镴쀇̪؆І؆＆_xFFFF_⫿؂؆؄؆_xFFFF__xFFFF_Ī؆Ԇ؆І敔灭؃Ć؆؆턨؇＆_xFFFF_⫿؄؆؈؆ℽ᭲䀹̪؆ࠆ؆휆_xD80B_瓦ޕ⫀؂؆؈؆؆؆؆䁄Ī؆ࠆ؆؆؆؆䚀⧀⤩؃＆_xFFFF_⫿؁؆؄؆؆؆⠩ϫ؆_xFFFF__xFFFF_؃ࠆ؆܆牰摥捩⩴Ϫ؆؅؆琄獥⩴؃؆؄؆_xFFFF__xFFFF_Ȫ؆໾Ўฎ．_xFFFF_⫿กฎญฎ琌条癟牡慩汢⩥ϩฎฆฎ琅慲湩⤩ก．_xFFFF_⫿Ϭฎจฎฎฎฎ￸ฃࠎฎ㴎산ᓮ䇈⩀ϪฎจฎԞ쀽̪ฎЎฎ．_xFFFF_⫿ขฎคฎ_xFFFF__xFFFF_Īฎ਎ฎऎ楗摮档汩⩬ϩฎกฎ⠎ߑฎ_xFFFF__xFFFF_ЪฎࠎฎⰎ蒵䆺⩀ฃฎจฎԞ쀽Ȫฎࠎฎฎⱻ矃䈼⩀กฎจฎ䭑萱蘪쁘⤩턨ง．_xFFFF_⫿ซ௾ଋଈଋଋଋଋଋਪଋЋଋଋଋ⨋ଉଋଁଋ⨋ଈଋଈଋଋଋଋଋܪଋࠋଋଋଋଋଋ⨋ଆଋଁଋ⨋ଅଋଈଋଋଋ蒀䄮Ъଋċଋċ̪ଋࠋଋଋଋଋଋ⩀ଂଋଁଋ⨁ଁଋଁଋ⤁⤩Ｈ蚼ｭ_xFFFF_⫿ϳଋრଋ偎䕒䥄呃丠呅佗䭒䘠䱉୅澅ଁଋଂଋଂଋଁଋଂଋଁଋꝈସ얈׽ଋଋ賭现ଋଋଋଋଋଋଋଋଋଋଋଋǾāāāāāāāāāāāāāāāāāāāāāāāāāāāāƭāăā䄶ꐈﳎ뿜Ⓗ뗏嫫㿷ܾ婰䓾㿷䄶ꐈﳎ뿜妜搤䜤㿴稪䌌㿴䄶ꐈﳎ뿜_xDE47_វ㿦㽞늷穭㿦䄶ꐈﳎ뿜蟟⼹郿㿓꾢捅㿔䄶ꐈﳎ뿜䒢硳㓭뾴ﯧ刔뾩䄶ꐈﳎ뿜ﶬ꓇屘뿑ฑ㿯搔뿎䄶ꐈﳎ뿜⨰ꭵ뿝ꄋ㧑뿛䄶ꐈﳎ뿜⯯濝꘳뿰銢ሤꢔǾ뿯䄶ꐈﳎ뿜솇맺뿳挵혻뿲䄶ꐈﳎ뿜숱ጲ췂뿶紙즜_xD82D_뿵䄶ꐈﳎ뿜赒擝뿹雺ꧡ_xDA1F_뿸褈쑍뿅ݹ溳㿺霷᧾_xDC85_㿹褈쑍뿅Ⓗ뗏嫫㿷戲_xDB35_칠㿶褈쑍뿅蹻ቹ㍝㿱嶢눘㿰褈쑍뿅蚵膝㼫㿬虃㶳䟨㿫褈쑍뿅_xDE47_វ㿦᰹쀡⮟㿥褈쑍뿅둣痤㿟摠蔝Ắ㿞褈쑍뿅蟟⼹郿㿓運觸㿑褈쑍뿅浬ꈹǾއ㾽㭎똲㾶褈쑍뿅䒢硳㓭뾴彿년Ⱁ뾺褈쑍뿅ﶬ꓇屘뿑杵쎕뿒褈쑍뿅⭚餏﵉뿤쨎껟驛뿥褈쑍뿅솇맺뿳萖鏋뿳⊉毽㾼ݹ溳㿺蘽⫓耗㿹⊉毽㾼Ⓗ뗏嫫㿷荂ｸ杚㿶⊉毽㾼妜搤䜤㿴聈퐝亞㿳⊉毽㾼蹻ቹ㍝㿱絎ꣂ㗢㿰⊉毽㾼蚵膝㼫㿬龜㩌㿪⊉毽㾼_xDE47_វ㿦ꐘࣔ㿤⊉Ǿ毽㾼둣痤㿟톂髅꺸㿛⊉毽㾼蟟⼹郿㿓謱_xDAB3_鞏㿎⊉毽㾼浬ꈹއ㾽춃ｭ䚹㾧⊉毽㾼䒢硳㓭뾴ꑳ_xDAFC_뿂⊉毽㾼ﶬ꓇屘뿑帠᫪_xDD0A_뿕⊉毽㾼솜㱤ⓘ뿫䃫ᆗ苮뿭⊉毽㾼⯯濝꘳뿰ꍯ㐦_xDA33_뿱⊉毽㾼솇맺뿳Ꙫ征뿴⊉毽㾼숱ጲ췂뿶ꥤ諜஫뿸⊉毽㾼赒擝뿹걝똷⑧뿻ඎ廙匨㿙ݹ溳㿺Ͼ㏪⸩㿹ඎ廙匨㿙Ⓗ뗏嫫㿷駈⹒ఉ㿶ඎ廙匨㿙妜搤䜤㿴䖉⢺㿲ඎ廙匨㿙蹻ቹ㍝㿱䙃辒㿯ඎ廙匨㿙_xDE47_វ㿦醑⿢ܒ㿣ඎ廙匨㿙蟟⼹郿㿓Ɏ昅煮㿉ඎ廙匨㿙浬ꈹއ㾽঑⡌⤇㽽ඎ廙匨㿙䒢硳㓭뾴䆱➷뿈ඎ廙匨㿙⭚餏﵉뿤৬Ṳ횮뿨ඎ廙匨㿙⯯濝꘳뿰굵ᩩ꾗뿲ඎ廙匨㿙솇맺뿳Ƶ 톷뿵ඎ廙匨Ǿ㿙숱ጲ췂뿶嗷▚뿸椽洃뛨㿥ݹ溳㿺箽㟓㿸椽洃뛨㿥Ⓗ뗏嫫㿷_xDE80_쮺맙㿵椽洃뛨㿥妜搤䜤㿴䅅徢轆㿲椽洃뛨㿥蹻ቹ㍝㿱䠓쥥㿮椽洃뛨㿥蚵膝㼫㿬ඝ໢琿㿨椽洃뛨㿥_xDE47_វ㿦팦㚰Ἐ㿢椽洃뛨㿥蟟⼹郿㿓磨᤹팪㿅椽洃뛨㿥䒢硳㓭뾴嫏ꡐ혌뿌椽洃뛨㿥ﶬ꓇屘뿑ꉏҊᕔ뿛椽洃뛨㿥⨰ꭵ뿝讟_xDA76_Ǿ_xDFD0_뿣椽洃뛨㿥⭚餏﵉뿤옖늧㓷뿪椽洃뛨㿥솜㱤ⓘ뿫聇䕬䔏뿰椽洃뛨㿥솇맺뿳몼ᶝ騶뿶椽洃뛨㿥숱ጲ췂뿶培覶쓉뿹椽洃뛨㿥赒擝뿹뿼䮳峅쐼㿮Ⓗ뗏嫫㿷홍縬漂㿵䮳峅쐼㿮蹻ቹ㍝㿱⊚ﭬᓮ㿮䮳峅쐼㿮蚵膝㼫㿬嶙﫵끣㿧䮳峅쐼㿮_xDE47_វ㿦颙奄䯘㿡䮳峅쐼㿮蟟⼹郿㿓㩨ଋ㿂䮳峅쐼㿮浬Ǿꈹއ㾽晬湛ᲀ뾮䮳峅쐼㿮䒢硳㓭뾴ຸ貦뿐䮳峅쐼㿮ﶬ꓇屘뿑胍ྦ喼뿝䮳峅쐼㿮⨰ꭵ뿝զࡊཀྵ뿥䮳峅쐼㿮⭚餏﵉뿤쩨ࣀ珴뿫䮳峅쐼㿮솜㱤ⓘ뿫잴蒛뿰䮳峅쐼㿮⯯濝꘳뿰⨴ӗẅ뿴䮳峅쐼㿮솇맺뿳貴蔒僊뿷䮳峅쐼㿮숱ጲ췂뿶Ս茐뿺䮳峅쐼㿮赒擝뿹决薉땕뿽霕♃㿳ݹ溳㿺렡흩掎㿸Ǿ霕♃㿳Ⓗ뗏嫫㿷♇妿⨶㿵霕♃㿳妜搤䜤㿴鑭_xDC14_㿱霕♃㿳蹻ቹ㍝㿱ԩ볔漊㿭霕♃㿳蚵膝㼫㿬셾ﱙ㿦霕♃㿳_xDE47_វ㿦뷂옩覨㿠霕♃㿳둣痤㿟㐣閩ⷯ㿔霕♃㿳蟟⼹郿㿓닷篻∶㾽霕♃㿳浬ꈹއ㾽檞庭獑뾶霕♃㿳ﶬ꓇屘뿑䓿枘뿟霕♃㿳⨰ꭵ뿝ᡩᷕ♽뿦霕♃㿳⭚餏﵉Ǿ뿤㰝ᤪ餮뿬霕♃㿳⯯濝꘳뿰䇀ߪ뽈뿴霕♃㿳솇맺뿳펜薔뿷霕♃㿳숱ጲ췂뿶整̿ㇹ뿻霕♃㿳赒擝뿹胩歑뿾衐Ḥ潲㿸ݹ溳㿺飵⩡㿸衐Ḥ潲㿸Ⓗ뗏嫫㿷㽋荾㿴衐Ḥ潲㿸蹻ቹ㍝㿱퀮넝핞㿬衐Ḥ潲㿸蚵膝㼫㿬磹蘮喒㿦衐Ḥ潲㿸_xDE47_វ㿦䎊뙾ꮌ㿟衐Ḥ潲㿸둣痤㿟锥悟꯴㿒衐ḤӾ潲㿸蟟⼹郿㿓髳⬃녰㾶衐Ḥ潲㿸浬ꈹއ㾽ắⱷ䳱뾽衐Ḥ潲㿸䒢硳㓭뾴瘔ꃼ勔뿔衐Ḥ潲㿸ﶬ꓇屘뿑鈽筭ꤶ뿠衐Ḥ潲㿸⨰ꭵ뿝Ꙝ⤂뿧衐Ḥ潲㿸⭚餏﵉뿤䂥테꣎뿭衐Ḥ潲㿸솜㱤ⓘ뿫쯭縝ᑍ뿲衐Ḥ潲㿸솇맺뿳⌡ꤍ鐙뿸衐Ḥ潲㿸숱ጲ췂뿶캻뺄폿뿻衐Ḥ潲㿸赒擝뿹穔폼Ꮵ뿿픺袅姛뿹ݹ溳㿺ŚǾ_xD98F_眝㿽픺袅姛뿹妜搤䜤㿴䨐㣸⹐㿸픺袅姛뿹蚵膝㼫㿬鋆顡㿲픺袅姛뿹둣痤㿟뛻㥩㿫픺袅姛뿹蟟⼹郿㿓ﾱ仾㿥픺袅姛뿹浬ꈹއ㾽䡦깨꟎㿠픺袅姛뿹䒢硳㓭뾴∹ᮣ븂㿖픺袅姛뿹ﶬ꓇屘뿑杌듫壍㿈픺袅姛뿹⨰ꭵ뿝儯钄겹㾙픺袅姛뿹솜㱤ⓘ뿫頒衪뿓픺袅姛뿹⯯濝꘳뿰ڧ⩀ᨆ뿞픺袅姛뿹˾솇맺뿳몜떶嗐뿤픺袅姛뿹숱ጲ췂뿶燧噍麞뿩픺袅姛뿹赒擝뿹⤯뿮邤팱뿴ݹ溳㿺籋읫ㄯ㿼邤팱뿴妜搤䜤㿴꠷䑍鶬㿶邤팱뿴蹻ቹ㍝㿱븮芾폪㿳邤팱뿴蚵膝㼫㿬퐥섯ਨ㿱邤팱뿴_xDE47_វ㿦퐷ａ胍㿬邤팱뿴둣痤㿟Ȧ簤㿦邤팱뿴蟟⼹郿㿓Ⱃ句姆㿡邤팱뿴浬ꈹއ㾽뀁貆Ǿ㿗邤팱뿴ﶬ꓇屘뿑ﭺ㾓邤팱뿴⨰ꭵ뿝郚䷄턜뿃邤팱뿴솜㱤ⓘ뿫챛᦬᭎뿠邤팱뿴⯯濝꘳뿰ꁭ鳊껑뿥邤팱뿴솇맺뿳璀Ῠ䉕뿫邤팱뿴숱ጲ췂뿶⑉冃櫬뿰邤팱뿴赒擝뿹๒ጒ㒮뿳飃䲇뿰Ⓗ뗏嫫㿷ꇚ⼄罺㿸飃䲇뿰妜搤䜤㿴옲龐鷞㿵飃䲇뿰蹻ቹ㍝㿱လ뱃㿲飃䲇뿰_xDE47_Ǿវ㿦晵㿩飃䲇뿰둣痤㿟꼨쎂⻠㿤飃䲇뿰蟟⼹郿㿓䤵흓㿜飃䲇뿰浬ꈹއ㾽脐୦僥㿑飃䲇뿰䒢硳㓭뾴䧃㙜⧛㾷飃䲇뿰ﶬ꓇屘뿑点샡뾶飃䲇뿰⨰ꭵ뿝쫍긇䉥뿑飃䲇뿰⭚餏﵉뿤㥬죓뿜飃䲇뿰솜㱤ⓘ뿫吆ᓓ➡뿤飃䲇뿰⯯濝꘳뿰୕㎻뿩飃䲇뿰솇맺뿳슥劢긏뿯Ǿ飃䲇뿰숱ጲ췂뿶㳺㣅뢣뿲̑䇆讻뿧ݹ溳㿺➘统씇㿺̑䇆讻뿧蹻ቹ㍝㿱徕量㿱̑䇆讻뿧蚵膝㼫㿬㧒薔㿭̑䇆讻뿧_xDE47_វ㿦둹ܟ㿨̑䇆讻뿧蟟⼹郿㿓厘囩牍㿘̑䇆讻뿧浬ꈹއ㾽金㖨䢨㿉̑䇆讻뿧䒢硳㓭뾴윗ퟧ쭛㾊̑䇆讻뿧ﶬ꓇屘뿑飧몫뿅̑䇆讻뿧⨰ꭵ뿝휥饪얗뿖̑䇆讻뿧⭚餏﵉뿤Ʃ檿䧈뿡̑䇆讻뿧솜㱤ⓘ뿫癁࣊ヅ뿧̑䇆讻뿧⯯濝꘳뿰ﮘꛔេ뿭̑䇆讻뿧솇맺뿳쁷≯罟뿱̑䇆讻뿧숱ጲ췂뿶̤煵狝뿴̑䇆讻뿧赒擝뿹䗎쁺晛뿷䄶ꐈﳎ뿜ݹ溳㿺™㪵䛰㿺턅ꏈష㿒ီ発ڸ㿁)</t>
  </si>
  <si>
    <t>NeuralTools Output DS Record</t>
  </si>
  <si>
    <t>Input DS GUID</t>
  </si>
  <si>
    <t>DG24AE43B6</t>
  </si>
  <si>
    <t>Prediction Report: "Net Trained on Data Set #1"</t>
  </si>
  <si>
    <t>VPA3032AE1A461A07</t>
  </si>
  <si>
    <t>VG57BB5E2E5391B8</t>
  </si>
  <si>
    <t>ST_PredictionReportNetTrainedonDataSet1</t>
  </si>
  <si>
    <t>VP2D420696242D8700</t>
  </si>
  <si>
    <t>VG36FABA1D28AC051B</t>
  </si>
  <si>
    <t>ST_PredictionReportNetTrainedonDataSet1_13</t>
  </si>
  <si>
    <t>VariableMatching Record</t>
  </si>
  <si>
    <t>Format of VM Record</t>
  </si>
  <si>
    <t>Rows in VM Record</t>
  </si>
  <si>
    <t>Net Guid</t>
  </si>
  <si>
    <t>Auto Matching</t>
  </si>
  <si>
    <t>Cat. Vars (Custom Matching)</t>
  </si>
  <si>
    <t>Num. Vars (Custom Matching)</t>
  </si>
  <si>
    <t>Net Names (Custom Matching)</t>
  </si>
  <si>
    <t>Workbook Names (Custom Matching)</t>
  </si>
  <si>
    <t>temp^2</t>
  </si>
  <si>
    <t>wind^2</t>
  </si>
  <si>
    <t>wind*temp</t>
  </si>
  <si>
    <t>WIND CHILL</t>
  </si>
  <si>
    <t>35.74+0.6215*TEMP-35.75*(WIND^.16)+42.75*TEMP*(WIND^.16)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</si>
</sst>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11"/>
      <color rgb="FFFF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ashed">
        <color indexed="64"/>
      </right>
      <top style="dashed">
        <color rgb="FF000000"/>
      </top>
      <bottom/>
      <diagonal/>
    </border>
    <border>
      <left style="dashed">
        <color indexed="64"/>
      </left>
      <right style="dashed">
        <color indexed="64"/>
      </right>
      <top style="dashed">
        <color rgb="FF000000"/>
      </top>
      <bottom/>
      <diagonal/>
    </border>
    <border>
      <left style="dashed">
        <color indexed="64"/>
      </left>
      <right style="double">
        <color rgb="FF000000"/>
      </right>
      <top style="dashed">
        <color rgb="FF000000"/>
      </top>
      <bottom/>
      <diagonal/>
    </border>
    <border>
      <left style="double">
        <color rgb="FF000000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ouble">
        <color rgb="FF000000"/>
      </right>
      <top/>
      <bottom/>
      <diagonal/>
    </border>
    <border>
      <left style="double">
        <color rgb="FF000000"/>
      </left>
      <right style="dashed">
        <color indexed="64"/>
      </right>
      <top/>
      <bottom style="double">
        <color rgb="FF000000"/>
      </bottom>
      <diagonal/>
    </border>
    <border>
      <left style="dashed">
        <color indexed="64"/>
      </left>
      <right style="dashed">
        <color indexed="64"/>
      </right>
      <top/>
      <bottom style="double">
        <color rgb="FF000000"/>
      </bottom>
      <diagonal/>
    </border>
    <border>
      <left style="dashed">
        <color indexed="64"/>
      </left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0" fillId="0" borderId="1" xfId="0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1" fillId="0" borderId="0" xfId="0" applyFont="1"/>
    <xf numFmtId="0" fontId="1" fillId="0" borderId="6" xfId="0" applyFont="1" applyBorder="1" applyAlignment="1">
      <alignment horizontal="left"/>
    </xf>
    <xf numFmtId="0" fontId="1" fillId="5" borderId="5" xfId="0" applyFont="1" applyFill="1" applyBorder="1"/>
    <xf numFmtId="0" fontId="1" fillId="5" borderId="0" xfId="0" applyFont="1" applyFill="1" applyBorder="1"/>
    <xf numFmtId="0" fontId="1" fillId="6" borderId="3" xfId="0" applyFont="1" applyFill="1" applyBorder="1"/>
    <xf numFmtId="0" fontId="3" fillId="6" borderId="5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1" fillId="4" borderId="9" xfId="0" applyFont="1" applyFill="1" applyBorder="1"/>
    <xf numFmtId="0" fontId="1" fillId="4" borderId="7" xfId="0" applyFont="1" applyFill="1" applyBorder="1"/>
    <xf numFmtId="2" fontId="3" fillId="4" borderId="9" xfId="0" applyNumberFormat="1" applyFont="1" applyFill="1" applyBorder="1"/>
    <xf numFmtId="0" fontId="1" fillId="4" borderId="8" xfId="0" applyFont="1" applyFill="1" applyBorder="1"/>
    <xf numFmtId="0" fontId="1" fillId="4" borderId="12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1" fillId="4" borderId="15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0"/>
  <sheetViews>
    <sheetView workbookViewId="0"/>
  </sheetViews>
  <sheetFormatPr defaultColWidth="30.7109375" defaultRowHeight="15" x14ac:dyDescent="0.25"/>
  <sheetData>
    <row r="1" spans="1:34" x14ac:dyDescent="0.25">
      <c r="A1" t="s">
        <v>3</v>
      </c>
      <c r="B1">
        <v>2</v>
      </c>
      <c r="C1" t="s">
        <v>4</v>
      </c>
      <c r="D1">
        <v>0</v>
      </c>
      <c r="E1" t="s">
        <v>125</v>
      </c>
      <c r="F1">
        <v>5</v>
      </c>
      <c r="G1" t="s">
        <v>126</v>
      </c>
      <c r="H1">
        <v>7</v>
      </c>
      <c r="I1" t="s">
        <v>127</v>
      </c>
      <c r="J1">
        <v>101</v>
      </c>
      <c r="K1" t="s">
        <v>128</v>
      </c>
      <c r="L1">
        <v>0</v>
      </c>
      <c r="M1" t="s">
        <v>129</v>
      </c>
      <c r="N1">
        <v>1</v>
      </c>
      <c r="O1" t="s">
        <v>130</v>
      </c>
      <c r="P1">
        <v>0</v>
      </c>
      <c r="Q1" t="s">
        <v>131</v>
      </c>
      <c r="R1">
        <v>5</v>
      </c>
      <c r="S1" t="s">
        <v>132</v>
      </c>
      <c r="T1">
        <v>7</v>
      </c>
      <c r="U1" t="s">
        <v>133</v>
      </c>
      <c r="V1">
        <v>1</v>
      </c>
      <c r="W1" t="s">
        <v>134</v>
      </c>
      <c r="X1">
        <v>1</v>
      </c>
      <c r="Y1" t="s">
        <v>135</v>
      </c>
      <c r="Z1">
        <v>0</v>
      </c>
      <c r="AA1" t="s">
        <v>136</v>
      </c>
      <c r="AB1">
        <v>1</v>
      </c>
      <c r="AC1" t="s">
        <v>137</v>
      </c>
      <c r="AD1">
        <v>1</v>
      </c>
      <c r="AE1" t="s">
        <v>138</v>
      </c>
      <c r="AF1">
        <v>0</v>
      </c>
      <c r="AG1" t="s">
        <v>139</v>
      </c>
      <c r="AH1">
        <v>0</v>
      </c>
    </row>
    <row r="2" spans="1:34" x14ac:dyDescent="0.25">
      <c r="A2" t="s">
        <v>11</v>
      </c>
      <c r="B2" t="s">
        <v>123</v>
      </c>
      <c r="C2" t="s">
        <v>15</v>
      </c>
      <c r="D2" t="s">
        <v>140</v>
      </c>
      <c r="E2" t="s">
        <v>141</v>
      </c>
      <c r="G2" t="s">
        <v>142</v>
      </c>
      <c r="H2">
        <v>9</v>
      </c>
      <c r="I2" t="s">
        <v>143</v>
      </c>
      <c r="J2">
        <v>110</v>
      </c>
      <c r="K2" t="s">
        <v>144</v>
      </c>
      <c r="L2">
        <v>1164</v>
      </c>
      <c r="M2" t="s">
        <v>145</v>
      </c>
      <c r="N2">
        <v>5503</v>
      </c>
    </row>
    <row r="9" spans="1:34" x14ac:dyDescent="0.25">
      <c r="A9" t="s">
        <v>146</v>
      </c>
    </row>
    <row r="110" spans="1:1" x14ac:dyDescent="0.25">
      <c r="A110" t="s">
        <v>147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222"/>
  <sheetViews>
    <sheetView tabSelected="1" workbookViewId="0">
      <selection activeCell="A20" sqref="A20"/>
    </sheetView>
  </sheetViews>
  <sheetFormatPr defaultRowHeight="15" x14ac:dyDescent="0.25"/>
  <cols>
    <col min="1" max="2" width="9.140625" style="11"/>
    <col min="3" max="3" width="9.85546875" style="11" customWidth="1"/>
    <col min="4" max="4" width="8.85546875" style="11" bestFit="1" customWidth="1"/>
    <col min="5" max="5" width="10.140625" style="11" bestFit="1" customWidth="1"/>
    <col min="6" max="6" width="5.7109375" style="11" customWidth="1"/>
    <col min="7" max="16384" width="9.140625" style="11"/>
  </cols>
  <sheetData>
    <row r="1" spans="2:7" s="11" customFormat="1" x14ac:dyDescent="0.25">
      <c r="B1" s="11" t="s">
        <v>170</v>
      </c>
    </row>
    <row r="2" spans="2:7" s="11" customFormat="1" x14ac:dyDescent="0.25">
      <c r="B2" s="11" t="s">
        <v>171</v>
      </c>
    </row>
    <row r="4" spans="2:7" s="11" customFormat="1" ht="15.75" thickBot="1" x14ac:dyDescent="0.3">
      <c r="D4" s="12"/>
      <c r="E4" s="12"/>
    </row>
    <row r="5" spans="2:7" s="11" customFormat="1" ht="15.75" thickTop="1" x14ac:dyDescent="0.25">
      <c r="B5" s="13" t="s">
        <v>2</v>
      </c>
      <c r="C5" s="14" t="s">
        <v>167</v>
      </c>
      <c r="D5" s="15" t="s">
        <v>168</v>
      </c>
      <c r="E5" s="16" t="s">
        <v>169</v>
      </c>
      <c r="F5" s="17" t="s">
        <v>0</v>
      </c>
      <c r="G5" s="18" t="s">
        <v>1</v>
      </c>
    </row>
    <row r="6" spans="2:7" s="11" customFormat="1" x14ac:dyDescent="0.25">
      <c r="B6" s="19">
        <f t="shared" ref="B6:B69" si="0">35.74+0.6215*G6-35.75*F6^0.16+0.4275*G6*F6^0.16</f>
        <v>36.47240485832117</v>
      </c>
      <c r="C6" s="11">
        <f>G6^2</f>
        <v>1600</v>
      </c>
      <c r="D6" s="20">
        <f>F6^2</f>
        <v>25</v>
      </c>
      <c r="E6" s="21">
        <f>F6*G6</f>
        <v>200</v>
      </c>
      <c r="F6" s="20">
        <v>5</v>
      </c>
      <c r="G6" s="22">
        <v>40</v>
      </c>
    </row>
    <row r="7" spans="2:7" s="11" customFormat="1" x14ac:dyDescent="0.25">
      <c r="B7" s="23">
        <f t="shared" si="0"/>
        <v>30.599610777069774</v>
      </c>
      <c r="C7" s="11">
        <f t="shared" ref="C7:C70" si="1">G7^2</f>
        <v>1225</v>
      </c>
      <c r="D7" s="20">
        <f t="shared" ref="D7:D70" si="2">F7^2</f>
        <v>25</v>
      </c>
      <c r="E7" s="21">
        <f t="shared" ref="E7:E70" si="3">F7*G7</f>
        <v>175</v>
      </c>
      <c r="F7" s="24">
        <v>5</v>
      </c>
      <c r="G7" s="25">
        <v>35</v>
      </c>
    </row>
    <row r="8" spans="2:7" s="11" customFormat="1" x14ac:dyDescent="0.25">
      <c r="B8" s="23">
        <f t="shared" si="0"/>
        <v>24.726816695818378</v>
      </c>
      <c r="C8" s="11">
        <f t="shared" si="1"/>
        <v>900</v>
      </c>
      <c r="D8" s="20">
        <f t="shared" si="2"/>
        <v>25</v>
      </c>
      <c r="E8" s="21">
        <f t="shared" si="3"/>
        <v>150</v>
      </c>
      <c r="F8" s="24">
        <v>5</v>
      </c>
      <c r="G8" s="25">
        <v>30</v>
      </c>
    </row>
    <row r="9" spans="2:7" s="11" customFormat="1" x14ac:dyDescent="0.25">
      <c r="B9" s="23">
        <f t="shared" si="0"/>
        <v>18.854022614566979</v>
      </c>
      <c r="C9" s="11">
        <f t="shared" si="1"/>
        <v>625</v>
      </c>
      <c r="D9" s="20">
        <f t="shared" si="2"/>
        <v>25</v>
      </c>
      <c r="E9" s="21">
        <f t="shared" si="3"/>
        <v>125</v>
      </c>
      <c r="F9" s="24">
        <v>5</v>
      </c>
      <c r="G9" s="25">
        <v>25</v>
      </c>
    </row>
    <row r="10" spans="2:7" s="11" customFormat="1" x14ac:dyDescent="0.25">
      <c r="B10" s="23">
        <f t="shared" si="0"/>
        <v>12.981228533315585</v>
      </c>
      <c r="C10" s="11">
        <f t="shared" si="1"/>
        <v>400</v>
      </c>
      <c r="D10" s="20">
        <f t="shared" si="2"/>
        <v>25</v>
      </c>
      <c r="E10" s="21">
        <f t="shared" si="3"/>
        <v>100</v>
      </c>
      <c r="F10" s="24">
        <v>5</v>
      </c>
      <c r="G10" s="25">
        <v>20</v>
      </c>
    </row>
    <row r="11" spans="2:7" s="11" customFormat="1" x14ac:dyDescent="0.25">
      <c r="B11" s="23">
        <f t="shared" si="0"/>
        <v>7.1084344520641878</v>
      </c>
      <c r="C11" s="11">
        <f t="shared" si="1"/>
        <v>225</v>
      </c>
      <c r="D11" s="20">
        <f t="shared" si="2"/>
        <v>25</v>
      </c>
      <c r="E11" s="21">
        <f t="shared" si="3"/>
        <v>75</v>
      </c>
      <c r="F11" s="24">
        <v>5</v>
      </c>
      <c r="G11" s="25">
        <v>15</v>
      </c>
    </row>
    <row r="12" spans="2:7" s="11" customFormat="1" x14ac:dyDescent="0.25">
      <c r="B12" s="23">
        <f t="shared" si="0"/>
        <v>1.2356403708127983</v>
      </c>
      <c r="C12" s="11">
        <f t="shared" si="1"/>
        <v>100</v>
      </c>
      <c r="D12" s="20">
        <f t="shared" si="2"/>
        <v>25</v>
      </c>
      <c r="E12" s="21">
        <f t="shared" si="3"/>
        <v>50</v>
      </c>
      <c r="F12" s="24">
        <v>5</v>
      </c>
      <c r="G12" s="25">
        <v>10</v>
      </c>
    </row>
    <row r="13" spans="2:7" s="11" customFormat="1" x14ac:dyDescent="0.25">
      <c r="B13" s="23">
        <f t="shared" si="0"/>
        <v>-4.6371537104385983</v>
      </c>
      <c r="C13" s="11">
        <f t="shared" si="1"/>
        <v>25</v>
      </c>
      <c r="D13" s="20">
        <f t="shared" si="2"/>
        <v>25</v>
      </c>
      <c r="E13" s="21">
        <f t="shared" si="3"/>
        <v>25</v>
      </c>
      <c r="F13" s="24">
        <v>5</v>
      </c>
      <c r="G13" s="25">
        <v>5</v>
      </c>
    </row>
    <row r="14" spans="2:7" s="11" customFormat="1" x14ac:dyDescent="0.25">
      <c r="B14" s="23">
        <f t="shared" si="0"/>
        <v>-10.509947791689996</v>
      </c>
      <c r="C14" s="11">
        <f t="shared" si="1"/>
        <v>0</v>
      </c>
      <c r="D14" s="20">
        <f t="shared" si="2"/>
        <v>25</v>
      </c>
      <c r="E14" s="21">
        <f t="shared" si="3"/>
        <v>0</v>
      </c>
      <c r="F14" s="24">
        <v>5</v>
      </c>
      <c r="G14" s="25">
        <v>0</v>
      </c>
    </row>
    <row r="15" spans="2:7" s="11" customFormat="1" x14ac:dyDescent="0.25">
      <c r="B15" s="23">
        <f t="shared" si="0"/>
        <v>-16.382741872941391</v>
      </c>
      <c r="C15" s="11">
        <f t="shared" si="1"/>
        <v>25</v>
      </c>
      <c r="D15" s="20">
        <f t="shared" si="2"/>
        <v>25</v>
      </c>
      <c r="E15" s="21">
        <f t="shared" si="3"/>
        <v>-25</v>
      </c>
      <c r="F15" s="24">
        <v>5</v>
      </c>
      <c r="G15" s="25">
        <v>-5</v>
      </c>
    </row>
    <row r="16" spans="2:7" s="11" customFormat="1" x14ac:dyDescent="0.25">
      <c r="B16" s="23">
        <f t="shared" si="0"/>
        <v>-22.255535954192787</v>
      </c>
      <c r="C16" s="11">
        <f t="shared" si="1"/>
        <v>100</v>
      </c>
      <c r="D16" s="20">
        <f t="shared" si="2"/>
        <v>25</v>
      </c>
      <c r="E16" s="21">
        <f t="shared" si="3"/>
        <v>-50</v>
      </c>
      <c r="F16" s="24">
        <v>5</v>
      </c>
      <c r="G16" s="25">
        <v>-10</v>
      </c>
    </row>
    <row r="17" spans="2:7" s="11" customFormat="1" x14ac:dyDescent="0.25">
      <c r="B17" s="23">
        <f t="shared" si="0"/>
        <v>-28.128330035444183</v>
      </c>
      <c r="C17" s="11">
        <f t="shared" si="1"/>
        <v>225</v>
      </c>
      <c r="D17" s="20">
        <f t="shared" si="2"/>
        <v>25</v>
      </c>
      <c r="E17" s="21">
        <f t="shared" si="3"/>
        <v>-75</v>
      </c>
      <c r="F17" s="24">
        <v>5</v>
      </c>
      <c r="G17" s="25">
        <v>-15</v>
      </c>
    </row>
    <row r="18" spans="2:7" s="11" customFormat="1" x14ac:dyDescent="0.25">
      <c r="B18" s="23">
        <f t="shared" si="0"/>
        <v>-34.001124116695578</v>
      </c>
      <c r="C18" s="11">
        <f t="shared" si="1"/>
        <v>400</v>
      </c>
      <c r="D18" s="20">
        <f t="shared" si="2"/>
        <v>25</v>
      </c>
      <c r="E18" s="21">
        <f t="shared" si="3"/>
        <v>-100</v>
      </c>
      <c r="F18" s="24">
        <v>5</v>
      </c>
      <c r="G18" s="25">
        <v>-20</v>
      </c>
    </row>
    <row r="19" spans="2:7" s="11" customFormat="1" x14ac:dyDescent="0.25">
      <c r="B19" s="23">
        <f t="shared" si="0"/>
        <v>-39.873918197946971</v>
      </c>
      <c r="C19" s="11">
        <f t="shared" si="1"/>
        <v>625</v>
      </c>
      <c r="D19" s="20">
        <f t="shared" si="2"/>
        <v>25</v>
      </c>
      <c r="E19" s="21">
        <f t="shared" si="3"/>
        <v>-125</v>
      </c>
      <c r="F19" s="24">
        <v>5</v>
      </c>
      <c r="G19" s="25">
        <v>-25</v>
      </c>
    </row>
    <row r="20" spans="2:7" s="11" customFormat="1" x14ac:dyDescent="0.25">
      <c r="B20" s="23">
        <f t="shared" si="0"/>
        <v>-45.74671227919837</v>
      </c>
      <c r="C20" s="11">
        <f t="shared" si="1"/>
        <v>900</v>
      </c>
      <c r="D20" s="20">
        <f t="shared" si="2"/>
        <v>25</v>
      </c>
      <c r="E20" s="21">
        <f t="shared" si="3"/>
        <v>-150</v>
      </c>
      <c r="F20" s="24">
        <v>5</v>
      </c>
      <c r="G20" s="25">
        <v>-30</v>
      </c>
    </row>
    <row r="21" spans="2:7" s="11" customFormat="1" x14ac:dyDescent="0.25">
      <c r="B21" s="23">
        <f t="shared" si="0"/>
        <v>-51.619506360449762</v>
      </c>
      <c r="C21" s="11">
        <f t="shared" si="1"/>
        <v>1225</v>
      </c>
      <c r="D21" s="20">
        <f t="shared" si="2"/>
        <v>25</v>
      </c>
      <c r="E21" s="21">
        <f t="shared" si="3"/>
        <v>-175</v>
      </c>
      <c r="F21" s="24">
        <v>5</v>
      </c>
      <c r="G21" s="25">
        <v>-35</v>
      </c>
    </row>
    <row r="22" spans="2:7" s="11" customFormat="1" x14ac:dyDescent="0.25">
      <c r="B22" s="23">
        <f t="shared" si="0"/>
        <v>-57.492300441701161</v>
      </c>
      <c r="C22" s="11">
        <f t="shared" si="1"/>
        <v>1600</v>
      </c>
      <c r="D22" s="20">
        <f t="shared" si="2"/>
        <v>25</v>
      </c>
      <c r="E22" s="21">
        <f t="shared" si="3"/>
        <v>-200</v>
      </c>
      <c r="F22" s="24">
        <v>5</v>
      </c>
      <c r="G22" s="25">
        <v>-40</v>
      </c>
    </row>
    <row r="23" spans="2:7" s="11" customFormat="1" x14ac:dyDescent="0.25">
      <c r="B23" s="23">
        <f t="shared" si="0"/>
        <v>-63.365094522952553</v>
      </c>
      <c r="C23" s="11">
        <f t="shared" si="1"/>
        <v>2025</v>
      </c>
      <c r="D23" s="20">
        <f t="shared" si="2"/>
        <v>25</v>
      </c>
      <c r="E23" s="21">
        <f t="shared" si="3"/>
        <v>-225</v>
      </c>
      <c r="F23" s="24">
        <v>5</v>
      </c>
      <c r="G23" s="25">
        <v>-45</v>
      </c>
    </row>
    <row r="24" spans="2:7" s="11" customFormat="1" x14ac:dyDescent="0.25">
      <c r="B24" s="23">
        <f t="shared" si="0"/>
        <v>33.642548275588467</v>
      </c>
      <c r="C24" s="11">
        <f t="shared" si="1"/>
        <v>1600</v>
      </c>
      <c r="D24" s="20">
        <f t="shared" si="2"/>
        <v>100</v>
      </c>
      <c r="E24" s="21">
        <f t="shared" si="3"/>
        <v>400</v>
      </c>
      <c r="F24" s="24">
        <f>F6+5</f>
        <v>10</v>
      </c>
      <c r="G24" s="25">
        <f>G6</f>
        <v>40</v>
      </c>
    </row>
    <row r="25" spans="2:7" s="11" customFormat="1" x14ac:dyDescent="0.25">
      <c r="B25" s="23">
        <f t="shared" si="0"/>
        <v>27.445420765619041</v>
      </c>
      <c r="C25" s="11">
        <f t="shared" si="1"/>
        <v>1225</v>
      </c>
      <c r="D25" s="20">
        <f t="shared" si="2"/>
        <v>100</v>
      </c>
      <c r="E25" s="21">
        <f t="shared" si="3"/>
        <v>350</v>
      </c>
      <c r="F25" s="24">
        <f t="shared" ref="F25:F88" si="4">F7+5</f>
        <v>10</v>
      </c>
      <c r="G25" s="25">
        <f t="shared" ref="G25:G88" si="5">G7</f>
        <v>35</v>
      </c>
    </row>
    <row r="26" spans="2:7" s="11" customFormat="1" x14ac:dyDescent="0.25">
      <c r="B26" s="23">
        <f t="shared" si="0"/>
        <v>21.248293255649617</v>
      </c>
      <c r="C26" s="11">
        <f t="shared" si="1"/>
        <v>900</v>
      </c>
      <c r="D26" s="20">
        <f t="shared" si="2"/>
        <v>100</v>
      </c>
      <c r="E26" s="21">
        <f t="shared" si="3"/>
        <v>300</v>
      </c>
      <c r="F26" s="24">
        <f t="shared" si="4"/>
        <v>10</v>
      </c>
      <c r="G26" s="25">
        <f t="shared" si="5"/>
        <v>30</v>
      </c>
    </row>
    <row r="27" spans="2:7" s="11" customFormat="1" x14ac:dyDescent="0.25">
      <c r="B27" s="23">
        <f t="shared" si="0"/>
        <v>15.051165745680198</v>
      </c>
      <c r="C27" s="11">
        <f t="shared" si="1"/>
        <v>625</v>
      </c>
      <c r="D27" s="20">
        <f t="shared" si="2"/>
        <v>100</v>
      </c>
      <c r="E27" s="21">
        <f t="shared" si="3"/>
        <v>250</v>
      </c>
      <c r="F27" s="24">
        <f t="shared" si="4"/>
        <v>10</v>
      </c>
      <c r="G27" s="25">
        <f t="shared" si="5"/>
        <v>25</v>
      </c>
    </row>
    <row r="28" spans="2:7" s="11" customFormat="1" x14ac:dyDescent="0.25">
      <c r="B28" s="23">
        <f t="shared" si="0"/>
        <v>8.8540382357107763</v>
      </c>
      <c r="C28" s="11">
        <f t="shared" si="1"/>
        <v>400</v>
      </c>
      <c r="D28" s="20">
        <f t="shared" si="2"/>
        <v>100</v>
      </c>
      <c r="E28" s="21">
        <f t="shared" si="3"/>
        <v>200</v>
      </c>
      <c r="F28" s="24">
        <f t="shared" si="4"/>
        <v>10</v>
      </c>
      <c r="G28" s="25">
        <f t="shared" si="5"/>
        <v>20</v>
      </c>
    </row>
    <row r="29" spans="2:7" s="11" customFormat="1" x14ac:dyDescent="0.25">
      <c r="B29" s="23">
        <f t="shared" si="0"/>
        <v>2.6569107257413531</v>
      </c>
      <c r="C29" s="11">
        <f t="shared" si="1"/>
        <v>225</v>
      </c>
      <c r="D29" s="20">
        <f t="shared" si="2"/>
        <v>100</v>
      </c>
      <c r="E29" s="21">
        <f t="shared" si="3"/>
        <v>150</v>
      </c>
      <c r="F29" s="24">
        <f t="shared" si="4"/>
        <v>10</v>
      </c>
      <c r="G29" s="25">
        <f t="shared" si="5"/>
        <v>15</v>
      </c>
    </row>
    <row r="30" spans="2:7" s="11" customFormat="1" x14ac:dyDescent="0.25">
      <c r="B30" s="23">
        <f t="shared" si="0"/>
        <v>-3.5402167842280603</v>
      </c>
      <c r="C30" s="11">
        <f t="shared" si="1"/>
        <v>100</v>
      </c>
      <c r="D30" s="20">
        <f t="shared" si="2"/>
        <v>100</v>
      </c>
      <c r="E30" s="21">
        <f t="shared" si="3"/>
        <v>100</v>
      </c>
      <c r="F30" s="24">
        <f t="shared" si="4"/>
        <v>10</v>
      </c>
      <c r="G30" s="25">
        <f t="shared" si="5"/>
        <v>10</v>
      </c>
    </row>
    <row r="31" spans="2:7" s="11" customFormat="1" x14ac:dyDescent="0.25">
      <c r="B31" s="23">
        <f t="shared" si="0"/>
        <v>-9.7373442941974826</v>
      </c>
      <c r="C31" s="11">
        <f t="shared" si="1"/>
        <v>25</v>
      </c>
      <c r="D31" s="20">
        <f t="shared" si="2"/>
        <v>100</v>
      </c>
      <c r="E31" s="21">
        <f t="shared" si="3"/>
        <v>50</v>
      </c>
      <c r="F31" s="24">
        <f t="shared" si="4"/>
        <v>10</v>
      </c>
      <c r="G31" s="25">
        <f t="shared" si="5"/>
        <v>5</v>
      </c>
    </row>
    <row r="32" spans="2:7" s="11" customFormat="1" x14ac:dyDescent="0.25">
      <c r="B32" s="23">
        <f t="shared" si="0"/>
        <v>-15.934471804166904</v>
      </c>
      <c r="C32" s="11">
        <f t="shared" si="1"/>
        <v>0</v>
      </c>
      <c r="D32" s="20">
        <f t="shared" si="2"/>
        <v>100</v>
      </c>
      <c r="E32" s="21">
        <f t="shared" si="3"/>
        <v>0</v>
      </c>
      <c r="F32" s="24">
        <f t="shared" si="4"/>
        <v>10</v>
      </c>
      <c r="G32" s="25">
        <f t="shared" si="5"/>
        <v>0</v>
      </c>
    </row>
    <row r="33" spans="2:7" s="11" customFormat="1" x14ac:dyDescent="0.25">
      <c r="B33" s="23">
        <f t="shared" si="0"/>
        <v>-22.131599314136327</v>
      </c>
      <c r="C33" s="11">
        <f t="shared" si="1"/>
        <v>25</v>
      </c>
      <c r="D33" s="20">
        <f t="shared" si="2"/>
        <v>100</v>
      </c>
      <c r="E33" s="21">
        <f t="shared" si="3"/>
        <v>-50</v>
      </c>
      <c r="F33" s="24">
        <f t="shared" si="4"/>
        <v>10</v>
      </c>
      <c r="G33" s="25">
        <f t="shared" si="5"/>
        <v>-5</v>
      </c>
    </row>
    <row r="34" spans="2:7" s="11" customFormat="1" x14ac:dyDescent="0.25">
      <c r="B34" s="23">
        <f t="shared" si="0"/>
        <v>-28.328726824105743</v>
      </c>
      <c r="C34" s="11">
        <f t="shared" si="1"/>
        <v>100</v>
      </c>
      <c r="D34" s="20">
        <f t="shared" si="2"/>
        <v>100</v>
      </c>
      <c r="E34" s="21">
        <f t="shared" si="3"/>
        <v>-100</v>
      </c>
      <c r="F34" s="24">
        <f t="shared" si="4"/>
        <v>10</v>
      </c>
      <c r="G34" s="25">
        <f t="shared" si="5"/>
        <v>-10</v>
      </c>
    </row>
    <row r="35" spans="2:7" s="11" customFormat="1" x14ac:dyDescent="0.25">
      <c r="B35" s="23">
        <f t="shared" si="0"/>
        <v>-34.525854334075163</v>
      </c>
      <c r="C35" s="11">
        <f t="shared" si="1"/>
        <v>225</v>
      </c>
      <c r="D35" s="20">
        <f t="shared" si="2"/>
        <v>100</v>
      </c>
      <c r="E35" s="21">
        <f t="shared" si="3"/>
        <v>-150</v>
      </c>
      <c r="F35" s="24">
        <f t="shared" si="4"/>
        <v>10</v>
      </c>
      <c r="G35" s="25">
        <f t="shared" si="5"/>
        <v>-15</v>
      </c>
    </row>
    <row r="36" spans="2:7" s="11" customFormat="1" x14ac:dyDescent="0.25">
      <c r="B36" s="23">
        <f t="shared" si="0"/>
        <v>-40.722981844044583</v>
      </c>
      <c r="C36" s="11">
        <f t="shared" si="1"/>
        <v>400</v>
      </c>
      <c r="D36" s="20">
        <f t="shared" si="2"/>
        <v>100</v>
      </c>
      <c r="E36" s="21">
        <f t="shared" si="3"/>
        <v>-200</v>
      </c>
      <c r="F36" s="24">
        <f t="shared" si="4"/>
        <v>10</v>
      </c>
      <c r="G36" s="25">
        <f t="shared" si="5"/>
        <v>-20</v>
      </c>
    </row>
    <row r="37" spans="2:7" s="11" customFormat="1" x14ac:dyDescent="0.25">
      <c r="B37" s="23">
        <f t="shared" si="0"/>
        <v>-46.920109354014002</v>
      </c>
      <c r="C37" s="11">
        <f t="shared" si="1"/>
        <v>625</v>
      </c>
      <c r="D37" s="20">
        <f t="shared" si="2"/>
        <v>100</v>
      </c>
      <c r="E37" s="21">
        <f t="shared" si="3"/>
        <v>-250</v>
      </c>
      <c r="F37" s="24">
        <f t="shared" si="4"/>
        <v>10</v>
      </c>
      <c r="G37" s="25">
        <f t="shared" si="5"/>
        <v>-25</v>
      </c>
    </row>
    <row r="38" spans="2:7" s="11" customFormat="1" x14ac:dyDescent="0.25">
      <c r="B38" s="23">
        <f t="shared" si="0"/>
        <v>-53.117236863983422</v>
      </c>
      <c r="C38" s="11">
        <f t="shared" si="1"/>
        <v>900</v>
      </c>
      <c r="D38" s="20">
        <f t="shared" si="2"/>
        <v>100</v>
      </c>
      <c r="E38" s="21">
        <f t="shared" si="3"/>
        <v>-300</v>
      </c>
      <c r="F38" s="24">
        <f t="shared" si="4"/>
        <v>10</v>
      </c>
      <c r="G38" s="25">
        <f t="shared" si="5"/>
        <v>-30</v>
      </c>
    </row>
    <row r="39" spans="2:7" s="11" customFormat="1" x14ac:dyDescent="0.25">
      <c r="B39" s="23">
        <f t="shared" si="0"/>
        <v>-59.314364373952841</v>
      </c>
      <c r="C39" s="11">
        <f t="shared" si="1"/>
        <v>1225</v>
      </c>
      <c r="D39" s="20">
        <f t="shared" si="2"/>
        <v>100</v>
      </c>
      <c r="E39" s="21">
        <f t="shared" si="3"/>
        <v>-350</v>
      </c>
      <c r="F39" s="24">
        <f t="shared" si="4"/>
        <v>10</v>
      </c>
      <c r="G39" s="25">
        <f t="shared" si="5"/>
        <v>-35</v>
      </c>
    </row>
    <row r="40" spans="2:7" s="11" customFormat="1" x14ac:dyDescent="0.25">
      <c r="B40" s="23">
        <f t="shared" si="0"/>
        <v>-65.511491883922261</v>
      </c>
      <c r="C40" s="11">
        <f t="shared" si="1"/>
        <v>1600</v>
      </c>
      <c r="D40" s="20">
        <f t="shared" si="2"/>
        <v>100</v>
      </c>
      <c r="E40" s="21">
        <f t="shared" si="3"/>
        <v>-400</v>
      </c>
      <c r="F40" s="24">
        <f t="shared" si="4"/>
        <v>10</v>
      </c>
      <c r="G40" s="25">
        <f t="shared" si="5"/>
        <v>-40</v>
      </c>
    </row>
    <row r="41" spans="2:7" s="11" customFormat="1" x14ac:dyDescent="0.25">
      <c r="B41" s="23">
        <f t="shared" si="0"/>
        <v>-71.708619393891681</v>
      </c>
      <c r="C41" s="11">
        <f t="shared" si="1"/>
        <v>2025</v>
      </c>
      <c r="D41" s="20">
        <f t="shared" si="2"/>
        <v>100</v>
      </c>
      <c r="E41" s="21">
        <f t="shared" si="3"/>
        <v>-450</v>
      </c>
      <c r="F41" s="24">
        <f t="shared" si="4"/>
        <v>10</v>
      </c>
      <c r="G41" s="25">
        <f t="shared" si="5"/>
        <v>-45</v>
      </c>
    </row>
    <row r="42" spans="2:7" s="11" customFormat="1" x14ac:dyDescent="0.25">
      <c r="B42" s="23">
        <f t="shared" si="0"/>
        <v>31.835724640164134</v>
      </c>
      <c r="C42" s="11">
        <f t="shared" si="1"/>
        <v>1600</v>
      </c>
      <c r="D42" s="20">
        <f t="shared" si="2"/>
        <v>225</v>
      </c>
      <c r="E42" s="21">
        <f t="shared" si="3"/>
        <v>600</v>
      </c>
      <c r="F42" s="24">
        <f t="shared" si="4"/>
        <v>15</v>
      </c>
      <c r="G42" s="25">
        <f t="shared" si="5"/>
        <v>40</v>
      </c>
    </row>
    <row r="43" spans="2:7" s="11" customFormat="1" x14ac:dyDescent="0.25">
      <c r="B43" s="23">
        <f t="shared" si="0"/>
        <v>25.43151479664407</v>
      </c>
      <c r="C43" s="11">
        <f t="shared" si="1"/>
        <v>1225</v>
      </c>
      <c r="D43" s="20">
        <f t="shared" si="2"/>
        <v>225</v>
      </c>
      <c r="E43" s="21">
        <f t="shared" si="3"/>
        <v>525</v>
      </c>
      <c r="F43" s="24">
        <f t="shared" si="4"/>
        <v>15</v>
      </c>
      <c r="G43" s="25">
        <f t="shared" si="5"/>
        <v>35</v>
      </c>
    </row>
    <row r="44" spans="2:7" s="11" customFormat="1" x14ac:dyDescent="0.25">
      <c r="B44" s="23">
        <f t="shared" si="0"/>
        <v>19.027304953124002</v>
      </c>
      <c r="C44" s="11">
        <f t="shared" si="1"/>
        <v>900</v>
      </c>
      <c r="D44" s="20">
        <f t="shared" si="2"/>
        <v>225</v>
      </c>
      <c r="E44" s="21">
        <f t="shared" si="3"/>
        <v>450</v>
      </c>
      <c r="F44" s="24">
        <f t="shared" si="4"/>
        <v>15</v>
      </c>
      <c r="G44" s="25">
        <f t="shared" si="5"/>
        <v>30</v>
      </c>
    </row>
    <row r="45" spans="2:7" s="11" customFormat="1" x14ac:dyDescent="0.25">
      <c r="B45" s="23">
        <f t="shared" si="0"/>
        <v>12.623095109603938</v>
      </c>
      <c r="C45" s="11">
        <f t="shared" si="1"/>
        <v>625</v>
      </c>
      <c r="D45" s="20">
        <f t="shared" si="2"/>
        <v>225</v>
      </c>
      <c r="E45" s="21">
        <f t="shared" si="3"/>
        <v>375</v>
      </c>
      <c r="F45" s="24">
        <f t="shared" si="4"/>
        <v>15</v>
      </c>
      <c r="G45" s="25">
        <f t="shared" si="5"/>
        <v>25</v>
      </c>
    </row>
    <row r="46" spans="2:7" s="11" customFormat="1" x14ac:dyDescent="0.25">
      <c r="B46" s="23">
        <f t="shared" si="0"/>
        <v>6.2188852660838716</v>
      </c>
      <c r="C46" s="11">
        <f t="shared" si="1"/>
        <v>400</v>
      </c>
      <c r="D46" s="20">
        <f t="shared" si="2"/>
        <v>225</v>
      </c>
      <c r="E46" s="21">
        <f t="shared" si="3"/>
        <v>300</v>
      </c>
      <c r="F46" s="24">
        <f t="shared" si="4"/>
        <v>15</v>
      </c>
      <c r="G46" s="25">
        <f t="shared" si="5"/>
        <v>20</v>
      </c>
    </row>
    <row r="47" spans="2:7" s="11" customFormat="1" x14ac:dyDescent="0.25">
      <c r="B47" s="23">
        <f t="shared" si="0"/>
        <v>-0.18532457743619446</v>
      </c>
      <c r="C47" s="11">
        <f t="shared" si="1"/>
        <v>225</v>
      </c>
      <c r="D47" s="20">
        <f t="shared" si="2"/>
        <v>225</v>
      </c>
      <c r="E47" s="21">
        <f t="shared" si="3"/>
        <v>225</v>
      </c>
      <c r="F47" s="24">
        <f t="shared" si="4"/>
        <v>15</v>
      </c>
      <c r="G47" s="25">
        <f t="shared" si="5"/>
        <v>15</v>
      </c>
    </row>
    <row r="48" spans="2:7" s="11" customFormat="1" x14ac:dyDescent="0.25">
      <c r="B48" s="23">
        <f t="shared" si="0"/>
        <v>-6.5895344209562525</v>
      </c>
      <c r="C48" s="11">
        <f t="shared" si="1"/>
        <v>100</v>
      </c>
      <c r="D48" s="20">
        <f t="shared" si="2"/>
        <v>225</v>
      </c>
      <c r="E48" s="21">
        <f t="shared" si="3"/>
        <v>150</v>
      </c>
      <c r="F48" s="24">
        <f t="shared" si="4"/>
        <v>15</v>
      </c>
      <c r="G48" s="25">
        <f t="shared" si="5"/>
        <v>10</v>
      </c>
    </row>
    <row r="49" spans="2:7" s="11" customFormat="1" x14ac:dyDescent="0.25">
      <c r="B49" s="23">
        <f t="shared" si="0"/>
        <v>-12.993744264476318</v>
      </c>
      <c r="C49" s="11">
        <f t="shared" si="1"/>
        <v>25</v>
      </c>
      <c r="D49" s="20">
        <f t="shared" si="2"/>
        <v>225</v>
      </c>
      <c r="E49" s="21">
        <f t="shared" si="3"/>
        <v>75</v>
      </c>
      <c r="F49" s="24">
        <f t="shared" si="4"/>
        <v>15</v>
      </c>
      <c r="G49" s="25">
        <f t="shared" si="5"/>
        <v>5</v>
      </c>
    </row>
    <row r="50" spans="2:7" s="11" customFormat="1" x14ac:dyDescent="0.25">
      <c r="B50" s="23">
        <f t="shared" si="0"/>
        <v>-19.397954107996384</v>
      </c>
      <c r="C50" s="11">
        <f t="shared" si="1"/>
        <v>0</v>
      </c>
      <c r="D50" s="20">
        <f t="shared" si="2"/>
        <v>225</v>
      </c>
      <c r="E50" s="21">
        <f t="shared" si="3"/>
        <v>0</v>
      </c>
      <c r="F50" s="24">
        <f t="shared" si="4"/>
        <v>15</v>
      </c>
      <c r="G50" s="25">
        <f t="shared" si="5"/>
        <v>0</v>
      </c>
    </row>
    <row r="51" spans="2:7" s="11" customFormat="1" x14ac:dyDescent="0.25">
      <c r="B51" s="23">
        <f t="shared" si="0"/>
        <v>-25.802163951516448</v>
      </c>
      <c r="C51" s="11">
        <f t="shared" si="1"/>
        <v>25</v>
      </c>
      <c r="D51" s="20">
        <f t="shared" si="2"/>
        <v>225</v>
      </c>
      <c r="E51" s="21">
        <f t="shared" si="3"/>
        <v>-75</v>
      </c>
      <c r="F51" s="24">
        <f t="shared" si="4"/>
        <v>15</v>
      </c>
      <c r="G51" s="25">
        <f t="shared" si="5"/>
        <v>-5</v>
      </c>
    </row>
    <row r="52" spans="2:7" s="11" customFormat="1" x14ac:dyDescent="0.25">
      <c r="B52" s="23">
        <f t="shared" si="0"/>
        <v>-32.206373795036512</v>
      </c>
      <c r="C52" s="11">
        <f t="shared" si="1"/>
        <v>100</v>
      </c>
      <c r="D52" s="20">
        <f t="shared" si="2"/>
        <v>225</v>
      </c>
      <c r="E52" s="21">
        <f t="shared" si="3"/>
        <v>-150</v>
      </c>
      <c r="F52" s="24">
        <f t="shared" si="4"/>
        <v>15</v>
      </c>
      <c r="G52" s="25">
        <f t="shared" si="5"/>
        <v>-10</v>
      </c>
    </row>
    <row r="53" spans="2:7" s="11" customFormat="1" x14ac:dyDescent="0.25">
      <c r="B53" s="23">
        <f t="shared" si="0"/>
        <v>-38.610583638556577</v>
      </c>
      <c r="C53" s="11">
        <f t="shared" si="1"/>
        <v>225</v>
      </c>
      <c r="D53" s="20">
        <f t="shared" si="2"/>
        <v>225</v>
      </c>
      <c r="E53" s="21">
        <f t="shared" si="3"/>
        <v>-225</v>
      </c>
      <c r="F53" s="24">
        <f t="shared" si="4"/>
        <v>15</v>
      </c>
      <c r="G53" s="25">
        <f t="shared" si="5"/>
        <v>-15</v>
      </c>
    </row>
    <row r="54" spans="2:7" s="11" customFormat="1" x14ac:dyDescent="0.25">
      <c r="B54" s="23">
        <f t="shared" si="0"/>
        <v>-45.014793482076641</v>
      </c>
      <c r="C54" s="11">
        <f t="shared" si="1"/>
        <v>400</v>
      </c>
      <c r="D54" s="20">
        <f t="shared" si="2"/>
        <v>225</v>
      </c>
      <c r="E54" s="21">
        <f t="shared" si="3"/>
        <v>-300</v>
      </c>
      <c r="F54" s="24">
        <f t="shared" si="4"/>
        <v>15</v>
      </c>
      <c r="G54" s="25">
        <f t="shared" si="5"/>
        <v>-20</v>
      </c>
    </row>
    <row r="55" spans="2:7" s="11" customFormat="1" x14ac:dyDescent="0.25">
      <c r="B55" s="23">
        <f t="shared" si="0"/>
        <v>-51.419003325596705</v>
      </c>
      <c r="C55" s="11">
        <f t="shared" si="1"/>
        <v>625</v>
      </c>
      <c r="D55" s="20">
        <f t="shared" si="2"/>
        <v>225</v>
      </c>
      <c r="E55" s="21">
        <f t="shared" si="3"/>
        <v>-375</v>
      </c>
      <c r="F55" s="24">
        <f t="shared" si="4"/>
        <v>15</v>
      </c>
      <c r="G55" s="25">
        <f t="shared" si="5"/>
        <v>-25</v>
      </c>
    </row>
    <row r="56" spans="2:7" s="11" customFormat="1" x14ac:dyDescent="0.25">
      <c r="B56" s="23">
        <f t="shared" si="0"/>
        <v>-57.823213169116769</v>
      </c>
      <c r="C56" s="11">
        <f t="shared" si="1"/>
        <v>900</v>
      </c>
      <c r="D56" s="20">
        <f t="shared" si="2"/>
        <v>225</v>
      </c>
      <c r="E56" s="21">
        <f t="shared" si="3"/>
        <v>-450</v>
      </c>
      <c r="F56" s="24">
        <f t="shared" si="4"/>
        <v>15</v>
      </c>
      <c r="G56" s="25">
        <f t="shared" si="5"/>
        <v>-30</v>
      </c>
    </row>
    <row r="57" spans="2:7" s="11" customFormat="1" x14ac:dyDescent="0.25">
      <c r="B57" s="23">
        <f t="shared" si="0"/>
        <v>-64.227423012636834</v>
      </c>
      <c r="C57" s="11">
        <f t="shared" si="1"/>
        <v>1225</v>
      </c>
      <c r="D57" s="20">
        <f t="shared" si="2"/>
        <v>225</v>
      </c>
      <c r="E57" s="21">
        <f t="shared" si="3"/>
        <v>-525</v>
      </c>
      <c r="F57" s="24">
        <f t="shared" si="4"/>
        <v>15</v>
      </c>
      <c r="G57" s="25">
        <f t="shared" si="5"/>
        <v>-35</v>
      </c>
    </row>
    <row r="58" spans="2:7" s="11" customFormat="1" x14ac:dyDescent="0.25">
      <c r="B58" s="23">
        <f t="shared" si="0"/>
        <v>-70.631632856156898</v>
      </c>
      <c r="C58" s="11">
        <f t="shared" si="1"/>
        <v>1600</v>
      </c>
      <c r="D58" s="20">
        <f t="shared" si="2"/>
        <v>225</v>
      </c>
      <c r="E58" s="21">
        <f t="shared" si="3"/>
        <v>-600</v>
      </c>
      <c r="F58" s="24">
        <f t="shared" si="4"/>
        <v>15</v>
      </c>
      <c r="G58" s="25">
        <f t="shared" si="5"/>
        <v>-40</v>
      </c>
    </row>
    <row r="59" spans="2:7" s="11" customFormat="1" x14ac:dyDescent="0.25">
      <c r="B59" s="23">
        <f t="shared" si="0"/>
        <v>-77.035842699676962</v>
      </c>
      <c r="C59" s="11">
        <f t="shared" si="1"/>
        <v>2025</v>
      </c>
      <c r="D59" s="20">
        <f t="shared" si="2"/>
        <v>225</v>
      </c>
      <c r="E59" s="21">
        <f t="shared" si="3"/>
        <v>-675</v>
      </c>
      <c r="F59" s="24">
        <f t="shared" si="4"/>
        <v>15</v>
      </c>
      <c r="G59" s="25">
        <f t="shared" si="5"/>
        <v>-45</v>
      </c>
    </row>
    <row r="60" spans="2:7" s="11" customFormat="1" x14ac:dyDescent="0.25">
      <c r="B60" s="23">
        <f t="shared" si="0"/>
        <v>30.480785913112204</v>
      </c>
      <c r="C60" s="11">
        <f t="shared" si="1"/>
        <v>1600</v>
      </c>
      <c r="D60" s="20">
        <f t="shared" si="2"/>
        <v>400</v>
      </c>
      <c r="E60" s="21">
        <f t="shared" si="3"/>
        <v>800</v>
      </c>
      <c r="F60" s="24">
        <f t="shared" si="4"/>
        <v>20</v>
      </c>
      <c r="G60" s="25">
        <f t="shared" si="5"/>
        <v>40</v>
      </c>
    </row>
    <row r="61" spans="2:7" s="11" customFormat="1" x14ac:dyDescent="0.25">
      <c r="B61" s="23">
        <f t="shared" si="0"/>
        <v>23.921284834789269</v>
      </c>
      <c r="C61" s="11">
        <f t="shared" si="1"/>
        <v>1225</v>
      </c>
      <c r="D61" s="20">
        <f t="shared" si="2"/>
        <v>400</v>
      </c>
      <c r="E61" s="21">
        <f t="shared" si="3"/>
        <v>700</v>
      </c>
      <c r="F61" s="24">
        <f t="shared" si="4"/>
        <v>20</v>
      </c>
      <c r="G61" s="25">
        <f t="shared" si="5"/>
        <v>35</v>
      </c>
    </row>
    <row r="62" spans="2:7" s="11" customFormat="1" x14ac:dyDescent="0.25">
      <c r="B62" s="23">
        <f t="shared" si="0"/>
        <v>17.36178375646633</v>
      </c>
      <c r="C62" s="11">
        <f t="shared" si="1"/>
        <v>900</v>
      </c>
      <c r="D62" s="20">
        <f t="shared" si="2"/>
        <v>400</v>
      </c>
      <c r="E62" s="21">
        <f t="shared" si="3"/>
        <v>600</v>
      </c>
      <c r="F62" s="24">
        <f t="shared" si="4"/>
        <v>20</v>
      </c>
      <c r="G62" s="25">
        <f t="shared" si="5"/>
        <v>30</v>
      </c>
    </row>
    <row r="63" spans="2:7" s="11" customFormat="1" x14ac:dyDescent="0.25">
      <c r="B63" s="23">
        <f t="shared" si="0"/>
        <v>10.802282678143399</v>
      </c>
      <c r="C63" s="11">
        <f t="shared" si="1"/>
        <v>625</v>
      </c>
      <c r="D63" s="20">
        <f t="shared" si="2"/>
        <v>400</v>
      </c>
      <c r="E63" s="21">
        <f t="shared" si="3"/>
        <v>500</v>
      </c>
      <c r="F63" s="24">
        <f t="shared" si="4"/>
        <v>20</v>
      </c>
      <c r="G63" s="25">
        <f t="shared" si="5"/>
        <v>25</v>
      </c>
    </row>
    <row r="64" spans="2:7" s="11" customFormat="1" x14ac:dyDescent="0.25">
      <c r="B64" s="23">
        <f t="shared" si="0"/>
        <v>4.2427815998204661</v>
      </c>
      <c r="C64" s="11">
        <f t="shared" si="1"/>
        <v>400</v>
      </c>
      <c r="D64" s="20">
        <f t="shared" si="2"/>
        <v>400</v>
      </c>
      <c r="E64" s="21">
        <f t="shared" si="3"/>
        <v>400</v>
      </c>
      <c r="F64" s="24">
        <f t="shared" si="4"/>
        <v>20</v>
      </c>
      <c r="G64" s="25">
        <f t="shared" si="5"/>
        <v>20</v>
      </c>
    </row>
    <row r="65" spans="2:7" s="11" customFormat="1" x14ac:dyDescent="0.25">
      <c r="B65" s="23">
        <f t="shared" si="0"/>
        <v>-2.3167194785024705</v>
      </c>
      <c r="C65" s="11">
        <f t="shared" si="1"/>
        <v>225</v>
      </c>
      <c r="D65" s="20">
        <f t="shared" si="2"/>
        <v>400</v>
      </c>
      <c r="E65" s="21">
        <f t="shared" si="3"/>
        <v>300</v>
      </c>
      <c r="F65" s="24">
        <f t="shared" si="4"/>
        <v>20</v>
      </c>
      <c r="G65" s="25">
        <f t="shared" si="5"/>
        <v>15</v>
      </c>
    </row>
    <row r="66" spans="2:7" s="11" customFormat="1" x14ac:dyDescent="0.25">
      <c r="B66" s="23">
        <f t="shared" si="0"/>
        <v>-8.8762205568253947</v>
      </c>
      <c r="C66" s="11">
        <f t="shared" si="1"/>
        <v>100</v>
      </c>
      <c r="D66" s="20">
        <f t="shared" si="2"/>
        <v>400</v>
      </c>
      <c r="E66" s="21">
        <f t="shared" si="3"/>
        <v>200</v>
      </c>
      <c r="F66" s="24">
        <f t="shared" si="4"/>
        <v>20</v>
      </c>
      <c r="G66" s="25">
        <f t="shared" si="5"/>
        <v>10</v>
      </c>
    </row>
    <row r="67" spans="2:7" s="11" customFormat="1" x14ac:dyDescent="0.25">
      <c r="B67" s="23">
        <f t="shared" si="0"/>
        <v>-15.43572163514833</v>
      </c>
      <c r="C67" s="11">
        <f t="shared" si="1"/>
        <v>25</v>
      </c>
      <c r="D67" s="20">
        <f t="shared" si="2"/>
        <v>400</v>
      </c>
      <c r="E67" s="21">
        <f t="shared" si="3"/>
        <v>100</v>
      </c>
      <c r="F67" s="24">
        <f t="shared" si="4"/>
        <v>20</v>
      </c>
      <c r="G67" s="25">
        <f t="shared" si="5"/>
        <v>5</v>
      </c>
    </row>
    <row r="68" spans="2:7" s="11" customFormat="1" x14ac:dyDescent="0.25">
      <c r="B68" s="23">
        <f t="shared" si="0"/>
        <v>-21.995222713471264</v>
      </c>
      <c r="C68" s="11">
        <f t="shared" si="1"/>
        <v>0</v>
      </c>
      <c r="D68" s="20">
        <f t="shared" si="2"/>
        <v>400</v>
      </c>
      <c r="E68" s="21">
        <f t="shared" si="3"/>
        <v>0</v>
      </c>
      <c r="F68" s="24">
        <f t="shared" si="4"/>
        <v>20</v>
      </c>
      <c r="G68" s="25">
        <f t="shared" si="5"/>
        <v>0</v>
      </c>
    </row>
    <row r="69" spans="2:7" s="11" customFormat="1" x14ac:dyDescent="0.25">
      <c r="B69" s="23">
        <f t="shared" si="0"/>
        <v>-28.554723791794199</v>
      </c>
      <c r="C69" s="11">
        <f t="shared" si="1"/>
        <v>25</v>
      </c>
      <c r="D69" s="20">
        <f t="shared" si="2"/>
        <v>400</v>
      </c>
      <c r="E69" s="21">
        <f t="shared" si="3"/>
        <v>-100</v>
      </c>
      <c r="F69" s="24">
        <f t="shared" si="4"/>
        <v>20</v>
      </c>
      <c r="G69" s="25">
        <f t="shared" si="5"/>
        <v>-5</v>
      </c>
    </row>
    <row r="70" spans="2:7" s="11" customFormat="1" x14ac:dyDescent="0.25">
      <c r="B70" s="23">
        <f t="shared" ref="B70:B133" si="6">35.74+0.6215*G70-35.75*F70^0.16+0.4275*G70*F70^0.16</f>
        <v>-35.114224870117127</v>
      </c>
      <c r="C70" s="11">
        <f t="shared" si="1"/>
        <v>100</v>
      </c>
      <c r="D70" s="20">
        <f t="shared" si="2"/>
        <v>400</v>
      </c>
      <c r="E70" s="21">
        <f t="shared" si="3"/>
        <v>-200</v>
      </c>
      <c r="F70" s="24">
        <f t="shared" si="4"/>
        <v>20</v>
      </c>
      <c r="G70" s="25">
        <f t="shared" si="5"/>
        <v>-10</v>
      </c>
    </row>
    <row r="71" spans="2:7" s="11" customFormat="1" x14ac:dyDescent="0.25">
      <c r="B71" s="23">
        <f t="shared" si="6"/>
        <v>-41.673725948440065</v>
      </c>
      <c r="C71" s="11">
        <f t="shared" ref="C71:C134" si="7">G71^2</f>
        <v>225</v>
      </c>
      <c r="D71" s="20">
        <f t="shared" ref="D71:D134" si="8">F71^2</f>
        <v>400</v>
      </c>
      <c r="E71" s="21">
        <f t="shared" ref="E71:E134" si="9">F71*G71</f>
        <v>-300</v>
      </c>
      <c r="F71" s="24">
        <f t="shared" si="4"/>
        <v>20</v>
      </c>
      <c r="G71" s="25">
        <f t="shared" si="5"/>
        <v>-15</v>
      </c>
    </row>
    <row r="72" spans="2:7" s="11" customFormat="1" x14ac:dyDescent="0.25">
      <c r="B72" s="23">
        <f t="shared" si="6"/>
        <v>-48.233227026762997</v>
      </c>
      <c r="C72" s="11">
        <f t="shared" si="7"/>
        <v>400</v>
      </c>
      <c r="D72" s="20">
        <f t="shared" si="8"/>
        <v>400</v>
      </c>
      <c r="E72" s="21">
        <f t="shared" si="9"/>
        <v>-400</v>
      </c>
      <c r="F72" s="24">
        <f t="shared" si="4"/>
        <v>20</v>
      </c>
      <c r="G72" s="25">
        <f t="shared" si="5"/>
        <v>-20</v>
      </c>
    </row>
    <row r="73" spans="2:7" s="11" customFormat="1" x14ac:dyDescent="0.25">
      <c r="B73" s="23">
        <f t="shared" si="6"/>
        <v>-54.792728105085928</v>
      </c>
      <c r="C73" s="11">
        <f t="shared" si="7"/>
        <v>625</v>
      </c>
      <c r="D73" s="20">
        <f t="shared" si="8"/>
        <v>400</v>
      </c>
      <c r="E73" s="21">
        <f t="shared" si="9"/>
        <v>-500</v>
      </c>
      <c r="F73" s="24">
        <f t="shared" si="4"/>
        <v>20</v>
      </c>
      <c r="G73" s="25">
        <f t="shared" si="5"/>
        <v>-25</v>
      </c>
    </row>
    <row r="74" spans="2:7" s="11" customFormat="1" x14ac:dyDescent="0.25">
      <c r="B74" s="23">
        <f t="shared" si="6"/>
        <v>-61.352229183408859</v>
      </c>
      <c r="C74" s="11">
        <f t="shared" si="7"/>
        <v>900</v>
      </c>
      <c r="D74" s="20">
        <f t="shared" si="8"/>
        <v>400</v>
      </c>
      <c r="E74" s="21">
        <f t="shared" si="9"/>
        <v>-600</v>
      </c>
      <c r="F74" s="24">
        <f t="shared" si="4"/>
        <v>20</v>
      </c>
      <c r="G74" s="25">
        <f t="shared" si="5"/>
        <v>-30</v>
      </c>
    </row>
    <row r="75" spans="2:7" s="11" customFormat="1" x14ac:dyDescent="0.25">
      <c r="B75" s="23">
        <f t="shared" si="6"/>
        <v>-67.91173026173179</v>
      </c>
      <c r="C75" s="11">
        <f t="shared" si="7"/>
        <v>1225</v>
      </c>
      <c r="D75" s="20">
        <f t="shared" si="8"/>
        <v>400</v>
      </c>
      <c r="E75" s="21">
        <f t="shared" si="9"/>
        <v>-700</v>
      </c>
      <c r="F75" s="24">
        <f t="shared" si="4"/>
        <v>20</v>
      </c>
      <c r="G75" s="25">
        <f t="shared" si="5"/>
        <v>-35</v>
      </c>
    </row>
    <row r="76" spans="2:7" s="11" customFormat="1" x14ac:dyDescent="0.25">
      <c r="B76" s="23">
        <f t="shared" si="6"/>
        <v>-74.471231340054729</v>
      </c>
      <c r="C76" s="11">
        <f t="shared" si="7"/>
        <v>1600</v>
      </c>
      <c r="D76" s="20">
        <f t="shared" si="8"/>
        <v>400</v>
      </c>
      <c r="E76" s="21">
        <f t="shared" si="9"/>
        <v>-800</v>
      </c>
      <c r="F76" s="24">
        <f t="shared" si="4"/>
        <v>20</v>
      </c>
      <c r="G76" s="25">
        <f t="shared" si="5"/>
        <v>-40</v>
      </c>
    </row>
    <row r="77" spans="2:7" s="11" customFormat="1" x14ac:dyDescent="0.25">
      <c r="B77" s="23">
        <f t="shared" si="6"/>
        <v>-81.030732418377653</v>
      </c>
      <c r="C77" s="11">
        <f t="shared" si="7"/>
        <v>2025</v>
      </c>
      <c r="D77" s="20">
        <f t="shared" si="8"/>
        <v>400</v>
      </c>
      <c r="E77" s="21">
        <f t="shared" si="9"/>
        <v>-900</v>
      </c>
      <c r="F77" s="24">
        <f t="shared" si="4"/>
        <v>20</v>
      </c>
      <c r="G77" s="25">
        <f t="shared" si="5"/>
        <v>-45</v>
      </c>
    </row>
    <row r="78" spans="2:7" s="11" customFormat="1" x14ac:dyDescent="0.25">
      <c r="B78" s="23">
        <f t="shared" si="6"/>
        <v>29.386013548484506</v>
      </c>
      <c r="C78" s="11">
        <f t="shared" si="7"/>
        <v>1600</v>
      </c>
      <c r="D78" s="20">
        <f t="shared" si="8"/>
        <v>625</v>
      </c>
      <c r="E78" s="21">
        <f t="shared" si="9"/>
        <v>1000</v>
      </c>
      <c r="F78" s="24">
        <f t="shared" si="4"/>
        <v>25</v>
      </c>
      <c r="G78" s="25">
        <f t="shared" si="5"/>
        <v>40</v>
      </c>
    </row>
    <row r="79" spans="2:7" s="11" customFormat="1" x14ac:dyDescent="0.25">
      <c r="B79" s="23">
        <f t="shared" si="6"/>
        <v>22.70103922997971</v>
      </c>
      <c r="C79" s="11">
        <f t="shared" si="7"/>
        <v>1225</v>
      </c>
      <c r="D79" s="20">
        <f t="shared" si="8"/>
        <v>625</v>
      </c>
      <c r="E79" s="21">
        <f t="shared" si="9"/>
        <v>875</v>
      </c>
      <c r="F79" s="24">
        <f t="shared" si="4"/>
        <v>25</v>
      </c>
      <c r="G79" s="25">
        <f t="shared" si="5"/>
        <v>35</v>
      </c>
    </row>
    <row r="80" spans="2:7" s="11" customFormat="1" x14ac:dyDescent="0.25">
      <c r="B80" s="23">
        <f t="shared" si="6"/>
        <v>16.016064911474913</v>
      </c>
      <c r="C80" s="11">
        <f t="shared" si="7"/>
        <v>900</v>
      </c>
      <c r="D80" s="20">
        <f t="shared" si="8"/>
        <v>625</v>
      </c>
      <c r="E80" s="21">
        <f t="shared" si="9"/>
        <v>750</v>
      </c>
      <c r="F80" s="24">
        <f t="shared" si="4"/>
        <v>25</v>
      </c>
      <c r="G80" s="25">
        <f t="shared" si="5"/>
        <v>30</v>
      </c>
    </row>
    <row r="81" spans="2:7" s="11" customFormat="1" x14ac:dyDescent="0.25">
      <c r="B81" s="23">
        <f t="shared" si="6"/>
        <v>9.3310905929701171</v>
      </c>
      <c r="C81" s="11">
        <f t="shared" si="7"/>
        <v>625</v>
      </c>
      <c r="D81" s="20">
        <f t="shared" si="8"/>
        <v>625</v>
      </c>
      <c r="E81" s="21">
        <f t="shared" si="9"/>
        <v>625</v>
      </c>
      <c r="F81" s="24">
        <f t="shared" si="4"/>
        <v>25</v>
      </c>
      <c r="G81" s="25">
        <f t="shared" si="5"/>
        <v>25</v>
      </c>
    </row>
    <row r="82" spans="2:7" s="11" customFormat="1" x14ac:dyDescent="0.25">
      <c r="B82" s="23">
        <f t="shared" si="6"/>
        <v>2.6461162744653244</v>
      </c>
      <c r="C82" s="11">
        <f t="shared" si="7"/>
        <v>400</v>
      </c>
      <c r="D82" s="20">
        <f t="shared" si="8"/>
        <v>625</v>
      </c>
      <c r="E82" s="21">
        <f t="shared" si="9"/>
        <v>500</v>
      </c>
      <c r="F82" s="24">
        <f t="shared" si="4"/>
        <v>25</v>
      </c>
      <c r="G82" s="25">
        <f t="shared" si="5"/>
        <v>20</v>
      </c>
    </row>
    <row r="83" spans="2:7" s="11" customFormat="1" x14ac:dyDescent="0.25">
      <c r="B83" s="23">
        <f t="shared" si="6"/>
        <v>-4.0388580440394719</v>
      </c>
      <c r="C83" s="11">
        <f t="shared" si="7"/>
        <v>225</v>
      </c>
      <c r="D83" s="20">
        <f t="shared" si="8"/>
        <v>625</v>
      </c>
      <c r="E83" s="21">
        <f t="shared" si="9"/>
        <v>375</v>
      </c>
      <c r="F83" s="24">
        <f t="shared" si="4"/>
        <v>25</v>
      </c>
      <c r="G83" s="25">
        <f t="shared" si="5"/>
        <v>15</v>
      </c>
    </row>
    <row r="84" spans="2:7" s="11" customFormat="1" x14ac:dyDescent="0.25">
      <c r="B84" s="23">
        <f t="shared" si="6"/>
        <v>-10.723832362544259</v>
      </c>
      <c r="C84" s="11">
        <f t="shared" si="7"/>
        <v>100</v>
      </c>
      <c r="D84" s="20">
        <f t="shared" si="8"/>
        <v>625</v>
      </c>
      <c r="E84" s="21">
        <f t="shared" si="9"/>
        <v>250</v>
      </c>
      <c r="F84" s="24">
        <f t="shared" si="4"/>
        <v>25</v>
      </c>
      <c r="G84" s="25">
        <f t="shared" si="5"/>
        <v>10</v>
      </c>
    </row>
    <row r="85" spans="2:7" s="11" customFormat="1" x14ac:dyDescent="0.25">
      <c r="B85" s="23">
        <f t="shared" si="6"/>
        <v>-17.408806681049054</v>
      </c>
      <c r="C85" s="11">
        <f t="shared" si="7"/>
        <v>25</v>
      </c>
      <c r="D85" s="20">
        <f t="shared" si="8"/>
        <v>625</v>
      </c>
      <c r="E85" s="21">
        <f t="shared" si="9"/>
        <v>125</v>
      </c>
      <c r="F85" s="24">
        <f t="shared" si="4"/>
        <v>25</v>
      </c>
      <c r="G85" s="25">
        <f t="shared" si="5"/>
        <v>5</v>
      </c>
    </row>
    <row r="86" spans="2:7" s="11" customFormat="1" x14ac:dyDescent="0.25">
      <c r="B86" s="23">
        <f t="shared" si="6"/>
        <v>-24.09378099955385</v>
      </c>
      <c r="C86" s="11">
        <f t="shared" si="7"/>
        <v>0</v>
      </c>
      <c r="D86" s="20">
        <f t="shared" si="8"/>
        <v>625</v>
      </c>
      <c r="E86" s="21">
        <f t="shared" si="9"/>
        <v>0</v>
      </c>
      <c r="F86" s="24">
        <f t="shared" si="4"/>
        <v>25</v>
      </c>
      <c r="G86" s="25">
        <f t="shared" si="5"/>
        <v>0</v>
      </c>
    </row>
    <row r="87" spans="2:7" s="11" customFormat="1" x14ac:dyDescent="0.25">
      <c r="B87" s="23">
        <f t="shared" si="6"/>
        <v>-30.778755318058646</v>
      </c>
      <c r="C87" s="11">
        <f t="shared" si="7"/>
        <v>25</v>
      </c>
      <c r="D87" s="20">
        <f t="shared" si="8"/>
        <v>625</v>
      </c>
      <c r="E87" s="21">
        <f t="shared" si="9"/>
        <v>-125</v>
      </c>
      <c r="F87" s="24">
        <f t="shared" si="4"/>
        <v>25</v>
      </c>
      <c r="G87" s="25">
        <f t="shared" si="5"/>
        <v>-5</v>
      </c>
    </row>
    <row r="88" spans="2:7" s="11" customFormat="1" x14ac:dyDescent="0.25">
      <c r="B88" s="23">
        <f t="shared" si="6"/>
        <v>-37.463729636563436</v>
      </c>
      <c r="C88" s="11">
        <f t="shared" si="7"/>
        <v>100</v>
      </c>
      <c r="D88" s="20">
        <f t="shared" si="8"/>
        <v>625</v>
      </c>
      <c r="E88" s="21">
        <f t="shared" si="9"/>
        <v>-250</v>
      </c>
      <c r="F88" s="24">
        <f t="shared" si="4"/>
        <v>25</v>
      </c>
      <c r="G88" s="25">
        <f t="shared" si="5"/>
        <v>-10</v>
      </c>
    </row>
    <row r="89" spans="2:7" s="11" customFormat="1" x14ac:dyDescent="0.25">
      <c r="B89" s="23">
        <f t="shared" si="6"/>
        <v>-44.148703955068228</v>
      </c>
      <c r="C89" s="11">
        <f t="shared" si="7"/>
        <v>225</v>
      </c>
      <c r="D89" s="20">
        <f t="shared" si="8"/>
        <v>625</v>
      </c>
      <c r="E89" s="21">
        <f t="shared" si="9"/>
        <v>-375</v>
      </c>
      <c r="F89" s="24">
        <f t="shared" ref="F89:F152" si="10">F71+5</f>
        <v>25</v>
      </c>
      <c r="G89" s="25">
        <f t="shared" ref="G89:G152" si="11">G71</f>
        <v>-15</v>
      </c>
    </row>
    <row r="90" spans="2:7" s="11" customFormat="1" x14ac:dyDescent="0.25">
      <c r="B90" s="23">
        <f t="shared" si="6"/>
        <v>-50.833678273573028</v>
      </c>
      <c r="C90" s="11">
        <f t="shared" si="7"/>
        <v>400</v>
      </c>
      <c r="D90" s="20">
        <f t="shared" si="8"/>
        <v>625</v>
      </c>
      <c r="E90" s="21">
        <f t="shared" si="9"/>
        <v>-500</v>
      </c>
      <c r="F90" s="24">
        <f t="shared" si="10"/>
        <v>25</v>
      </c>
      <c r="G90" s="25">
        <f t="shared" si="11"/>
        <v>-20</v>
      </c>
    </row>
    <row r="91" spans="2:7" s="11" customFormat="1" x14ac:dyDescent="0.25">
      <c r="B91" s="23">
        <f t="shared" si="6"/>
        <v>-57.518652592077814</v>
      </c>
      <c r="C91" s="11">
        <f t="shared" si="7"/>
        <v>625</v>
      </c>
      <c r="D91" s="20">
        <f t="shared" si="8"/>
        <v>625</v>
      </c>
      <c r="E91" s="21">
        <f t="shared" si="9"/>
        <v>-625</v>
      </c>
      <c r="F91" s="24">
        <f t="shared" si="10"/>
        <v>25</v>
      </c>
      <c r="G91" s="25">
        <f t="shared" si="11"/>
        <v>-25</v>
      </c>
    </row>
    <row r="92" spans="2:7" s="11" customFormat="1" x14ac:dyDescent="0.25">
      <c r="B92" s="23">
        <f t="shared" si="6"/>
        <v>-64.203626910582614</v>
      </c>
      <c r="C92" s="11">
        <f t="shared" si="7"/>
        <v>900</v>
      </c>
      <c r="D92" s="20">
        <f t="shared" si="8"/>
        <v>625</v>
      </c>
      <c r="E92" s="21">
        <f t="shared" si="9"/>
        <v>-750</v>
      </c>
      <c r="F92" s="24">
        <f t="shared" si="10"/>
        <v>25</v>
      </c>
      <c r="G92" s="25">
        <f t="shared" si="11"/>
        <v>-30</v>
      </c>
    </row>
    <row r="93" spans="2:7" s="11" customFormat="1" x14ac:dyDescent="0.25">
      <c r="B93" s="23">
        <f t="shared" si="6"/>
        <v>-70.888601229087413</v>
      </c>
      <c r="C93" s="11">
        <f t="shared" si="7"/>
        <v>1225</v>
      </c>
      <c r="D93" s="20">
        <f t="shared" si="8"/>
        <v>625</v>
      </c>
      <c r="E93" s="21">
        <f t="shared" si="9"/>
        <v>-875</v>
      </c>
      <c r="F93" s="24">
        <f t="shared" si="10"/>
        <v>25</v>
      </c>
      <c r="G93" s="25">
        <f t="shared" si="11"/>
        <v>-35</v>
      </c>
    </row>
    <row r="94" spans="2:7" s="11" customFormat="1" x14ac:dyDescent="0.25">
      <c r="B94" s="23">
        <f t="shared" si="6"/>
        <v>-77.573575547592213</v>
      </c>
      <c r="C94" s="11">
        <f t="shared" si="7"/>
        <v>1600</v>
      </c>
      <c r="D94" s="20">
        <f t="shared" si="8"/>
        <v>625</v>
      </c>
      <c r="E94" s="21">
        <f t="shared" si="9"/>
        <v>-1000</v>
      </c>
      <c r="F94" s="24">
        <f t="shared" si="10"/>
        <v>25</v>
      </c>
      <c r="G94" s="25">
        <f t="shared" si="11"/>
        <v>-40</v>
      </c>
    </row>
    <row r="95" spans="2:7" s="11" customFormat="1" x14ac:dyDescent="0.25">
      <c r="B95" s="23">
        <f t="shared" si="6"/>
        <v>-84.258549866096985</v>
      </c>
      <c r="C95" s="11">
        <f t="shared" si="7"/>
        <v>2025</v>
      </c>
      <c r="D95" s="20">
        <f t="shared" si="8"/>
        <v>625</v>
      </c>
      <c r="E95" s="21">
        <f t="shared" si="9"/>
        <v>-1125</v>
      </c>
      <c r="F95" s="24">
        <f t="shared" si="10"/>
        <v>25</v>
      </c>
      <c r="G95" s="25">
        <f t="shared" si="11"/>
        <v>-45</v>
      </c>
    </row>
    <row r="96" spans="2:7" s="11" customFormat="1" x14ac:dyDescent="0.25">
      <c r="B96" s="23">
        <f t="shared" si="6"/>
        <v>28.462045104487707</v>
      </c>
      <c r="C96" s="11">
        <f t="shared" si="7"/>
        <v>1600</v>
      </c>
      <c r="D96" s="20">
        <f t="shared" si="8"/>
        <v>900</v>
      </c>
      <c r="E96" s="21">
        <f t="shared" si="9"/>
        <v>1200</v>
      </c>
      <c r="F96" s="24">
        <f t="shared" si="10"/>
        <v>30</v>
      </c>
      <c r="G96" s="25">
        <f t="shared" si="11"/>
        <v>40</v>
      </c>
    </row>
    <row r="97" spans="2:7" s="11" customFormat="1" x14ac:dyDescent="0.25">
      <c r="B97" s="23">
        <f t="shared" si="6"/>
        <v>21.671173598366657</v>
      </c>
      <c r="C97" s="11">
        <f t="shared" si="7"/>
        <v>1225</v>
      </c>
      <c r="D97" s="20">
        <f t="shared" si="8"/>
        <v>900</v>
      </c>
      <c r="E97" s="21">
        <f t="shared" si="9"/>
        <v>1050</v>
      </c>
      <c r="F97" s="24">
        <f t="shared" si="10"/>
        <v>30</v>
      </c>
      <c r="G97" s="25">
        <f t="shared" si="11"/>
        <v>35</v>
      </c>
    </row>
    <row r="98" spans="2:7" s="11" customFormat="1" x14ac:dyDescent="0.25">
      <c r="B98" s="23">
        <f t="shared" si="6"/>
        <v>14.880302092245604</v>
      </c>
      <c r="C98" s="11">
        <f t="shared" si="7"/>
        <v>900</v>
      </c>
      <c r="D98" s="20">
        <f t="shared" si="8"/>
        <v>900</v>
      </c>
      <c r="E98" s="21">
        <f t="shared" si="9"/>
        <v>900</v>
      </c>
      <c r="F98" s="24">
        <f t="shared" si="10"/>
        <v>30</v>
      </c>
      <c r="G98" s="25">
        <f t="shared" si="11"/>
        <v>30</v>
      </c>
    </row>
    <row r="99" spans="2:7" s="11" customFormat="1" x14ac:dyDescent="0.25">
      <c r="B99" s="23">
        <f t="shared" si="6"/>
        <v>8.089430586124557</v>
      </c>
      <c r="C99" s="11">
        <f t="shared" si="7"/>
        <v>625</v>
      </c>
      <c r="D99" s="20">
        <f t="shared" si="8"/>
        <v>900</v>
      </c>
      <c r="E99" s="21">
        <f t="shared" si="9"/>
        <v>750</v>
      </c>
      <c r="F99" s="24">
        <f t="shared" si="10"/>
        <v>30</v>
      </c>
      <c r="G99" s="25">
        <f t="shared" si="11"/>
        <v>25</v>
      </c>
    </row>
    <row r="100" spans="2:7" s="11" customFormat="1" x14ac:dyDescent="0.25">
      <c r="B100" s="23">
        <f t="shared" si="6"/>
        <v>1.2985590800035069</v>
      </c>
      <c r="C100" s="11">
        <f t="shared" si="7"/>
        <v>400</v>
      </c>
      <c r="D100" s="20">
        <f t="shared" si="8"/>
        <v>900</v>
      </c>
      <c r="E100" s="21">
        <f t="shared" si="9"/>
        <v>600</v>
      </c>
      <c r="F100" s="24">
        <f t="shared" si="10"/>
        <v>30</v>
      </c>
      <c r="G100" s="25">
        <f t="shared" si="11"/>
        <v>20</v>
      </c>
    </row>
    <row r="101" spans="2:7" s="11" customFormat="1" x14ac:dyDescent="0.25">
      <c r="B101" s="23">
        <f t="shared" si="6"/>
        <v>-5.4923124261175449</v>
      </c>
      <c r="C101" s="11">
        <f t="shared" si="7"/>
        <v>225</v>
      </c>
      <c r="D101" s="20">
        <f t="shared" si="8"/>
        <v>900</v>
      </c>
      <c r="E101" s="21">
        <f t="shared" si="9"/>
        <v>450</v>
      </c>
      <c r="F101" s="24">
        <f t="shared" si="10"/>
        <v>30</v>
      </c>
      <c r="G101" s="25">
        <f t="shared" si="11"/>
        <v>15</v>
      </c>
    </row>
    <row r="102" spans="2:7" s="11" customFormat="1" x14ac:dyDescent="0.25">
      <c r="B102" s="23">
        <f t="shared" si="6"/>
        <v>-12.283183932238586</v>
      </c>
      <c r="C102" s="11">
        <f t="shared" si="7"/>
        <v>100</v>
      </c>
      <c r="D102" s="20">
        <f t="shared" si="8"/>
        <v>900</v>
      </c>
      <c r="E102" s="21">
        <f t="shared" si="9"/>
        <v>300</v>
      </c>
      <c r="F102" s="24">
        <f t="shared" si="10"/>
        <v>30</v>
      </c>
      <c r="G102" s="25">
        <f t="shared" si="11"/>
        <v>10</v>
      </c>
    </row>
    <row r="103" spans="2:7" s="11" customFormat="1" x14ac:dyDescent="0.25">
      <c r="B103" s="23">
        <f t="shared" si="6"/>
        <v>-19.074055438359636</v>
      </c>
      <c r="C103" s="11">
        <f t="shared" si="7"/>
        <v>25</v>
      </c>
      <c r="D103" s="20">
        <f t="shared" si="8"/>
        <v>900</v>
      </c>
      <c r="E103" s="21">
        <f t="shared" si="9"/>
        <v>150</v>
      </c>
      <c r="F103" s="24">
        <f t="shared" si="10"/>
        <v>30</v>
      </c>
      <c r="G103" s="25">
        <f t="shared" si="11"/>
        <v>5</v>
      </c>
    </row>
    <row r="104" spans="2:7" s="11" customFormat="1" x14ac:dyDescent="0.25">
      <c r="B104" s="23">
        <f t="shared" si="6"/>
        <v>-25.864926944480686</v>
      </c>
      <c r="C104" s="11">
        <f t="shared" si="7"/>
        <v>0</v>
      </c>
      <c r="D104" s="20">
        <f t="shared" si="8"/>
        <v>900</v>
      </c>
      <c r="E104" s="21">
        <f t="shared" si="9"/>
        <v>0</v>
      </c>
      <c r="F104" s="24">
        <f t="shared" si="10"/>
        <v>30</v>
      </c>
      <c r="G104" s="25">
        <f t="shared" si="11"/>
        <v>0</v>
      </c>
    </row>
    <row r="105" spans="2:7" s="11" customFormat="1" x14ac:dyDescent="0.25">
      <c r="B105" s="23">
        <f t="shared" si="6"/>
        <v>-32.655798450601736</v>
      </c>
      <c r="C105" s="11">
        <f t="shared" si="7"/>
        <v>25</v>
      </c>
      <c r="D105" s="20">
        <f t="shared" si="8"/>
        <v>900</v>
      </c>
      <c r="E105" s="21">
        <f t="shared" si="9"/>
        <v>-150</v>
      </c>
      <c r="F105" s="24">
        <f t="shared" si="10"/>
        <v>30</v>
      </c>
      <c r="G105" s="25">
        <f t="shared" si="11"/>
        <v>-5</v>
      </c>
    </row>
    <row r="106" spans="2:7" s="11" customFormat="1" x14ac:dyDescent="0.25">
      <c r="B106" s="23">
        <f t="shared" si="6"/>
        <v>-39.446669956722786</v>
      </c>
      <c r="C106" s="11">
        <f t="shared" si="7"/>
        <v>100</v>
      </c>
      <c r="D106" s="20">
        <f t="shared" si="8"/>
        <v>900</v>
      </c>
      <c r="E106" s="21">
        <f t="shared" si="9"/>
        <v>-300</v>
      </c>
      <c r="F106" s="24">
        <f t="shared" si="10"/>
        <v>30</v>
      </c>
      <c r="G106" s="25">
        <f t="shared" si="11"/>
        <v>-10</v>
      </c>
    </row>
    <row r="107" spans="2:7" s="11" customFormat="1" x14ac:dyDescent="0.25">
      <c r="B107" s="23">
        <f t="shared" si="6"/>
        <v>-46.237541462843836</v>
      </c>
      <c r="C107" s="11">
        <f t="shared" si="7"/>
        <v>225</v>
      </c>
      <c r="D107" s="20">
        <f t="shared" si="8"/>
        <v>900</v>
      </c>
      <c r="E107" s="21">
        <f t="shared" si="9"/>
        <v>-450</v>
      </c>
      <c r="F107" s="24">
        <f t="shared" si="10"/>
        <v>30</v>
      </c>
      <c r="G107" s="25">
        <f t="shared" si="11"/>
        <v>-15</v>
      </c>
    </row>
    <row r="108" spans="2:7" s="11" customFormat="1" x14ac:dyDescent="0.25">
      <c r="B108" s="23">
        <f t="shared" si="6"/>
        <v>-53.028412968964879</v>
      </c>
      <c r="C108" s="11">
        <f t="shared" si="7"/>
        <v>400</v>
      </c>
      <c r="D108" s="20">
        <f t="shared" si="8"/>
        <v>900</v>
      </c>
      <c r="E108" s="21">
        <f t="shared" si="9"/>
        <v>-600</v>
      </c>
      <c r="F108" s="24">
        <f t="shared" si="10"/>
        <v>30</v>
      </c>
      <c r="G108" s="25">
        <f t="shared" si="11"/>
        <v>-20</v>
      </c>
    </row>
    <row r="109" spans="2:7" s="11" customFormat="1" x14ac:dyDescent="0.25">
      <c r="B109" s="23">
        <f t="shared" si="6"/>
        <v>-59.819284475085929</v>
      </c>
      <c r="C109" s="11">
        <f t="shared" si="7"/>
        <v>625</v>
      </c>
      <c r="D109" s="20">
        <f t="shared" si="8"/>
        <v>900</v>
      </c>
      <c r="E109" s="21">
        <f t="shared" si="9"/>
        <v>-750</v>
      </c>
      <c r="F109" s="24">
        <f t="shared" si="10"/>
        <v>30</v>
      </c>
      <c r="G109" s="25">
        <f t="shared" si="11"/>
        <v>-25</v>
      </c>
    </row>
    <row r="110" spans="2:7" s="11" customFormat="1" x14ac:dyDescent="0.25">
      <c r="B110" s="23">
        <f t="shared" si="6"/>
        <v>-66.610155981206972</v>
      </c>
      <c r="C110" s="11">
        <f t="shared" si="7"/>
        <v>900</v>
      </c>
      <c r="D110" s="20">
        <f t="shared" si="8"/>
        <v>900</v>
      </c>
      <c r="E110" s="21">
        <f t="shared" si="9"/>
        <v>-900</v>
      </c>
      <c r="F110" s="24">
        <f t="shared" si="10"/>
        <v>30</v>
      </c>
      <c r="G110" s="25">
        <f t="shared" si="11"/>
        <v>-30</v>
      </c>
    </row>
    <row r="111" spans="2:7" s="11" customFormat="1" x14ac:dyDescent="0.25">
      <c r="B111" s="23">
        <f t="shared" si="6"/>
        <v>-73.401027487328022</v>
      </c>
      <c r="C111" s="11">
        <f t="shared" si="7"/>
        <v>1225</v>
      </c>
      <c r="D111" s="20">
        <f t="shared" si="8"/>
        <v>900</v>
      </c>
      <c r="E111" s="21">
        <f t="shared" si="9"/>
        <v>-1050</v>
      </c>
      <c r="F111" s="24">
        <f t="shared" si="10"/>
        <v>30</v>
      </c>
      <c r="G111" s="25">
        <f t="shared" si="11"/>
        <v>-35</v>
      </c>
    </row>
    <row r="112" spans="2:7" s="11" customFormat="1" x14ac:dyDescent="0.25">
      <c r="B112" s="23">
        <f t="shared" si="6"/>
        <v>-80.191898993449072</v>
      </c>
      <c r="C112" s="11">
        <f t="shared" si="7"/>
        <v>1600</v>
      </c>
      <c r="D112" s="20">
        <f t="shared" si="8"/>
        <v>900</v>
      </c>
      <c r="E112" s="21">
        <f t="shared" si="9"/>
        <v>-1200</v>
      </c>
      <c r="F112" s="24">
        <f t="shared" si="10"/>
        <v>30</v>
      </c>
      <c r="G112" s="25">
        <f t="shared" si="11"/>
        <v>-40</v>
      </c>
    </row>
    <row r="113" spans="2:7" s="11" customFormat="1" x14ac:dyDescent="0.25">
      <c r="B113" s="23">
        <f t="shared" si="6"/>
        <v>-86.982770499570123</v>
      </c>
      <c r="C113" s="11">
        <f t="shared" si="7"/>
        <v>2025</v>
      </c>
      <c r="D113" s="20">
        <f t="shared" si="8"/>
        <v>900</v>
      </c>
      <c r="E113" s="21">
        <f t="shared" si="9"/>
        <v>-1350</v>
      </c>
      <c r="F113" s="24">
        <f t="shared" si="10"/>
        <v>30</v>
      </c>
      <c r="G113" s="25">
        <f t="shared" si="11"/>
        <v>-45</v>
      </c>
    </row>
    <row r="114" spans="2:7" s="11" customFormat="1" x14ac:dyDescent="0.25">
      <c r="B114" s="23">
        <f t="shared" si="6"/>
        <v>27.659535174496114</v>
      </c>
      <c r="C114" s="11">
        <f t="shared" si="7"/>
        <v>1600</v>
      </c>
      <c r="D114" s="20">
        <f t="shared" si="8"/>
        <v>1225</v>
      </c>
      <c r="E114" s="21">
        <f t="shared" si="9"/>
        <v>1400</v>
      </c>
      <c r="F114" s="24">
        <f t="shared" si="10"/>
        <v>35</v>
      </c>
      <c r="G114" s="25">
        <f t="shared" si="11"/>
        <v>40</v>
      </c>
    </row>
    <row r="115" spans="2:7" s="11" customFormat="1" x14ac:dyDescent="0.25">
      <c r="B115" s="23">
        <f t="shared" si="6"/>
        <v>20.776686994093183</v>
      </c>
      <c r="C115" s="11">
        <f t="shared" si="7"/>
        <v>1225</v>
      </c>
      <c r="D115" s="20">
        <f t="shared" si="8"/>
        <v>1225</v>
      </c>
      <c r="E115" s="21">
        <f t="shared" si="9"/>
        <v>1225</v>
      </c>
      <c r="F115" s="24">
        <f t="shared" si="10"/>
        <v>35</v>
      </c>
      <c r="G115" s="25">
        <f t="shared" si="11"/>
        <v>35</v>
      </c>
    </row>
    <row r="116" spans="2:7" s="11" customFormat="1" x14ac:dyDescent="0.25">
      <c r="B116" s="23">
        <f t="shared" si="6"/>
        <v>13.893838813690255</v>
      </c>
      <c r="C116" s="11">
        <f t="shared" si="7"/>
        <v>900</v>
      </c>
      <c r="D116" s="20">
        <f t="shared" si="8"/>
        <v>1225</v>
      </c>
      <c r="E116" s="21">
        <f t="shared" si="9"/>
        <v>1050</v>
      </c>
      <c r="F116" s="24">
        <f t="shared" si="10"/>
        <v>35</v>
      </c>
      <c r="G116" s="25">
        <f t="shared" si="11"/>
        <v>30</v>
      </c>
    </row>
    <row r="117" spans="2:7" s="11" customFormat="1" x14ac:dyDescent="0.25">
      <c r="B117" s="23">
        <f t="shared" si="6"/>
        <v>7.010990633287328</v>
      </c>
      <c r="C117" s="11">
        <f t="shared" si="7"/>
        <v>625</v>
      </c>
      <c r="D117" s="20">
        <f t="shared" si="8"/>
        <v>1225</v>
      </c>
      <c r="E117" s="21">
        <f t="shared" si="9"/>
        <v>875</v>
      </c>
      <c r="F117" s="24">
        <f t="shared" si="10"/>
        <v>35</v>
      </c>
      <c r="G117" s="25">
        <f t="shared" si="11"/>
        <v>25</v>
      </c>
    </row>
    <row r="118" spans="2:7" s="11" customFormat="1" x14ac:dyDescent="0.25">
      <c r="B118" s="23">
        <f t="shared" si="6"/>
        <v>0.12814245288440063</v>
      </c>
      <c r="C118" s="11">
        <f t="shared" si="7"/>
        <v>400</v>
      </c>
      <c r="D118" s="20">
        <f t="shared" si="8"/>
        <v>1225</v>
      </c>
      <c r="E118" s="21">
        <f t="shared" si="9"/>
        <v>700</v>
      </c>
      <c r="F118" s="24">
        <f t="shared" si="10"/>
        <v>35</v>
      </c>
      <c r="G118" s="25">
        <f t="shared" si="11"/>
        <v>20</v>
      </c>
    </row>
    <row r="119" spans="2:7" s="11" customFormat="1" x14ac:dyDescent="0.25">
      <c r="B119" s="23">
        <f t="shared" si="6"/>
        <v>-6.7547057275185285</v>
      </c>
      <c r="C119" s="11">
        <f t="shared" si="7"/>
        <v>225</v>
      </c>
      <c r="D119" s="20">
        <f t="shared" si="8"/>
        <v>1225</v>
      </c>
      <c r="E119" s="21">
        <f t="shared" si="9"/>
        <v>525</v>
      </c>
      <c r="F119" s="24">
        <f t="shared" si="10"/>
        <v>35</v>
      </c>
      <c r="G119" s="25">
        <f t="shared" si="11"/>
        <v>15</v>
      </c>
    </row>
    <row r="120" spans="2:7" s="11" customFormat="1" x14ac:dyDescent="0.25">
      <c r="B120" s="23">
        <f t="shared" si="6"/>
        <v>-13.637553907921449</v>
      </c>
      <c r="C120" s="11">
        <f t="shared" si="7"/>
        <v>100</v>
      </c>
      <c r="D120" s="20">
        <f t="shared" si="8"/>
        <v>1225</v>
      </c>
      <c r="E120" s="21">
        <f t="shared" si="9"/>
        <v>350</v>
      </c>
      <c r="F120" s="24">
        <f t="shared" si="10"/>
        <v>35</v>
      </c>
      <c r="G120" s="25">
        <f t="shared" si="11"/>
        <v>10</v>
      </c>
    </row>
    <row r="121" spans="2:7" s="11" customFormat="1" x14ac:dyDescent="0.25">
      <c r="B121" s="23">
        <f t="shared" si="6"/>
        <v>-20.520402088324378</v>
      </c>
      <c r="C121" s="11">
        <f t="shared" si="7"/>
        <v>25</v>
      </c>
      <c r="D121" s="20">
        <f t="shared" si="8"/>
        <v>1225</v>
      </c>
      <c r="E121" s="21">
        <f t="shared" si="9"/>
        <v>175</v>
      </c>
      <c r="F121" s="24">
        <f t="shared" si="10"/>
        <v>35</v>
      </c>
      <c r="G121" s="25">
        <f t="shared" si="11"/>
        <v>5</v>
      </c>
    </row>
    <row r="122" spans="2:7" s="11" customFormat="1" x14ac:dyDescent="0.25">
      <c r="B122" s="23">
        <f t="shared" si="6"/>
        <v>-27.403250268727305</v>
      </c>
      <c r="C122" s="11">
        <f t="shared" si="7"/>
        <v>0</v>
      </c>
      <c r="D122" s="20">
        <f t="shared" si="8"/>
        <v>1225</v>
      </c>
      <c r="E122" s="21">
        <f t="shared" si="9"/>
        <v>0</v>
      </c>
      <c r="F122" s="24">
        <f t="shared" si="10"/>
        <v>35</v>
      </c>
      <c r="G122" s="25">
        <f t="shared" si="11"/>
        <v>0</v>
      </c>
    </row>
    <row r="123" spans="2:7" s="11" customFormat="1" x14ac:dyDescent="0.25">
      <c r="B123" s="23">
        <f t="shared" si="6"/>
        <v>-34.286098449130236</v>
      </c>
      <c r="C123" s="11">
        <f t="shared" si="7"/>
        <v>25</v>
      </c>
      <c r="D123" s="20">
        <f t="shared" si="8"/>
        <v>1225</v>
      </c>
      <c r="E123" s="21">
        <f t="shared" si="9"/>
        <v>-175</v>
      </c>
      <c r="F123" s="24">
        <f t="shared" si="10"/>
        <v>35</v>
      </c>
      <c r="G123" s="25">
        <f t="shared" si="11"/>
        <v>-5</v>
      </c>
    </row>
    <row r="124" spans="2:7" s="11" customFormat="1" x14ac:dyDescent="0.25">
      <c r="B124" s="23">
        <f t="shared" si="6"/>
        <v>-41.16894662953316</v>
      </c>
      <c r="C124" s="11">
        <f t="shared" si="7"/>
        <v>100</v>
      </c>
      <c r="D124" s="20">
        <f t="shared" si="8"/>
        <v>1225</v>
      </c>
      <c r="E124" s="21">
        <f t="shared" si="9"/>
        <v>-350</v>
      </c>
      <c r="F124" s="24">
        <f t="shared" si="10"/>
        <v>35</v>
      </c>
      <c r="G124" s="25">
        <f t="shared" si="11"/>
        <v>-10</v>
      </c>
    </row>
    <row r="125" spans="2:7" s="11" customFormat="1" x14ac:dyDescent="0.25">
      <c r="B125" s="23">
        <f t="shared" si="6"/>
        <v>-48.051794809936091</v>
      </c>
      <c r="C125" s="11">
        <f t="shared" si="7"/>
        <v>225</v>
      </c>
      <c r="D125" s="20">
        <f t="shared" si="8"/>
        <v>1225</v>
      </c>
      <c r="E125" s="21">
        <f t="shared" si="9"/>
        <v>-525</v>
      </c>
      <c r="F125" s="24">
        <f t="shared" si="10"/>
        <v>35</v>
      </c>
      <c r="G125" s="25">
        <f t="shared" si="11"/>
        <v>-15</v>
      </c>
    </row>
    <row r="126" spans="2:7" s="11" customFormat="1" x14ac:dyDescent="0.25">
      <c r="B126" s="23">
        <f t="shared" si="6"/>
        <v>-54.934642990339015</v>
      </c>
      <c r="C126" s="11">
        <f t="shared" si="7"/>
        <v>400</v>
      </c>
      <c r="D126" s="20">
        <f t="shared" si="8"/>
        <v>1225</v>
      </c>
      <c r="E126" s="21">
        <f t="shared" si="9"/>
        <v>-700</v>
      </c>
      <c r="F126" s="24">
        <f t="shared" si="10"/>
        <v>35</v>
      </c>
      <c r="G126" s="25">
        <f t="shared" si="11"/>
        <v>-20</v>
      </c>
    </row>
    <row r="127" spans="2:7" s="11" customFormat="1" x14ac:dyDescent="0.25">
      <c r="B127" s="23">
        <f t="shared" si="6"/>
        <v>-61.817491170741938</v>
      </c>
      <c r="C127" s="11">
        <f t="shared" si="7"/>
        <v>625</v>
      </c>
      <c r="D127" s="20">
        <f t="shared" si="8"/>
        <v>1225</v>
      </c>
      <c r="E127" s="21">
        <f t="shared" si="9"/>
        <v>-875</v>
      </c>
      <c r="F127" s="24">
        <f t="shared" si="10"/>
        <v>35</v>
      </c>
      <c r="G127" s="25">
        <f t="shared" si="11"/>
        <v>-25</v>
      </c>
    </row>
    <row r="128" spans="2:7" s="11" customFormat="1" x14ac:dyDescent="0.25">
      <c r="B128" s="23">
        <f t="shared" si="6"/>
        <v>-68.700339351144862</v>
      </c>
      <c r="C128" s="11">
        <f t="shared" si="7"/>
        <v>900</v>
      </c>
      <c r="D128" s="20">
        <f t="shared" si="8"/>
        <v>1225</v>
      </c>
      <c r="E128" s="21">
        <f t="shared" si="9"/>
        <v>-1050</v>
      </c>
      <c r="F128" s="24">
        <f t="shared" si="10"/>
        <v>35</v>
      </c>
      <c r="G128" s="25">
        <f t="shared" si="11"/>
        <v>-30</v>
      </c>
    </row>
    <row r="129" spans="2:7" s="11" customFormat="1" x14ac:dyDescent="0.25">
      <c r="B129" s="23">
        <f t="shared" si="6"/>
        <v>-75.583187531547793</v>
      </c>
      <c r="C129" s="11">
        <f t="shared" si="7"/>
        <v>1225</v>
      </c>
      <c r="D129" s="20">
        <f t="shared" si="8"/>
        <v>1225</v>
      </c>
      <c r="E129" s="21">
        <f t="shared" si="9"/>
        <v>-1225</v>
      </c>
      <c r="F129" s="24">
        <f t="shared" si="10"/>
        <v>35</v>
      </c>
      <c r="G129" s="25">
        <f t="shared" si="11"/>
        <v>-35</v>
      </c>
    </row>
    <row r="130" spans="2:7" s="11" customFormat="1" x14ac:dyDescent="0.25">
      <c r="B130" s="23">
        <f t="shared" si="6"/>
        <v>-82.466035711950724</v>
      </c>
      <c r="C130" s="11">
        <f t="shared" si="7"/>
        <v>1600</v>
      </c>
      <c r="D130" s="20">
        <f t="shared" si="8"/>
        <v>1225</v>
      </c>
      <c r="E130" s="21">
        <f t="shared" si="9"/>
        <v>-1400</v>
      </c>
      <c r="F130" s="24">
        <f t="shared" si="10"/>
        <v>35</v>
      </c>
      <c r="G130" s="25">
        <f t="shared" si="11"/>
        <v>-40</v>
      </c>
    </row>
    <row r="131" spans="2:7" s="11" customFormat="1" x14ac:dyDescent="0.25">
      <c r="B131" s="23">
        <f t="shared" si="6"/>
        <v>-89.348883892353641</v>
      </c>
      <c r="C131" s="11">
        <f t="shared" si="7"/>
        <v>2025</v>
      </c>
      <c r="D131" s="20">
        <f t="shared" si="8"/>
        <v>1225</v>
      </c>
      <c r="E131" s="21">
        <f t="shared" si="9"/>
        <v>-1575</v>
      </c>
      <c r="F131" s="24">
        <f t="shared" si="10"/>
        <v>35</v>
      </c>
      <c r="G131" s="25">
        <f t="shared" si="11"/>
        <v>-45</v>
      </c>
    </row>
    <row r="132" spans="2:7" s="11" customFormat="1" x14ac:dyDescent="0.25">
      <c r="B132" s="23">
        <f t="shared" si="6"/>
        <v>26.94818949187664</v>
      </c>
      <c r="C132" s="11">
        <f t="shared" si="7"/>
        <v>1600</v>
      </c>
      <c r="D132" s="20">
        <f t="shared" si="8"/>
        <v>1600</v>
      </c>
      <c r="E132" s="21">
        <f t="shared" si="9"/>
        <v>1600</v>
      </c>
      <c r="F132" s="24">
        <f t="shared" si="10"/>
        <v>40</v>
      </c>
      <c r="G132" s="25">
        <f t="shared" si="11"/>
        <v>40</v>
      </c>
    </row>
    <row r="133" spans="2:7" s="11" customFormat="1" x14ac:dyDescent="0.25">
      <c r="B133" s="23">
        <f t="shared" si="6"/>
        <v>19.983813086454987</v>
      </c>
      <c r="C133" s="11">
        <f t="shared" si="7"/>
        <v>1225</v>
      </c>
      <c r="D133" s="20">
        <f t="shared" si="8"/>
        <v>1600</v>
      </c>
      <c r="E133" s="21">
        <f t="shared" si="9"/>
        <v>1400</v>
      </c>
      <c r="F133" s="24">
        <f t="shared" si="10"/>
        <v>40</v>
      </c>
      <c r="G133" s="25">
        <f t="shared" si="11"/>
        <v>35</v>
      </c>
    </row>
    <row r="134" spans="2:7" s="11" customFormat="1" x14ac:dyDescent="0.25">
      <c r="B134" s="23">
        <f t="shared" ref="B134:B197" si="12">35.74+0.6215*G134-35.75*F134^0.16+0.4275*G134*F134^0.16</f>
        <v>13.019436681033337</v>
      </c>
      <c r="C134" s="11">
        <f t="shared" si="7"/>
        <v>900</v>
      </c>
      <c r="D134" s="20">
        <f t="shared" si="8"/>
        <v>1600</v>
      </c>
      <c r="E134" s="21">
        <f t="shared" si="9"/>
        <v>1200</v>
      </c>
      <c r="F134" s="24">
        <f t="shared" si="10"/>
        <v>40</v>
      </c>
      <c r="G134" s="25">
        <f t="shared" si="11"/>
        <v>30</v>
      </c>
    </row>
    <row r="135" spans="2:7" s="11" customFormat="1" x14ac:dyDescent="0.25">
      <c r="B135" s="23">
        <f t="shared" si="12"/>
        <v>6.0550602756116909</v>
      </c>
      <c r="C135" s="11">
        <f t="shared" ref="C135:C198" si="13">G135^2</f>
        <v>625</v>
      </c>
      <c r="D135" s="20">
        <f t="shared" ref="D135:D198" si="14">F135^2</f>
        <v>1600</v>
      </c>
      <c r="E135" s="21">
        <f t="shared" ref="E135:E198" si="15">F135*G135</f>
        <v>1000</v>
      </c>
      <c r="F135" s="24">
        <f t="shared" si="10"/>
        <v>40</v>
      </c>
      <c r="G135" s="25">
        <f t="shared" si="11"/>
        <v>25</v>
      </c>
    </row>
    <row r="136" spans="2:7" s="11" customFormat="1" x14ac:dyDescent="0.25">
      <c r="B136" s="23">
        <f t="shared" si="12"/>
        <v>-0.90931612980995524</v>
      </c>
      <c r="C136" s="11">
        <f t="shared" si="13"/>
        <v>400</v>
      </c>
      <c r="D136" s="20">
        <f t="shared" si="14"/>
        <v>1600</v>
      </c>
      <c r="E136" s="21">
        <f t="shared" si="15"/>
        <v>800</v>
      </c>
      <c r="F136" s="24">
        <f t="shared" si="10"/>
        <v>40</v>
      </c>
      <c r="G136" s="25">
        <f t="shared" si="11"/>
        <v>20</v>
      </c>
    </row>
    <row r="137" spans="2:7" s="11" customFormat="1" x14ac:dyDescent="0.25">
      <c r="B137" s="23">
        <f t="shared" si="12"/>
        <v>-7.8736925352316067</v>
      </c>
      <c r="C137" s="11">
        <f t="shared" si="13"/>
        <v>225</v>
      </c>
      <c r="D137" s="20">
        <f t="shared" si="14"/>
        <v>1600</v>
      </c>
      <c r="E137" s="21">
        <f t="shared" si="15"/>
        <v>600</v>
      </c>
      <c r="F137" s="24">
        <f t="shared" si="10"/>
        <v>40</v>
      </c>
      <c r="G137" s="25">
        <f t="shared" si="11"/>
        <v>15</v>
      </c>
    </row>
    <row r="138" spans="2:7" s="11" customFormat="1" x14ac:dyDescent="0.25">
      <c r="B138" s="23">
        <f t="shared" si="12"/>
        <v>-14.838068940653246</v>
      </c>
      <c r="C138" s="11">
        <f t="shared" si="13"/>
        <v>100</v>
      </c>
      <c r="D138" s="20">
        <f t="shared" si="14"/>
        <v>1600</v>
      </c>
      <c r="E138" s="21">
        <f t="shared" si="15"/>
        <v>400</v>
      </c>
      <c r="F138" s="24">
        <f t="shared" si="10"/>
        <v>40</v>
      </c>
      <c r="G138" s="25">
        <f t="shared" si="11"/>
        <v>10</v>
      </c>
    </row>
    <row r="139" spans="2:7" s="11" customFormat="1" x14ac:dyDescent="0.25">
      <c r="B139" s="23">
        <f t="shared" si="12"/>
        <v>-21.802445346074894</v>
      </c>
      <c r="C139" s="11">
        <f t="shared" si="13"/>
        <v>25</v>
      </c>
      <c r="D139" s="20">
        <f t="shared" si="14"/>
        <v>1600</v>
      </c>
      <c r="E139" s="21">
        <f t="shared" si="15"/>
        <v>200</v>
      </c>
      <c r="F139" s="24">
        <f t="shared" si="10"/>
        <v>40</v>
      </c>
      <c r="G139" s="25">
        <f t="shared" si="11"/>
        <v>5</v>
      </c>
    </row>
    <row r="140" spans="2:7" s="11" customFormat="1" x14ac:dyDescent="0.25">
      <c r="B140" s="23">
        <f t="shared" si="12"/>
        <v>-28.766821751496543</v>
      </c>
      <c r="C140" s="11">
        <f t="shared" si="13"/>
        <v>0</v>
      </c>
      <c r="D140" s="20">
        <f t="shared" si="14"/>
        <v>1600</v>
      </c>
      <c r="E140" s="21">
        <f t="shared" si="15"/>
        <v>0</v>
      </c>
      <c r="F140" s="24">
        <f t="shared" si="10"/>
        <v>40</v>
      </c>
      <c r="G140" s="25">
        <f t="shared" si="11"/>
        <v>0</v>
      </c>
    </row>
    <row r="141" spans="2:7" s="11" customFormat="1" x14ac:dyDescent="0.25">
      <c r="B141" s="23">
        <f t="shared" si="12"/>
        <v>-35.73119815691819</v>
      </c>
      <c r="C141" s="11">
        <f t="shared" si="13"/>
        <v>25</v>
      </c>
      <c r="D141" s="20">
        <f t="shared" si="14"/>
        <v>1600</v>
      </c>
      <c r="E141" s="21">
        <f t="shared" si="15"/>
        <v>-200</v>
      </c>
      <c r="F141" s="24">
        <f t="shared" si="10"/>
        <v>40</v>
      </c>
      <c r="G141" s="25">
        <f t="shared" si="11"/>
        <v>-5</v>
      </c>
    </row>
    <row r="142" spans="2:7" s="11" customFormat="1" x14ac:dyDescent="0.25">
      <c r="B142" s="23">
        <f t="shared" si="12"/>
        <v>-42.695574562339836</v>
      </c>
      <c r="C142" s="11">
        <f t="shared" si="13"/>
        <v>100</v>
      </c>
      <c r="D142" s="20">
        <f t="shared" si="14"/>
        <v>1600</v>
      </c>
      <c r="E142" s="21">
        <f t="shared" si="15"/>
        <v>-400</v>
      </c>
      <c r="F142" s="24">
        <f t="shared" si="10"/>
        <v>40</v>
      </c>
      <c r="G142" s="25">
        <f t="shared" si="11"/>
        <v>-10</v>
      </c>
    </row>
    <row r="143" spans="2:7" s="11" customFormat="1" x14ac:dyDescent="0.25">
      <c r="B143" s="23">
        <f t="shared" si="12"/>
        <v>-49.659950967761482</v>
      </c>
      <c r="C143" s="11">
        <f t="shared" si="13"/>
        <v>225</v>
      </c>
      <c r="D143" s="20">
        <f t="shared" si="14"/>
        <v>1600</v>
      </c>
      <c r="E143" s="21">
        <f t="shared" si="15"/>
        <v>-600</v>
      </c>
      <c r="F143" s="24">
        <f t="shared" si="10"/>
        <v>40</v>
      </c>
      <c r="G143" s="25">
        <f t="shared" si="11"/>
        <v>-15</v>
      </c>
    </row>
    <row r="144" spans="2:7" s="11" customFormat="1" x14ac:dyDescent="0.25">
      <c r="B144" s="23">
        <f t="shared" si="12"/>
        <v>-56.624327373183135</v>
      </c>
      <c r="C144" s="11">
        <f t="shared" si="13"/>
        <v>400</v>
      </c>
      <c r="D144" s="20">
        <f t="shared" si="14"/>
        <v>1600</v>
      </c>
      <c r="E144" s="21">
        <f t="shared" si="15"/>
        <v>-800</v>
      </c>
      <c r="F144" s="24">
        <f t="shared" si="10"/>
        <v>40</v>
      </c>
      <c r="G144" s="25">
        <f t="shared" si="11"/>
        <v>-20</v>
      </c>
    </row>
    <row r="145" spans="2:7" s="11" customFormat="1" x14ac:dyDescent="0.25">
      <c r="B145" s="23">
        <f t="shared" si="12"/>
        <v>-63.588703778604781</v>
      </c>
      <c r="C145" s="11">
        <f t="shared" si="13"/>
        <v>625</v>
      </c>
      <c r="D145" s="20">
        <f t="shared" si="14"/>
        <v>1600</v>
      </c>
      <c r="E145" s="21">
        <f t="shared" si="15"/>
        <v>-1000</v>
      </c>
      <c r="F145" s="24">
        <f t="shared" si="10"/>
        <v>40</v>
      </c>
      <c r="G145" s="25">
        <f t="shared" si="11"/>
        <v>-25</v>
      </c>
    </row>
    <row r="146" spans="2:7" s="11" customFormat="1" x14ac:dyDescent="0.25">
      <c r="B146" s="23">
        <f t="shared" si="12"/>
        <v>-70.553080184026427</v>
      </c>
      <c r="C146" s="11">
        <f t="shared" si="13"/>
        <v>900</v>
      </c>
      <c r="D146" s="20">
        <f t="shared" si="14"/>
        <v>1600</v>
      </c>
      <c r="E146" s="21">
        <f t="shared" si="15"/>
        <v>-1200</v>
      </c>
      <c r="F146" s="24">
        <f t="shared" si="10"/>
        <v>40</v>
      </c>
      <c r="G146" s="25">
        <f t="shared" si="11"/>
        <v>-30</v>
      </c>
    </row>
    <row r="147" spans="2:7" s="11" customFormat="1" x14ac:dyDescent="0.25">
      <c r="B147" s="23">
        <f t="shared" si="12"/>
        <v>-77.517456589448074</v>
      </c>
      <c r="C147" s="11">
        <f t="shared" si="13"/>
        <v>1225</v>
      </c>
      <c r="D147" s="20">
        <f t="shared" si="14"/>
        <v>1600</v>
      </c>
      <c r="E147" s="21">
        <f t="shared" si="15"/>
        <v>-1400</v>
      </c>
      <c r="F147" s="24">
        <f t="shared" si="10"/>
        <v>40</v>
      </c>
      <c r="G147" s="25">
        <f t="shared" si="11"/>
        <v>-35</v>
      </c>
    </row>
    <row r="148" spans="2:7" s="11" customFormat="1" x14ac:dyDescent="0.25">
      <c r="B148" s="23">
        <f t="shared" si="12"/>
        <v>-84.481832994869734</v>
      </c>
      <c r="C148" s="11">
        <f t="shared" si="13"/>
        <v>1600</v>
      </c>
      <c r="D148" s="20">
        <f t="shared" si="14"/>
        <v>1600</v>
      </c>
      <c r="E148" s="21">
        <f t="shared" si="15"/>
        <v>-1600</v>
      </c>
      <c r="F148" s="24">
        <f t="shared" si="10"/>
        <v>40</v>
      </c>
      <c r="G148" s="25">
        <f t="shared" si="11"/>
        <v>-40</v>
      </c>
    </row>
    <row r="149" spans="2:7" s="11" customFormat="1" x14ac:dyDescent="0.25">
      <c r="B149" s="23">
        <f t="shared" si="12"/>
        <v>-91.446209400291366</v>
      </c>
      <c r="C149" s="11">
        <f t="shared" si="13"/>
        <v>2025</v>
      </c>
      <c r="D149" s="20">
        <f t="shared" si="14"/>
        <v>1600</v>
      </c>
      <c r="E149" s="21">
        <f t="shared" si="15"/>
        <v>-1800</v>
      </c>
      <c r="F149" s="24">
        <f t="shared" si="10"/>
        <v>40</v>
      </c>
      <c r="G149" s="25">
        <f t="shared" si="11"/>
        <v>-45</v>
      </c>
    </row>
    <row r="150" spans="2:7" s="11" customFormat="1" x14ac:dyDescent="0.25">
      <c r="B150" s="23">
        <f t="shared" si="12"/>
        <v>26.307998160694833</v>
      </c>
      <c r="C150" s="11">
        <f t="shared" si="13"/>
        <v>1600</v>
      </c>
      <c r="D150" s="20">
        <f t="shared" si="14"/>
        <v>2025</v>
      </c>
      <c r="E150" s="21">
        <f t="shared" si="15"/>
        <v>1800</v>
      </c>
      <c r="F150" s="24">
        <f t="shared" si="10"/>
        <v>45</v>
      </c>
      <c r="G150" s="25">
        <f t="shared" si="11"/>
        <v>40</v>
      </c>
    </row>
    <row r="151" spans="2:7" s="11" customFormat="1" x14ac:dyDescent="0.25">
      <c r="B151" s="23">
        <f t="shared" si="12"/>
        <v>19.270248620131031</v>
      </c>
      <c r="C151" s="11">
        <f t="shared" si="13"/>
        <v>1225</v>
      </c>
      <c r="D151" s="20">
        <f t="shared" si="14"/>
        <v>2025</v>
      </c>
      <c r="E151" s="21">
        <f t="shared" si="15"/>
        <v>1575</v>
      </c>
      <c r="F151" s="24">
        <f t="shared" si="10"/>
        <v>45</v>
      </c>
      <c r="G151" s="25">
        <f t="shared" si="11"/>
        <v>35</v>
      </c>
    </row>
    <row r="152" spans="2:7" s="11" customFormat="1" x14ac:dyDescent="0.25">
      <c r="B152" s="23">
        <f t="shared" si="12"/>
        <v>12.23249907956723</v>
      </c>
      <c r="C152" s="11">
        <f t="shared" si="13"/>
        <v>900</v>
      </c>
      <c r="D152" s="20">
        <f t="shared" si="14"/>
        <v>2025</v>
      </c>
      <c r="E152" s="21">
        <f t="shared" si="15"/>
        <v>1350</v>
      </c>
      <c r="F152" s="24">
        <f t="shared" si="10"/>
        <v>45</v>
      </c>
      <c r="G152" s="25">
        <f t="shared" si="11"/>
        <v>30</v>
      </c>
    </row>
    <row r="153" spans="2:7" s="11" customFormat="1" x14ac:dyDescent="0.25">
      <c r="B153" s="23">
        <f t="shared" si="12"/>
        <v>5.1947495390034319</v>
      </c>
      <c r="C153" s="11">
        <f t="shared" si="13"/>
        <v>625</v>
      </c>
      <c r="D153" s="20">
        <f t="shared" si="14"/>
        <v>2025</v>
      </c>
      <c r="E153" s="21">
        <f t="shared" si="15"/>
        <v>1125</v>
      </c>
      <c r="F153" s="24">
        <f t="shared" ref="F153:F216" si="16">F135+5</f>
        <v>45</v>
      </c>
      <c r="G153" s="25">
        <f t="shared" ref="G153:G216" si="17">G135</f>
        <v>25</v>
      </c>
    </row>
    <row r="154" spans="2:7" s="11" customFormat="1" x14ac:dyDescent="0.25">
      <c r="B154" s="23">
        <f t="shared" si="12"/>
        <v>-1.8430000015603643</v>
      </c>
      <c r="C154" s="11">
        <f t="shared" si="13"/>
        <v>400</v>
      </c>
      <c r="D154" s="20">
        <f t="shared" si="14"/>
        <v>2025</v>
      </c>
      <c r="E154" s="21">
        <f t="shared" si="15"/>
        <v>900</v>
      </c>
      <c r="F154" s="24">
        <f t="shared" si="16"/>
        <v>45</v>
      </c>
      <c r="G154" s="25">
        <f t="shared" si="17"/>
        <v>20</v>
      </c>
    </row>
    <row r="155" spans="2:7" s="11" customFormat="1" x14ac:dyDescent="0.25">
      <c r="B155" s="23">
        <f t="shared" si="12"/>
        <v>-8.8807495421241658</v>
      </c>
      <c r="C155" s="11">
        <f t="shared" si="13"/>
        <v>225</v>
      </c>
      <c r="D155" s="20">
        <f t="shared" si="14"/>
        <v>2025</v>
      </c>
      <c r="E155" s="21">
        <f t="shared" si="15"/>
        <v>675</v>
      </c>
      <c r="F155" s="24">
        <f t="shared" si="16"/>
        <v>45</v>
      </c>
      <c r="G155" s="25">
        <f t="shared" si="17"/>
        <v>15</v>
      </c>
    </row>
    <row r="156" spans="2:7" s="11" customFormat="1" x14ac:dyDescent="0.25">
      <c r="B156" s="23">
        <f t="shared" si="12"/>
        <v>-15.918499082687955</v>
      </c>
      <c r="C156" s="11">
        <f t="shared" si="13"/>
        <v>100</v>
      </c>
      <c r="D156" s="20">
        <f t="shared" si="14"/>
        <v>2025</v>
      </c>
      <c r="E156" s="21">
        <f t="shared" si="15"/>
        <v>450</v>
      </c>
      <c r="F156" s="24">
        <f t="shared" si="16"/>
        <v>45</v>
      </c>
      <c r="G156" s="25">
        <f t="shared" si="17"/>
        <v>10</v>
      </c>
    </row>
    <row r="157" spans="2:7" s="11" customFormat="1" x14ac:dyDescent="0.25">
      <c r="B157" s="23">
        <f t="shared" si="12"/>
        <v>-22.956248623251756</v>
      </c>
      <c r="C157" s="11">
        <f t="shared" si="13"/>
        <v>25</v>
      </c>
      <c r="D157" s="20">
        <f t="shared" si="14"/>
        <v>2025</v>
      </c>
      <c r="E157" s="21">
        <f t="shared" si="15"/>
        <v>225</v>
      </c>
      <c r="F157" s="24">
        <f t="shared" si="16"/>
        <v>45</v>
      </c>
      <c r="G157" s="25">
        <f t="shared" si="17"/>
        <v>5</v>
      </c>
    </row>
    <row r="158" spans="2:7" s="11" customFormat="1" x14ac:dyDescent="0.25">
      <c r="B158" s="23">
        <f t="shared" si="12"/>
        <v>-29.993998163815554</v>
      </c>
      <c r="C158" s="11">
        <f t="shared" si="13"/>
        <v>0</v>
      </c>
      <c r="D158" s="20">
        <f t="shared" si="14"/>
        <v>2025</v>
      </c>
      <c r="E158" s="21">
        <f t="shared" si="15"/>
        <v>0</v>
      </c>
      <c r="F158" s="24">
        <f t="shared" si="16"/>
        <v>45</v>
      </c>
      <c r="G158" s="25">
        <f t="shared" si="17"/>
        <v>0</v>
      </c>
    </row>
    <row r="159" spans="2:7" s="11" customFormat="1" x14ac:dyDescent="0.25">
      <c r="B159" s="23">
        <f t="shared" si="12"/>
        <v>-37.031747704379356</v>
      </c>
      <c r="C159" s="11">
        <f t="shared" si="13"/>
        <v>25</v>
      </c>
      <c r="D159" s="20">
        <f t="shared" si="14"/>
        <v>2025</v>
      </c>
      <c r="E159" s="21">
        <f t="shared" si="15"/>
        <v>-225</v>
      </c>
      <c r="F159" s="24">
        <f t="shared" si="16"/>
        <v>45</v>
      </c>
      <c r="G159" s="25">
        <f t="shared" si="17"/>
        <v>-5</v>
      </c>
    </row>
    <row r="160" spans="2:7" s="11" customFormat="1" x14ac:dyDescent="0.25">
      <c r="B160" s="23">
        <f t="shared" si="12"/>
        <v>-44.069497244943143</v>
      </c>
      <c r="C160" s="11">
        <f t="shared" si="13"/>
        <v>100</v>
      </c>
      <c r="D160" s="20">
        <f t="shared" si="14"/>
        <v>2025</v>
      </c>
      <c r="E160" s="21">
        <f t="shared" si="15"/>
        <v>-450</v>
      </c>
      <c r="F160" s="24">
        <f t="shared" si="16"/>
        <v>45</v>
      </c>
      <c r="G160" s="25">
        <f t="shared" si="17"/>
        <v>-10</v>
      </c>
    </row>
    <row r="161" spans="2:7" s="11" customFormat="1" x14ac:dyDescent="0.25">
      <c r="B161" s="23">
        <f t="shared" si="12"/>
        <v>-51.107246785506945</v>
      </c>
      <c r="C161" s="11">
        <f t="shared" si="13"/>
        <v>225</v>
      </c>
      <c r="D161" s="20">
        <f t="shared" si="14"/>
        <v>2025</v>
      </c>
      <c r="E161" s="21">
        <f t="shared" si="15"/>
        <v>-675</v>
      </c>
      <c r="F161" s="24">
        <f t="shared" si="16"/>
        <v>45</v>
      </c>
      <c r="G161" s="25">
        <f t="shared" si="17"/>
        <v>-15</v>
      </c>
    </row>
    <row r="162" spans="2:7" s="11" customFormat="1" x14ac:dyDescent="0.25">
      <c r="B162" s="23">
        <f t="shared" si="12"/>
        <v>-58.144996326070746</v>
      </c>
      <c r="C162" s="11">
        <f t="shared" si="13"/>
        <v>400</v>
      </c>
      <c r="D162" s="20">
        <f t="shared" si="14"/>
        <v>2025</v>
      </c>
      <c r="E162" s="21">
        <f t="shared" si="15"/>
        <v>-900</v>
      </c>
      <c r="F162" s="24">
        <f t="shared" si="16"/>
        <v>45</v>
      </c>
      <c r="G162" s="25">
        <f t="shared" si="17"/>
        <v>-20</v>
      </c>
    </row>
    <row r="163" spans="2:7" s="11" customFormat="1" x14ac:dyDescent="0.25">
      <c r="B163" s="23">
        <f t="shared" si="12"/>
        <v>-65.182745866634548</v>
      </c>
      <c r="C163" s="11">
        <f t="shared" si="13"/>
        <v>625</v>
      </c>
      <c r="D163" s="20">
        <f t="shared" si="14"/>
        <v>2025</v>
      </c>
      <c r="E163" s="21">
        <f t="shared" si="15"/>
        <v>-1125</v>
      </c>
      <c r="F163" s="24">
        <f t="shared" si="16"/>
        <v>45</v>
      </c>
      <c r="G163" s="25">
        <f t="shared" si="17"/>
        <v>-25</v>
      </c>
    </row>
    <row r="164" spans="2:7" s="11" customFormat="1" x14ac:dyDescent="0.25">
      <c r="B164" s="23">
        <f t="shared" si="12"/>
        <v>-72.220495407198342</v>
      </c>
      <c r="C164" s="11">
        <f t="shared" si="13"/>
        <v>900</v>
      </c>
      <c r="D164" s="20">
        <f t="shared" si="14"/>
        <v>2025</v>
      </c>
      <c r="E164" s="21">
        <f t="shared" si="15"/>
        <v>-1350</v>
      </c>
      <c r="F164" s="24">
        <f t="shared" si="16"/>
        <v>45</v>
      </c>
      <c r="G164" s="25">
        <f t="shared" si="17"/>
        <v>-30</v>
      </c>
    </row>
    <row r="165" spans="2:7" s="11" customFormat="1" x14ac:dyDescent="0.25">
      <c r="B165" s="23">
        <f t="shared" si="12"/>
        <v>-79.258244947762137</v>
      </c>
      <c r="C165" s="11">
        <f t="shared" si="13"/>
        <v>1225</v>
      </c>
      <c r="D165" s="20">
        <f t="shared" si="14"/>
        <v>2025</v>
      </c>
      <c r="E165" s="21">
        <f t="shared" si="15"/>
        <v>-1575</v>
      </c>
      <c r="F165" s="24">
        <f t="shared" si="16"/>
        <v>45</v>
      </c>
      <c r="G165" s="25">
        <f t="shared" si="17"/>
        <v>-35</v>
      </c>
    </row>
    <row r="166" spans="2:7" s="11" customFormat="1" x14ac:dyDescent="0.25">
      <c r="B166" s="23">
        <f t="shared" si="12"/>
        <v>-86.295994488325945</v>
      </c>
      <c r="C166" s="11">
        <f t="shared" si="13"/>
        <v>1600</v>
      </c>
      <c r="D166" s="20">
        <f t="shared" si="14"/>
        <v>2025</v>
      </c>
      <c r="E166" s="21">
        <f t="shared" si="15"/>
        <v>-1800</v>
      </c>
      <c r="F166" s="24">
        <f t="shared" si="16"/>
        <v>45</v>
      </c>
      <c r="G166" s="25">
        <f t="shared" si="17"/>
        <v>-40</v>
      </c>
    </row>
    <row r="167" spans="2:7" s="11" customFormat="1" x14ac:dyDescent="0.25">
      <c r="B167" s="23">
        <f t="shared" si="12"/>
        <v>-93.333744028889726</v>
      </c>
      <c r="C167" s="11">
        <f t="shared" si="13"/>
        <v>2025</v>
      </c>
      <c r="D167" s="20">
        <f t="shared" si="14"/>
        <v>2025</v>
      </c>
      <c r="E167" s="21">
        <f t="shared" si="15"/>
        <v>-2025</v>
      </c>
      <c r="F167" s="24">
        <f t="shared" si="16"/>
        <v>45</v>
      </c>
      <c r="G167" s="25">
        <f t="shared" si="17"/>
        <v>-45</v>
      </c>
    </row>
    <row r="168" spans="2:7" s="11" customFormat="1" x14ac:dyDescent="0.25">
      <c r="B168" s="23">
        <f t="shared" si="12"/>
        <v>25.725014409761194</v>
      </c>
      <c r="C168" s="11">
        <f t="shared" si="13"/>
        <v>1600</v>
      </c>
      <c r="D168" s="20">
        <f t="shared" si="14"/>
        <v>2500</v>
      </c>
      <c r="E168" s="21">
        <f t="shared" si="15"/>
        <v>2000</v>
      </c>
      <c r="F168" s="24">
        <f t="shared" si="16"/>
        <v>50</v>
      </c>
      <c r="G168" s="25">
        <f t="shared" si="17"/>
        <v>40</v>
      </c>
    </row>
    <row r="169" spans="2:7" s="11" customFormat="1" x14ac:dyDescent="0.25">
      <c r="B169" s="23">
        <f t="shared" si="12"/>
        <v>18.6204483669121</v>
      </c>
      <c r="C169" s="11">
        <f t="shared" si="13"/>
        <v>1225</v>
      </c>
      <c r="D169" s="20">
        <f t="shared" si="14"/>
        <v>2500</v>
      </c>
      <c r="E169" s="21">
        <f t="shared" si="15"/>
        <v>1750</v>
      </c>
      <c r="F169" s="24">
        <f t="shared" si="16"/>
        <v>50</v>
      </c>
      <c r="G169" s="25">
        <f t="shared" si="17"/>
        <v>35</v>
      </c>
    </row>
    <row r="170" spans="2:7" s="11" customFormat="1" x14ac:dyDescent="0.25">
      <c r="B170" s="23">
        <f t="shared" si="12"/>
        <v>11.515882324063011</v>
      </c>
      <c r="C170" s="11">
        <f t="shared" si="13"/>
        <v>900</v>
      </c>
      <c r="D170" s="20">
        <f t="shared" si="14"/>
        <v>2500</v>
      </c>
      <c r="E170" s="21">
        <f t="shared" si="15"/>
        <v>1500</v>
      </c>
      <c r="F170" s="24">
        <f t="shared" si="16"/>
        <v>50</v>
      </c>
      <c r="G170" s="25">
        <f t="shared" si="17"/>
        <v>30</v>
      </c>
    </row>
    <row r="171" spans="2:7" s="11" customFormat="1" x14ac:dyDescent="0.25">
      <c r="B171" s="23">
        <f t="shared" si="12"/>
        <v>4.4113162812139244</v>
      </c>
      <c r="C171" s="11">
        <f t="shared" si="13"/>
        <v>625</v>
      </c>
      <c r="D171" s="20">
        <f t="shared" si="14"/>
        <v>2500</v>
      </c>
      <c r="E171" s="21">
        <f t="shared" si="15"/>
        <v>1250</v>
      </c>
      <c r="F171" s="24">
        <f t="shared" si="16"/>
        <v>50</v>
      </c>
      <c r="G171" s="25">
        <f t="shared" si="17"/>
        <v>25</v>
      </c>
    </row>
    <row r="172" spans="2:7" s="11" customFormat="1" x14ac:dyDescent="0.25">
      <c r="B172" s="23">
        <f t="shared" si="12"/>
        <v>-2.6932497616351618</v>
      </c>
      <c r="C172" s="11">
        <f t="shared" si="13"/>
        <v>400</v>
      </c>
      <c r="D172" s="20">
        <f t="shared" si="14"/>
        <v>2500</v>
      </c>
      <c r="E172" s="21">
        <f t="shared" si="15"/>
        <v>1000</v>
      </c>
      <c r="F172" s="24">
        <f t="shared" si="16"/>
        <v>50</v>
      </c>
      <c r="G172" s="25">
        <f t="shared" si="17"/>
        <v>20</v>
      </c>
    </row>
    <row r="173" spans="2:7" s="11" customFormat="1" x14ac:dyDescent="0.25">
      <c r="B173" s="23">
        <f t="shared" si="12"/>
        <v>-9.7978158044842534</v>
      </c>
      <c r="C173" s="11">
        <f t="shared" si="13"/>
        <v>225</v>
      </c>
      <c r="D173" s="20">
        <f t="shared" si="14"/>
        <v>2500</v>
      </c>
      <c r="E173" s="21">
        <f t="shared" si="15"/>
        <v>750</v>
      </c>
      <c r="F173" s="24">
        <f t="shared" si="16"/>
        <v>50</v>
      </c>
      <c r="G173" s="25">
        <f t="shared" si="17"/>
        <v>15</v>
      </c>
    </row>
    <row r="174" spans="2:7" s="11" customFormat="1" x14ac:dyDescent="0.25">
      <c r="B174" s="23">
        <f t="shared" si="12"/>
        <v>-16.902381847333331</v>
      </c>
      <c r="C174" s="11">
        <f t="shared" si="13"/>
        <v>100</v>
      </c>
      <c r="D174" s="20">
        <f t="shared" si="14"/>
        <v>2500</v>
      </c>
      <c r="E174" s="21">
        <f t="shared" si="15"/>
        <v>500</v>
      </c>
      <c r="F174" s="24">
        <f t="shared" si="16"/>
        <v>50</v>
      </c>
      <c r="G174" s="25">
        <f t="shared" si="17"/>
        <v>10</v>
      </c>
    </row>
    <row r="175" spans="2:7" s="11" customFormat="1" x14ac:dyDescent="0.25">
      <c r="B175" s="23">
        <f t="shared" si="12"/>
        <v>-24.00694789018242</v>
      </c>
      <c r="C175" s="11">
        <f t="shared" si="13"/>
        <v>25</v>
      </c>
      <c r="D175" s="20">
        <f t="shared" si="14"/>
        <v>2500</v>
      </c>
      <c r="E175" s="21">
        <f t="shared" si="15"/>
        <v>250</v>
      </c>
      <c r="F175" s="24">
        <f t="shared" si="16"/>
        <v>50</v>
      </c>
      <c r="G175" s="25">
        <f t="shared" si="17"/>
        <v>5</v>
      </c>
    </row>
    <row r="176" spans="2:7" s="11" customFormat="1" x14ac:dyDescent="0.25">
      <c r="B176" s="23">
        <f t="shared" si="12"/>
        <v>-31.11151393303151</v>
      </c>
      <c r="C176" s="11">
        <f t="shared" si="13"/>
        <v>0</v>
      </c>
      <c r="D176" s="20">
        <f t="shared" si="14"/>
        <v>2500</v>
      </c>
      <c r="E176" s="21">
        <f t="shared" si="15"/>
        <v>0</v>
      </c>
      <c r="F176" s="24">
        <f t="shared" si="16"/>
        <v>50</v>
      </c>
      <c r="G176" s="25">
        <f t="shared" si="17"/>
        <v>0</v>
      </c>
    </row>
    <row r="177" spans="2:7" s="11" customFormat="1" x14ac:dyDescent="0.25">
      <c r="B177" s="23">
        <f t="shared" si="12"/>
        <v>-38.216079975880596</v>
      </c>
      <c r="C177" s="11">
        <f t="shared" si="13"/>
        <v>25</v>
      </c>
      <c r="D177" s="20">
        <f t="shared" si="14"/>
        <v>2500</v>
      </c>
      <c r="E177" s="21">
        <f t="shared" si="15"/>
        <v>-250</v>
      </c>
      <c r="F177" s="24">
        <f t="shared" si="16"/>
        <v>50</v>
      </c>
      <c r="G177" s="25">
        <f t="shared" si="17"/>
        <v>-5</v>
      </c>
    </row>
    <row r="178" spans="2:7" s="11" customFormat="1" x14ac:dyDescent="0.25">
      <c r="B178" s="23">
        <f t="shared" si="12"/>
        <v>-45.320646018729683</v>
      </c>
      <c r="C178" s="11">
        <f t="shared" si="13"/>
        <v>100</v>
      </c>
      <c r="D178" s="20">
        <f t="shared" si="14"/>
        <v>2500</v>
      </c>
      <c r="E178" s="21">
        <f t="shared" si="15"/>
        <v>-500</v>
      </c>
      <c r="F178" s="24">
        <f t="shared" si="16"/>
        <v>50</v>
      </c>
      <c r="G178" s="25">
        <f t="shared" si="17"/>
        <v>-10</v>
      </c>
    </row>
    <row r="179" spans="2:7" s="11" customFormat="1" x14ac:dyDescent="0.25">
      <c r="B179" s="23">
        <f t="shared" si="12"/>
        <v>-52.425212061578769</v>
      </c>
      <c r="C179" s="11">
        <f t="shared" si="13"/>
        <v>225</v>
      </c>
      <c r="D179" s="20">
        <f t="shared" si="14"/>
        <v>2500</v>
      </c>
      <c r="E179" s="21">
        <f t="shared" si="15"/>
        <v>-750</v>
      </c>
      <c r="F179" s="24">
        <f t="shared" si="16"/>
        <v>50</v>
      </c>
      <c r="G179" s="25">
        <f t="shared" si="17"/>
        <v>-15</v>
      </c>
    </row>
    <row r="180" spans="2:7" s="11" customFormat="1" x14ac:dyDescent="0.25">
      <c r="B180" s="23">
        <f t="shared" si="12"/>
        <v>-59.529778104427862</v>
      </c>
      <c r="C180" s="11">
        <f t="shared" si="13"/>
        <v>400</v>
      </c>
      <c r="D180" s="20">
        <f t="shared" si="14"/>
        <v>2500</v>
      </c>
      <c r="E180" s="21">
        <f t="shared" si="15"/>
        <v>-1000</v>
      </c>
      <c r="F180" s="24">
        <f t="shared" si="16"/>
        <v>50</v>
      </c>
      <c r="G180" s="25">
        <f t="shared" si="17"/>
        <v>-20</v>
      </c>
    </row>
    <row r="181" spans="2:7" s="11" customFormat="1" x14ac:dyDescent="0.25">
      <c r="B181" s="23">
        <f t="shared" si="12"/>
        <v>-66.634344147276948</v>
      </c>
      <c r="C181" s="11">
        <f t="shared" si="13"/>
        <v>625</v>
      </c>
      <c r="D181" s="20">
        <f t="shared" si="14"/>
        <v>2500</v>
      </c>
      <c r="E181" s="21">
        <f t="shared" si="15"/>
        <v>-1250</v>
      </c>
      <c r="F181" s="24">
        <f t="shared" si="16"/>
        <v>50</v>
      </c>
      <c r="G181" s="25">
        <f t="shared" si="17"/>
        <v>-25</v>
      </c>
    </row>
    <row r="182" spans="2:7" s="11" customFormat="1" x14ac:dyDescent="0.25">
      <c r="B182" s="23">
        <f t="shared" si="12"/>
        <v>-73.738910190126035</v>
      </c>
      <c r="C182" s="11">
        <f t="shared" si="13"/>
        <v>900</v>
      </c>
      <c r="D182" s="20">
        <f t="shared" si="14"/>
        <v>2500</v>
      </c>
      <c r="E182" s="21">
        <f t="shared" si="15"/>
        <v>-1500</v>
      </c>
      <c r="F182" s="24">
        <f t="shared" si="16"/>
        <v>50</v>
      </c>
      <c r="G182" s="25">
        <f t="shared" si="17"/>
        <v>-30</v>
      </c>
    </row>
    <row r="183" spans="2:7" s="11" customFormat="1" x14ac:dyDescent="0.25">
      <c r="B183" s="23">
        <f t="shared" si="12"/>
        <v>-80.843476232975121</v>
      </c>
      <c r="C183" s="11">
        <f t="shared" si="13"/>
        <v>1225</v>
      </c>
      <c r="D183" s="20">
        <f t="shared" si="14"/>
        <v>2500</v>
      </c>
      <c r="E183" s="21">
        <f t="shared" si="15"/>
        <v>-1750</v>
      </c>
      <c r="F183" s="24">
        <f t="shared" si="16"/>
        <v>50</v>
      </c>
      <c r="G183" s="25">
        <f t="shared" si="17"/>
        <v>-35</v>
      </c>
    </row>
    <row r="184" spans="2:7" s="11" customFormat="1" x14ac:dyDescent="0.25">
      <c r="B184" s="23">
        <f t="shared" si="12"/>
        <v>-87.948042275824207</v>
      </c>
      <c r="C184" s="11">
        <f t="shared" si="13"/>
        <v>1600</v>
      </c>
      <c r="D184" s="20">
        <f t="shared" si="14"/>
        <v>2500</v>
      </c>
      <c r="E184" s="21">
        <f t="shared" si="15"/>
        <v>-2000</v>
      </c>
      <c r="F184" s="24">
        <f t="shared" si="16"/>
        <v>50</v>
      </c>
      <c r="G184" s="25">
        <f t="shared" si="17"/>
        <v>-40</v>
      </c>
    </row>
    <row r="185" spans="2:7" s="11" customFormat="1" x14ac:dyDescent="0.25">
      <c r="B185" s="23">
        <f t="shared" si="12"/>
        <v>-95.052608318673293</v>
      </c>
      <c r="C185" s="11">
        <f t="shared" si="13"/>
        <v>2025</v>
      </c>
      <c r="D185" s="20">
        <f t="shared" si="14"/>
        <v>2500</v>
      </c>
      <c r="E185" s="21">
        <f t="shared" si="15"/>
        <v>-2250</v>
      </c>
      <c r="F185" s="24">
        <f t="shared" si="16"/>
        <v>50</v>
      </c>
      <c r="G185" s="25">
        <f t="shared" si="17"/>
        <v>-45</v>
      </c>
    </row>
    <row r="186" spans="2:7" s="11" customFormat="1" x14ac:dyDescent="0.25">
      <c r="B186" s="23">
        <f t="shared" si="12"/>
        <v>25.18910802491623</v>
      </c>
      <c r="C186" s="11">
        <f t="shared" si="13"/>
        <v>1600</v>
      </c>
      <c r="D186" s="20">
        <f t="shared" si="14"/>
        <v>3025</v>
      </c>
      <c r="E186" s="21">
        <f t="shared" si="15"/>
        <v>2200</v>
      </c>
      <c r="F186" s="24">
        <f t="shared" si="16"/>
        <v>55</v>
      </c>
      <c r="G186" s="25">
        <f t="shared" si="17"/>
        <v>40</v>
      </c>
    </row>
    <row r="187" spans="2:7" s="11" customFormat="1" x14ac:dyDescent="0.25">
      <c r="B187" s="23">
        <f t="shared" si="12"/>
        <v>18.023121076029277</v>
      </c>
      <c r="C187" s="11">
        <f t="shared" si="13"/>
        <v>1225</v>
      </c>
      <c r="D187" s="20">
        <f t="shared" si="14"/>
        <v>3025</v>
      </c>
      <c r="E187" s="21">
        <f t="shared" si="15"/>
        <v>1925</v>
      </c>
      <c r="F187" s="24">
        <f t="shared" si="16"/>
        <v>55</v>
      </c>
      <c r="G187" s="25">
        <f t="shared" si="17"/>
        <v>35</v>
      </c>
    </row>
    <row r="188" spans="2:7" s="11" customFormat="1" x14ac:dyDescent="0.25">
      <c r="B188" s="23">
        <f t="shared" si="12"/>
        <v>10.857134127142324</v>
      </c>
      <c r="C188" s="11">
        <f t="shared" si="13"/>
        <v>900</v>
      </c>
      <c r="D188" s="20">
        <f t="shared" si="14"/>
        <v>3025</v>
      </c>
      <c r="E188" s="21">
        <f t="shared" si="15"/>
        <v>1650</v>
      </c>
      <c r="F188" s="24">
        <f t="shared" si="16"/>
        <v>55</v>
      </c>
      <c r="G188" s="25">
        <f t="shared" si="17"/>
        <v>30</v>
      </c>
    </row>
    <row r="189" spans="2:7" s="11" customFormat="1" x14ac:dyDescent="0.25">
      <c r="B189" s="23">
        <f t="shared" si="12"/>
        <v>3.6911471782553775</v>
      </c>
      <c r="C189" s="11">
        <f t="shared" si="13"/>
        <v>625</v>
      </c>
      <c r="D189" s="20">
        <f t="shared" si="14"/>
        <v>3025</v>
      </c>
      <c r="E189" s="21">
        <f t="shared" si="15"/>
        <v>1375</v>
      </c>
      <c r="F189" s="24">
        <f t="shared" si="16"/>
        <v>55</v>
      </c>
      <c r="G189" s="25">
        <f t="shared" si="17"/>
        <v>25</v>
      </c>
    </row>
    <row r="190" spans="2:7" s="11" customFormat="1" x14ac:dyDescent="0.25">
      <c r="B190" s="23">
        <f t="shared" si="12"/>
        <v>-3.4748397706315721</v>
      </c>
      <c r="C190" s="11">
        <f t="shared" si="13"/>
        <v>400</v>
      </c>
      <c r="D190" s="20">
        <f t="shared" si="14"/>
        <v>3025</v>
      </c>
      <c r="E190" s="21">
        <f t="shared" si="15"/>
        <v>1100</v>
      </c>
      <c r="F190" s="24">
        <f t="shared" si="16"/>
        <v>55</v>
      </c>
      <c r="G190" s="25">
        <f t="shared" si="17"/>
        <v>20</v>
      </c>
    </row>
    <row r="191" spans="2:7" s="11" customFormat="1" x14ac:dyDescent="0.25">
      <c r="B191" s="23">
        <f t="shared" si="12"/>
        <v>-10.640826719518525</v>
      </c>
      <c r="C191" s="11">
        <f t="shared" si="13"/>
        <v>225</v>
      </c>
      <c r="D191" s="20">
        <f t="shared" si="14"/>
        <v>3025</v>
      </c>
      <c r="E191" s="21">
        <f t="shared" si="15"/>
        <v>825</v>
      </c>
      <c r="F191" s="24">
        <f t="shared" si="16"/>
        <v>55</v>
      </c>
      <c r="G191" s="25">
        <f t="shared" si="17"/>
        <v>15</v>
      </c>
    </row>
    <row r="192" spans="2:7" s="11" customFormat="1" x14ac:dyDescent="0.25">
      <c r="B192" s="23">
        <f t="shared" si="12"/>
        <v>-17.806813668405468</v>
      </c>
      <c r="C192" s="11">
        <f t="shared" si="13"/>
        <v>100</v>
      </c>
      <c r="D192" s="20">
        <f t="shared" si="14"/>
        <v>3025</v>
      </c>
      <c r="E192" s="21">
        <f t="shared" si="15"/>
        <v>550</v>
      </c>
      <c r="F192" s="24">
        <f t="shared" si="16"/>
        <v>55</v>
      </c>
      <c r="G192" s="25">
        <f t="shared" si="17"/>
        <v>10</v>
      </c>
    </row>
    <row r="193" spans="2:7" s="11" customFormat="1" x14ac:dyDescent="0.25">
      <c r="B193" s="23">
        <f t="shared" si="12"/>
        <v>-24.972800617292418</v>
      </c>
      <c r="C193" s="11">
        <f t="shared" si="13"/>
        <v>25</v>
      </c>
      <c r="D193" s="20">
        <f t="shared" si="14"/>
        <v>3025</v>
      </c>
      <c r="E193" s="21">
        <f t="shared" si="15"/>
        <v>275</v>
      </c>
      <c r="F193" s="24">
        <f t="shared" si="16"/>
        <v>55</v>
      </c>
      <c r="G193" s="25">
        <f t="shared" si="17"/>
        <v>5</v>
      </c>
    </row>
    <row r="194" spans="2:7" s="11" customFormat="1" x14ac:dyDescent="0.25">
      <c r="B194" s="23">
        <f t="shared" si="12"/>
        <v>-32.138787566179367</v>
      </c>
      <c r="C194" s="11">
        <f t="shared" si="13"/>
        <v>0</v>
      </c>
      <c r="D194" s="20">
        <f t="shared" si="14"/>
        <v>3025</v>
      </c>
      <c r="E194" s="21">
        <f t="shared" si="15"/>
        <v>0</v>
      </c>
      <c r="F194" s="24">
        <f t="shared" si="16"/>
        <v>55</v>
      </c>
      <c r="G194" s="25">
        <f t="shared" si="17"/>
        <v>0</v>
      </c>
    </row>
    <row r="195" spans="2:7" s="11" customFormat="1" x14ac:dyDescent="0.25">
      <c r="B195" s="23">
        <f t="shared" si="12"/>
        <v>-39.30477451506632</v>
      </c>
      <c r="C195" s="11">
        <f t="shared" si="13"/>
        <v>25</v>
      </c>
      <c r="D195" s="20">
        <f t="shared" si="14"/>
        <v>3025</v>
      </c>
      <c r="E195" s="21">
        <f t="shared" si="15"/>
        <v>-275</v>
      </c>
      <c r="F195" s="24">
        <f t="shared" si="16"/>
        <v>55</v>
      </c>
      <c r="G195" s="25">
        <f t="shared" si="17"/>
        <v>-5</v>
      </c>
    </row>
    <row r="196" spans="2:7" s="11" customFormat="1" x14ac:dyDescent="0.25">
      <c r="B196" s="23">
        <f t="shared" si="12"/>
        <v>-46.470761463953259</v>
      </c>
      <c r="C196" s="11">
        <f t="shared" si="13"/>
        <v>100</v>
      </c>
      <c r="D196" s="20">
        <f t="shared" si="14"/>
        <v>3025</v>
      </c>
      <c r="E196" s="21">
        <f t="shared" si="15"/>
        <v>-550</v>
      </c>
      <c r="F196" s="24">
        <f t="shared" si="16"/>
        <v>55</v>
      </c>
      <c r="G196" s="25">
        <f t="shared" si="17"/>
        <v>-10</v>
      </c>
    </row>
    <row r="197" spans="2:7" s="11" customFormat="1" x14ac:dyDescent="0.25">
      <c r="B197" s="23">
        <f t="shared" si="12"/>
        <v>-53.636748412840205</v>
      </c>
      <c r="C197" s="11">
        <f t="shared" si="13"/>
        <v>225</v>
      </c>
      <c r="D197" s="20">
        <f t="shared" si="14"/>
        <v>3025</v>
      </c>
      <c r="E197" s="21">
        <f t="shared" si="15"/>
        <v>-825</v>
      </c>
      <c r="F197" s="24">
        <f t="shared" si="16"/>
        <v>55</v>
      </c>
      <c r="G197" s="25">
        <f t="shared" si="17"/>
        <v>-15</v>
      </c>
    </row>
    <row r="198" spans="2:7" s="11" customFormat="1" x14ac:dyDescent="0.25">
      <c r="B198" s="23">
        <f t="shared" ref="B198:B221" si="18">35.74+0.6215*G198-35.75*F198^0.16+0.4275*G198*F198^0.16</f>
        <v>-60.802735361727159</v>
      </c>
      <c r="C198" s="11">
        <f t="shared" si="13"/>
        <v>400</v>
      </c>
      <c r="D198" s="20">
        <f t="shared" si="14"/>
        <v>3025</v>
      </c>
      <c r="E198" s="21">
        <f t="shared" si="15"/>
        <v>-1100</v>
      </c>
      <c r="F198" s="24">
        <f t="shared" si="16"/>
        <v>55</v>
      </c>
      <c r="G198" s="25">
        <f t="shared" si="17"/>
        <v>-20</v>
      </c>
    </row>
    <row r="199" spans="2:7" s="11" customFormat="1" x14ac:dyDescent="0.25">
      <c r="B199" s="23">
        <f t="shared" si="18"/>
        <v>-67.968722310614112</v>
      </c>
      <c r="C199" s="11">
        <f t="shared" ref="C199:C221" si="19">G199^2</f>
        <v>625</v>
      </c>
      <c r="D199" s="20">
        <f t="shared" ref="D199:D221" si="20">F199^2</f>
        <v>3025</v>
      </c>
      <c r="E199" s="21">
        <f t="shared" ref="E199:E221" si="21">F199*G199</f>
        <v>-1375</v>
      </c>
      <c r="F199" s="24">
        <f t="shared" si="16"/>
        <v>55</v>
      </c>
      <c r="G199" s="25">
        <f t="shared" si="17"/>
        <v>-25</v>
      </c>
    </row>
    <row r="200" spans="2:7" s="11" customFormat="1" x14ac:dyDescent="0.25">
      <c r="B200" s="23">
        <f t="shared" si="18"/>
        <v>-75.134709259501051</v>
      </c>
      <c r="C200" s="11">
        <f t="shared" si="19"/>
        <v>900</v>
      </c>
      <c r="D200" s="20">
        <f t="shared" si="20"/>
        <v>3025</v>
      </c>
      <c r="E200" s="21">
        <f t="shared" si="21"/>
        <v>-1650</v>
      </c>
      <c r="F200" s="24">
        <f t="shared" si="16"/>
        <v>55</v>
      </c>
      <c r="G200" s="25">
        <f t="shared" si="17"/>
        <v>-30</v>
      </c>
    </row>
    <row r="201" spans="2:7" s="11" customFormat="1" x14ac:dyDescent="0.25">
      <c r="B201" s="23">
        <f t="shared" si="18"/>
        <v>-82.300696208388018</v>
      </c>
      <c r="C201" s="11">
        <f t="shared" si="19"/>
        <v>1225</v>
      </c>
      <c r="D201" s="20">
        <f t="shared" si="20"/>
        <v>3025</v>
      </c>
      <c r="E201" s="21">
        <f t="shared" si="21"/>
        <v>-1925</v>
      </c>
      <c r="F201" s="24">
        <f t="shared" si="16"/>
        <v>55</v>
      </c>
      <c r="G201" s="25">
        <f t="shared" si="17"/>
        <v>-35</v>
      </c>
    </row>
    <row r="202" spans="2:7" s="11" customFormat="1" x14ac:dyDescent="0.25">
      <c r="B202" s="23">
        <f t="shared" si="18"/>
        <v>-89.466683157274957</v>
      </c>
      <c r="C202" s="11">
        <f t="shared" si="19"/>
        <v>1600</v>
      </c>
      <c r="D202" s="20">
        <f t="shared" si="20"/>
        <v>3025</v>
      </c>
      <c r="E202" s="21">
        <f t="shared" si="21"/>
        <v>-2200</v>
      </c>
      <c r="F202" s="24">
        <f t="shared" si="16"/>
        <v>55</v>
      </c>
      <c r="G202" s="25">
        <f t="shared" si="17"/>
        <v>-40</v>
      </c>
    </row>
    <row r="203" spans="2:7" s="11" customFormat="1" x14ac:dyDescent="0.25">
      <c r="B203" s="23">
        <f t="shared" si="18"/>
        <v>-96.632670106161896</v>
      </c>
      <c r="C203" s="11">
        <f t="shared" si="19"/>
        <v>2025</v>
      </c>
      <c r="D203" s="20">
        <f t="shared" si="20"/>
        <v>3025</v>
      </c>
      <c r="E203" s="21">
        <f t="shared" si="21"/>
        <v>-2475</v>
      </c>
      <c r="F203" s="24">
        <f t="shared" si="16"/>
        <v>55</v>
      </c>
      <c r="G203" s="25">
        <f t="shared" si="17"/>
        <v>-45</v>
      </c>
    </row>
    <row r="204" spans="2:7" s="11" customFormat="1" x14ac:dyDescent="0.25">
      <c r="B204" s="23">
        <f t="shared" si="18"/>
        <v>24.692676351298985</v>
      </c>
      <c r="C204" s="11">
        <f t="shared" si="19"/>
        <v>1600</v>
      </c>
      <c r="D204" s="20">
        <f t="shared" si="20"/>
        <v>3600</v>
      </c>
      <c r="E204" s="21">
        <f t="shared" si="21"/>
        <v>2400</v>
      </c>
      <c r="F204" s="24">
        <f t="shared" si="16"/>
        <v>60</v>
      </c>
      <c r="G204" s="25">
        <f t="shared" si="17"/>
        <v>40</v>
      </c>
    </row>
    <row r="205" spans="2:7" s="11" customFormat="1" x14ac:dyDescent="0.25">
      <c r="B205" s="23">
        <f t="shared" si="18"/>
        <v>17.469792742768231</v>
      </c>
      <c r="C205" s="11">
        <f t="shared" si="19"/>
        <v>1225</v>
      </c>
      <c r="D205" s="20">
        <f t="shared" si="20"/>
        <v>3600</v>
      </c>
      <c r="E205" s="21">
        <f t="shared" si="21"/>
        <v>2100</v>
      </c>
      <c r="F205" s="24">
        <f t="shared" si="16"/>
        <v>60</v>
      </c>
      <c r="G205" s="25">
        <f t="shared" si="17"/>
        <v>35</v>
      </c>
    </row>
    <row r="206" spans="2:7" s="11" customFormat="1" x14ac:dyDescent="0.25">
      <c r="B206" s="23">
        <f t="shared" si="18"/>
        <v>10.24690913423748</v>
      </c>
      <c r="C206" s="11">
        <f t="shared" si="19"/>
        <v>900</v>
      </c>
      <c r="D206" s="20">
        <f t="shared" si="20"/>
        <v>3600</v>
      </c>
      <c r="E206" s="21">
        <f t="shared" si="21"/>
        <v>1800</v>
      </c>
      <c r="F206" s="24">
        <f t="shared" si="16"/>
        <v>60</v>
      </c>
      <c r="G206" s="25">
        <f t="shared" si="17"/>
        <v>30</v>
      </c>
    </row>
    <row r="207" spans="2:7" s="11" customFormat="1" x14ac:dyDescent="0.25">
      <c r="B207" s="23">
        <f t="shared" si="18"/>
        <v>3.0240255257067297</v>
      </c>
      <c r="C207" s="11">
        <f t="shared" si="19"/>
        <v>625</v>
      </c>
      <c r="D207" s="20">
        <f t="shared" si="20"/>
        <v>3600</v>
      </c>
      <c r="E207" s="21">
        <f t="shared" si="21"/>
        <v>1500</v>
      </c>
      <c r="F207" s="24">
        <f t="shared" si="16"/>
        <v>60</v>
      </c>
      <c r="G207" s="25">
        <f t="shared" si="17"/>
        <v>25</v>
      </c>
    </row>
    <row r="208" spans="2:7" s="11" customFormat="1" x14ac:dyDescent="0.25">
      <c r="B208" s="23">
        <f t="shared" si="18"/>
        <v>-4.1988580828240174</v>
      </c>
      <c r="C208" s="11">
        <f t="shared" si="19"/>
        <v>400</v>
      </c>
      <c r="D208" s="20">
        <f t="shared" si="20"/>
        <v>3600</v>
      </c>
      <c r="E208" s="21">
        <f t="shared" si="21"/>
        <v>1200</v>
      </c>
      <c r="F208" s="24">
        <f t="shared" si="16"/>
        <v>60</v>
      </c>
      <c r="G208" s="25">
        <f t="shared" si="17"/>
        <v>20</v>
      </c>
    </row>
    <row r="209" spans="2:7" s="11" customFormat="1" x14ac:dyDescent="0.25">
      <c r="B209" s="23">
        <f t="shared" si="18"/>
        <v>-11.42174169135477</v>
      </c>
      <c r="C209" s="11">
        <f t="shared" si="19"/>
        <v>225</v>
      </c>
      <c r="D209" s="20">
        <f t="shared" si="20"/>
        <v>3600</v>
      </c>
      <c r="E209" s="21">
        <f t="shared" si="21"/>
        <v>900</v>
      </c>
      <c r="F209" s="24">
        <f t="shared" si="16"/>
        <v>60</v>
      </c>
      <c r="G209" s="25">
        <f t="shared" si="17"/>
        <v>15</v>
      </c>
    </row>
    <row r="210" spans="2:7" s="11" customFormat="1" x14ac:dyDescent="0.25">
      <c r="B210" s="23">
        <f t="shared" si="18"/>
        <v>-18.644625299885512</v>
      </c>
      <c r="C210" s="11">
        <f t="shared" si="19"/>
        <v>100</v>
      </c>
      <c r="D210" s="20">
        <f t="shared" si="20"/>
        <v>3600</v>
      </c>
      <c r="E210" s="21">
        <f t="shared" si="21"/>
        <v>600</v>
      </c>
      <c r="F210" s="24">
        <f t="shared" si="16"/>
        <v>60</v>
      </c>
      <c r="G210" s="25">
        <f t="shared" si="17"/>
        <v>10</v>
      </c>
    </row>
    <row r="211" spans="2:7" s="11" customFormat="1" x14ac:dyDescent="0.25">
      <c r="B211" s="23">
        <f t="shared" si="18"/>
        <v>-25.867508908416262</v>
      </c>
      <c r="C211" s="11">
        <f t="shared" si="19"/>
        <v>25</v>
      </c>
      <c r="D211" s="20">
        <f t="shared" si="20"/>
        <v>3600</v>
      </c>
      <c r="E211" s="21">
        <f t="shared" si="21"/>
        <v>300</v>
      </c>
      <c r="F211" s="24">
        <f t="shared" si="16"/>
        <v>60</v>
      </c>
      <c r="G211" s="25">
        <f t="shared" si="17"/>
        <v>5</v>
      </c>
    </row>
    <row r="212" spans="2:7" s="11" customFormat="1" x14ac:dyDescent="0.25">
      <c r="B212" s="23">
        <f t="shared" si="18"/>
        <v>-33.090392516947013</v>
      </c>
      <c r="C212" s="11">
        <f t="shared" si="19"/>
        <v>0</v>
      </c>
      <c r="D212" s="20">
        <f t="shared" si="20"/>
        <v>3600</v>
      </c>
      <c r="E212" s="21">
        <f t="shared" si="21"/>
        <v>0</v>
      </c>
      <c r="F212" s="24">
        <f t="shared" si="16"/>
        <v>60</v>
      </c>
      <c r="G212" s="25">
        <f t="shared" si="17"/>
        <v>0</v>
      </c>
    </row>
    <row r="213" spans="2:7" s="11" customFormat="1" x14ac:dyDescent="0.25">
      <c r="B213" s="23">
        <f t="shared" si="18"/>
        <v>-40.313276125477763</v>
      </c>
      <c r="C213" s="11">
        <f t="shared" si="19"/>
        <v>25</v>
      </c>
      <c r="D213" s="20">
        <f t="shared" si="20"/>
        <v>3600</v>
      </c>
      <c r="E213" s="21">
        <f t="shared" si="21"/>
        <v>-300</v>
      </c>
      <c r="F213" s="24">
        <f t="shared" si="16"/>
        <v>60</v>
      </c>
      <c r="G213" s="25">
        <f t="shared" si="17"/>
        <v>-5</v>
      </c>
    </row>
    <row r="214" spans="2:7" s="11" customFormat="1" x14ac:dyDescent="0.25">
      <c r="B214" s="23">
        <f t="shared" si="18"/>
        <v>-47.536159734008507</v>
      </c>
      <c r="C214" s="11">
        <f t="shared" si="19"/>
        <v>100</v>
      </c>
      <c r="D214" s="20">
        <f t="shared" si="20"/>
        <v>3600</v>
      </c>
      <c r="E214" s="21">
        <f t="shared" si="21"/>
        <v>-600</v>
      </c>
      <c r="F214" s="24">
        <f t="shared" si="16"/>
        <v>60</v>
      </c>
      <c r="G214" s="25">
        <f t="shared" si="17"/>
        <v>-10</v>
      </c>
    </row>
    <row r="215" spans="2:7" s="11" customFormat="1" x14ac:dyDescent="0.25">
      <c r="B215" s="23">
        <f t="shared" si="18"/>
        <v>-54.759043342539258</v>
      </c>
      <c r="C215" s="11">
        <f t="shared" si="19"/>
        <v>225</v>
      </c>
      <c r="D215" s="20">
        <f t="shared" si="20"/>
        <v>3600</v>
      </c>
      <c r="E215" s="21">
        <f t="shared" si="21"/>
        <v>-900</v>
      </c>
      <c r="F215" s="24">
        <f t="shared" si="16"/>
        <v>60</v>
      </c>
      <c r="G215" s="25">
        <f t="shared" si="17"/>
        <v>-15</v>
      </c>
    </row>
    <row r="216" spans="2:7" s="11" customFormat="1" x14ac:dyDescent="0.25">
      <c r="B216" s="23">
        <f t="shared" si="18"/>
        <v>-61.981926951070008</v>
      </c>
      <c r="C216" s="11">
        <f t="shared" si="19"/>
        <v>400</v>
      </c>
      <c r="D216" s="20">
        <f t="shared" si="20"/>
        <v>3600</v>
      </c>
      <c r="E216" s="21">
        <f t="shared" si="21"/>
        <v>-1200</v>
      </c>
      <c r="F216" s="24">
        <f t="shared" si="16"/>
        <v>60</v>
      </c>
      <c r="G216" s="25">
        <f t="shared" si="17"/>
        <v>-20</v>
      </c>
    </row>
    <row r="217" spans="2:7" s="11" customFormat="1" x14ac:dyDescent="0.25">
      <c r="B217" s="23">
        <f t="shared" si="18"/>
        <v>-69.204810559600759</v>
      </c>
      <c r="C217" s="11">
        <f t="shared" si="19"/>
        <v>625</v>
      </c>
      <c r="D217" s="20">
        <f t="shared" si="20"/>
        <v>3600</v>
      </c>
      <c r="E217" s="21">
        <f t="shared" si="21"/>
        <v>-1500</v>
      </c>
      <c r="F217" s="24">
        <f t="shared" ref="F217:F221" si="22">F199+5</f>
        <v>60</v>
      </c>
      <c r="G217" s="25">
        <f t="shared" ref="G217:G221" si="23">G199</f>
        <v>-25</v>
      </c>
    </row>
    <row r="218" spans="2:7" s="11" customFormat="1" x14ac:dyDescent="0.25">
      <c r="B218" s="23">
        <f t="shared" si="18"/>
        <v>-76.427694168131509</v>
      </c>
      <c r="C218" s="11">
        <f t="shared" si="19"/>
        <v>900</v>
      </c>
      <c r="D218" s="20">
        <f t="shared" si="20"/>
        <v>3600</v>
      </c>
      <c r="E218" s="21">
        <f t="shared" si="21"/>
        <v>-1800</v>
      </c>
      <c r="F218" s="24">
        <f t="shared" si="22"/>
        <v>60</v>
      </c>
      <c r="G218" s="25">
        <f t="shared" si="23"/>
        <v>-30</v>
      </c>
    </row>
    <row r="219" spans="2:7" s="11" customFormat="1" x14ac:dyDescent="0.25">
      <c r="B219" s="23">
        <f t="shared" si="18"/>
        <v>-83.65057777666226</v>
      </c>
      <c r="C219" s="11">
        <f t="shared" si="19"/>
        <v>1225</v>
      </c>
      <c r="D219" s="20">
        <f t="shared" si="20"/>
        <v>3600</v>
      </c>
      <c r="E219" s="21">
        <f t="shared" si="21"/>
        <v>-2100</v>
      </c>
      <c r="F219" s="24">
        <f t="shared" si="22"/>
        <v>60</v>
      </c>
      <c r="G219" s="25">
        <f t="shared" si="23"/>
        <v>-35</v>
      </c>
    </row>
    <row r="220" spans="2:7" s="11" customFormat="1" x14ac:dyDescent="0.25">
      <c r="B220" s="23">
        <f t="shared" si="18"/>
        <v>-90.873461385193011</v>
      </c>
      <c r="C220" s="11">
        <f t="shared" si="19"/>
        <v>1600</v>
      </c>
      <c r="D220" s="20">
        <f t="shared" si="20"/>
        <v>3600</v>
      </c>
      <c r="E220" s="21">
        <f t="shared" si="21"/>
        <v>-2400</v>
      </c>
      <c r="F220" s="24">
        <f t="shared" si="22"/>
        <v>60</v>
      </c>
      <c r="G220" s="25">
        <f t="shared" si="23"/>
        <v>-40</v>
      </c>
    </row>
    <row r="221" spans="2:7" s="11" customFormat="1" ht="15.75" thickBot="1" x14ac:dyDescent="0.3">
      <c r="B221" s="26">
        <f t="shared" si="18"/>
        <v>-98.096344993723747</v>
      </c>
      <c r="C221" s="11">
        <f t="shared" si="19"/>
        <v>2025</v>
      </c>
      <c r="D221" s="20">
        <f t="shared" si="20"/>
        <v>3600</v>
      </c>
      <c r="E221" s="21">
        <f t="shared" si="21"/>
        <v>-2700</v>
      </c>
      <c r="F221" s="27">
        <f t="shared" si="22"/>
        <v>60</v>
      </c>
      <c r="G221" s="28">
        <f t="shared" si="23"/>
        <v>-45</v>
      </c>
    </row>
    <row r="222" spans="2:7" s="11" customFormat="1" ht="15.75" thickTop="1" x14ac:dyDescent="0.25"/>
  </sheetData>
  <mergeCells count="1">
    <mergeCell ref="D4:E4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:F222"/>
  <sheetViews>
    <sheetView workbookViewId="0">
      <selection activeCell="A4" sqref="A4:I4"/>
    </sheetView>
  </sheetViews>
  <sheetFormatPr defaultRowHeight="15" x14ac:dyDescent="0.25"/>
  <cols>
    <col min="1" max="1" width="9.140625" style="11"/>
    <col min="2" max="2" width="9.85546875" style="11" customWidth="1"/>
    <col min="3" max="3" width="8.85546875" style="11" bestFit="1" customWidth="1"/>
    <col min="4" max="4" width="10.140625" style="11" bestFit="1" customWidth="1"/>
    <col min="5" max="5" width="5.7109375" style="11" customWidth="1"/>
    <col min="6" max="16384" width="9.140625" style="11"/>
  </cols>
  <sheetData>
    <row r="4" spans="1:6" ht="15.75" thickBot="1" x14ac:dyDescent="0.3">
      <c r="C4" s="12"/>
      <c r="D4" s="12"/>
    </row>
    <row r="5" spans="1:6" ht="15.75" thickTop="1" x14ac:dyDescent="0.25">
      <c r="A5" s="13" t="s">
        <v>2</v>
      </c>
      <c r="B5" s="14" t="s">
        <v>167</v>
      </c>
      <c r="C5" s="15" t="s">
        <v>168</v>
      </c>
      <c r="D5" s="16" t="s">
        <v>169</v>
      </c>
      <c r="E5" s="17" t="s">
        <v>0</v>
      </c>
      <c r="F5" s="18" t="s">
        <v>1</v>
      </c>
    </row>
    <row r="6" spans="1:6" x14ac:dyDescent="0.25">
      <c r="A6" s="19">
        <f t="shared" ref="A6:A69" si="0">35.74+0.6215*F6-35.75*E6^0.16+0.4275*F6*E6^0.16</f>
        <v>36.47240485832117</v>
      </c>
      <c r="B6" s="11">
        <f>F6^2</f>
        <v>1600</v>
      </c>
      <c r="C6" s="20">
        <f>E6^2</f>
        <v>25</v>
      </c>
      <c r="D6" s="21">
        <f>E6*F6</f>
        <v>200</v>
      </c>
      <c r="E6" s="20">
        <v>5</v>
      </c>
      <c r="F6" s="22">
        <v>40</v>
      </c>
    </row>
    <row r="7" spans="1:6" x14ac:dyDescent="0.25">
      <c r="A7" s="23">
        <f t="shared" si="0"/>
        <v>30.599610777069774</v>
      </c>
      <c r="B7" s="11">
        <f t="shared" ref="B7:B70" si="1">F7^2</f>
        <v>1225</v>
      </c>
      <c r="C7" s="20">
        <f t="shared" ref="C7:C70" si="2">E7^2</f>
        <v>25</v>
      </c>
      <c r="D7" s="21">
        <f t="shared" ref="D7:D70" si="3">E7*F7</f>
        <v>175</v>
      </c>
      <c r="E7" s="24">
        <v>5</v>
      </c>
      <c r="F7" s="25">
        <v>35</v>
      </c>
    </row>
    <row r="8" spans="1:6" x14ac:dyDescent="0.25">
      <c r="A8" s="23">
        <f t="shared" si="0"/>
        <v>24.726816695818378</v>
      </c>
      <c r="B8" s="11">
        <f t="shared" si="1"/>
        <v>900</v>
      </c>
      <c r="C8" s="20">
        <f t="shared" si="2"/>
        <v>25</v>
      </c>
      <c r="D8" s="21">
        <f t="shared" si="3"/>
        <v>150</v>
      </c>
      <c r="E8" s="24">
        <v>5</v>
      </c>
      <c r="F8" s="25">
        <v>30</v>
      </c>
    </row>
    <row r="9" spans="1:6" x14ac:dyDescent="0.25">
      <c r="A9" s="23">
        <f t="shared" si="0"/>
        <v>18.854022614566979</v>
      </c>
      <c r="B9" s="11">
        <f t="shared" si="1"/>
        <v>625</v>
      </c>
      <c r="C9" s="20">
        <f t="shared" si="2"/>
        <v>25</v>
      </c>
      <c r="D9" s="21">
        <f t="shared" si="3"/>
        <v>125</v>
      </c>
      <c r="E9" s="24">
        <v>5</v>
      </c>
      <c r="F9" s="25">
        <v>25</v>
      </c>
    </row>
    <row r="10" spans="1:6" x14ac:dyDescent="0.25">
      <c r="A10" s="23">
        <f t="shared" si="0"/>
        <v>12.981228533315585</v>
      </c>
      <c r="B10" s="11">
        <f t="shared" si="1"/>
        <v>400</v>
      </c>
      <c r="C10" s="20">
        <f t="shared" si="2"/>
        <v>25</v>
      </c>
      <c r="D10" s="21">
        <f t="shared" si="3"/>
        <v>100</v>
      </c>
      <c r="E10" s="24">
        <v>5</v>
      </c>
      <c r="F10" s="25">
        <v>20</v>
      </c>
    </row>
    <row r="11" spans="1:6" x14ac:dyDescent="0.25">
      <c r="A11" s="23">
        <f t="shared" si="0"/>
        <v>7.1084344520641878</v>
      </c>
      <c r="B11" s="11">
        <f t="shared" si="1"/>
        <v>225</v>
      </c>
      <c r="C11" s="20">
        <f t="shared" si="2"/>
        <v>25</v>
      </c>
      <c r="D11" s="21">
        <f t="shared" si="3"/>
        <v>75</v>
      </c>
      <c r="E11" s="24">
        <v>5</v>
      </c>
      <c r="F11" s="25">
        <v>15</v>
      </c>
    </row>
    <row r="12" spans="1:6" x14ac:dyDescent="0.25">
      <c r="A12" s="23">
        <f t="shared" si="0"/>
        <v>1.2356403708127983</v>
      </c>
      <c r="B12" s="11">
        <f t="shared" si="1"/>
        <v>100</v>
      </c>
      <c r="C12" s="20">
        <f t="shared" si="2"/>
        <v>25</v>
      </c>
      <c r="D12" s="21">
        <f t="shared" si="3"/>
        <v>50</v>
      </c>
      <c r="E12" s="24">
        <v>5</v>
      </c>
      <c r="F12" s="25">
        <v>10</v>
      </c>
    </row>
    <row r="13" spans="1:6" x14ac:dyDescent="0.25">
      <c r="A13" s="23">
        <f t="shared" si="0"/>
        <v>-4.6371537104385983</v>
      </c>
      <c r="B13" s="11">
        <f t="shared" si="1"/>
        <v>25</v>
      </c>
      <c r="C13" s="20">
        <f t="shared" si="2"/>
        <v>25</v>
      </c>
      <c r="D13" s="21">
        <f t="shared" si="3"/>
        <v>25</v>
      </c>
      <c r="E13" s="24">
        <v>5</v>
      </c>
      <c r="F13" s="25">
        <v>5</v>
      </c>
    </row>
    <row r="14" spans="1:6" x14ac:dyDescent="0.25">
      <c r="A14" s="23">
        <f t="shared" si="0"/>
        <v>-10.509947791689996</v>
      </c>
      <c r="B14" s="11">
        <f t="shared" si="1"/>
        <v>0</v>
      </c>
      <c r="C14" s="20">
        <f t="shared" si="2"/>
        <v>25</v>
      </c>
      <c r="D14" s="21">
        <f t="shared" si="3"/>
        <v>0</v>
      </c>
      <c r="E14" s="24">
        <v>5</v>
      </c>
      <c r="F14" s="25">
        <v>0</v>
      </c>
    </row>
    <row r="15" spans="1:6" x14ac:dyDescent="0.25">
      <c r="A15" s="23">
        <f t="shared" si="0"/>
        <v>-16.382741872941391</v>
      </c>
      <c r="B15" s="11">
        <f t="shared" si="1"/>
        <v>25</v>
      </c>
      <c r="C15" s="20">
        <f t="shared" si="2"/>
        <v>25</v>
      </c>
      <c r="D15" s="21">
        <f t="shared" si="3"/>
        <v>-25</v>
      </c>
      <c r="E15" s="24">
        <v>5</v>
      </c>
      <c r="F15" s="25">
        <v>-5</v>
      </c>
    </row>
    <row r="16" spans="1:6" x14ac:dyDescent="0.25">
      <c r="A16" s="23">
        <f t="shared" si="0"/>
        <v>-22.255535954192787</v>
      </c>
      <c r="B16" s="11">
        <f t="shared" si="1"/>
        <v>100</v>
      </c>
      <c r="C16" s="20">
        <f t="shared" si="2"/>
        <v>25</v>
      </c>
      <c r="D16" s="21">
        <f t="shared" si="3"/>
        <v>-50</v>
      </c>
      <c r="E16" s="24">
        <v>5</v>
      </c>
      <c r="F16" s="25">
        <v>-10</v>
      </c>
    </row>
    <row r="17" spans="1:6" x14ac:dyDescent="0.25">
      <c r="A17" s="23">
        <f t="shared" si="0"/>
        <v>-28.128330035444183</v>
      </c>
      <c r="B17" s="11">
        <f t="shared" si="1"/>
        <v>225</v>
      </c>
      <c r="C17" s="20">
        <f t="shared" si="2"/>
        <v>25</v>
      </c>
      <c r="D17" s="21">
        <f t="shared" si="3"/>
        <v>-75</v>
      </c>
      <c r="E17" s="24">
        <v>5</v>
      </c>
      <c r="F17" s="25">
        <v>-15</v>
      </c>
    </row>
    <row r="18" spans="1:6" x14ac:dyDescent="0.25">
      <c r="A18" s="23">
        <f t="shared" si="0"/>
        <v>-34.001124116695578</v>
      </c>
      <c r="B18" s="11">
        <f t="shared" si="1"/>
        <v>400</v>
      </c>
      <c r="C18" s="20">
        <f t="shared" si="2"/>
        <v>25</v>
      </c>
      <c r="D18" s="21">
        <f t="shared" si="3"/>
        <v>-100</v>
      </c>
      <c r="E18" s="24">
        <v>5</v>
      </c>
      <c r="F18" s="25">
        <v>-20</v>
      </c>
    </row>
    <row r="19" spans="1:6" x14ac:dyDescent="0.25">
      <c r="A19" s="23">
        <f t="shared" si="0"/>
        <v>-39.873918197946971</v>
      </c>
      <c r="B19" s="11">
        <f t="shared" si="1"/>
        <v>625</v>
      </c>
      <c r="C19" s="20">
        <f t="shared" si="2"/>
        <v>25</v>
      </c>
      <c r="D19" s="21">
        <f t="shared" si="3"/>
        <v>-125</v>
      </c>
      <c r="E19" s="24">
        <v>5</v>
      </c>
      <c r="F19" s="25">
        <v>-25</v>
      </c>
    </row>
    <row r="20" spans="1:6" x14ac:dyDescent="0.25">
      <c r="A20" s="23">
        <f t="shared" si="0"/>
        <v>-45.74671227919837</v>
      </c>
      <c r="B20" s="11">
        <f t="shared" si="1"/>
        <v>900</v>
      </c>
      <c r="C20" s="20">
        <f t="shared" si="2"/>
        <v>25</v>
      </c>
      <c r="D20" s="21">
        <f t="shared" si="3"/>
        <v>-150</v>
      </c>
      <c r="E20" s="24">
        <v>5</v>
      </c>
      <c r="F20" s="25">
        <v>-30</v>
      </c>
    </row>
    <row r="21" spans="1:6" x14ac:dyDescent="0.25">
      <c r="A21" s="23">
        <f t="shared" si="0"/>
        <v>-51.619506360449762</v>
      </c>
      <c r="B21" s="11">
        <f t="shared" si="1"/>
        <v>1225</v>
      </c>
      <c r="C21" s="20">
        <f t="shared" si="2"/>
        <v>25</v>
      </c>
      <c r="D21" s="21">
        <f t="shared" si="3"/>
        <v>-175</v>
      </c>
      <c r="E21" s="24">
        <v>5</v>
      </c>
      <c r="F21" s="25">
        <v>-35</v>
      </c>
    </row>
    <row r="22" spans="1:6" x14ac:dyDescent="0.25">
      <c r="A22" s="23">
        <f t="shared" si="0"/>
        <v>-57.492300441701161</v>
      </c>
      <c r="B22" s="11">
        <f t="shared" si="1"/>
        <v>1600</v>
      </c>
      <c r="C22" s="20">
        <f t="shared" si="2"/>
        <v>25</v>
      </c>
      <c r="D22" s="21">
        <f t="shared" si="3"/>
        <v>-200</v>
      </c>
      <c r="E22" s="24">
        <v>5</v>
      </c>
      <c r="F22" s="25">
        <v>-40</v>
      </c>
    </row>
    <row r="23" spans="1:6" x14ac:dyDescent="0.25">
      <c r="A23" s="23">
        <f t="shared" si="0"/>
        <v>-63.365094522952553</v>
      </c>
      <c r="B23" s="11">
        <f t="shared" si="1"/>
        <v>2025</v>
      </c>
      <c r="C23" s="20">
        <f t="shared" si="2"/>
        <v>25</v>
      </c>
      <c r="D23" s="21">
        <f t="shared" si="3"/>
        <v>-225</v>
      </c>
      <c r="E23" s="24">
        <v>5</v>
      </c>
      <c r="F23" s="25">
        <v>-45</v>
      </c>
    </row>
    <row r="24" spans="1:6" x14ac:dyDescent="0.25">
      <c r="A24" s="23">
        <f t="shared" si="0"/>
        <v>33.642548275588467</v>
      </c>
      <c r="B24" s="11">
        <f t="shared" si="1"/>
        <v>1600</v>
      </c>
      <c r="C24" s="20">
        <f t="shared" si="2"/>
        <v>100</v>
      </c>
      <c r="D24" s="21">
        <f t="shared" si="3"/>
        <v>400</v>
      </c>
      <c r="E24" s="24">
        <f>E6+5</f>
        <v>10</v>
      </c>
      <c r="F24" s="25">
        <f>F6</f>
        <v>40</v>
      </c>
    </row>
    <row r="25" spans="1:6" x14ac:dyDescent="0.25">
      <c r="A25" s="23">
        <f t="shared" si="0"/>
        <v>27.445420765619041</v>
      </c>
      <c r="B25" s="11">
        <f t="shared" si="1"/>
        <v>1225</v>
      </c>
      <c r="C25" s="20">
        <f t="shared" si="2"/>
        <v>100</v>
      </c>
      <c r="D25" s="21">
        <f t="shared" si="3"/>
        <v>350</v>
      </c>
      <c r="E25" s="24">
        <f t="shared" ref="E25:E88" si="4">E7+5</f>
        <v>10</v>
      </c>
      <c r="F25" s="25">
        <f t="shared" ref="F25:F88" si="5">F7</f>
        <v>35</v>
      </c>
    </row>
    <row r="26" spans="1:6" x14ac:dyDescent="0.25">
      <c r="A26" s="23">
        <f t="shared" si="0"/>
        <v>21.248293255649617</v>
      </c>
      <c r="B26" s="11">
        <f t="shared" si="1"/>
        <v>900</v>
      </c>
      <c r="C26" s="20">
        <f t="shared" si="2"/>
        <v>100</v>
      </c>
      <c r="D26" s="21">
        <f t="shared" si="3"/>
        <v>300</v>
      </c>
      <c r="E26" s="24">
        <f t="shared" si="4"/>
        <v>10</v>
      </c>
      <c r="F26" s="25">
        <f t="shared" si="5"/>
        <v>30</v>
      </c>
    </row>
    <row r="27" spans="1:6" x14ac:dyDescent="0.25">
      <c r="A27" s="23">
        <f t="shared" si="0"/>
        <v>15.051165745680198</v>
      </c>
      <c r="B27" s="11">
        <f t="shared" si="1"/>
        <v>625</v>
      </c>
      <c r="C27" s="20">
        <f t="shared" si="2"/>
        <v>100</v>
      </c>
      <c r="D27" s="21">
        <f t="shared" si="3"/>
        <v>250</v>
      </c>
      <c r="E27" s="24">
        <f t="shared" si="4"/>
        <v>10</v>
      </c>
      <c r="F27" s="25">
        <f t="shared" si="5"/>
        <v>25</v>
      </c>
    </row>
    <row r="28" spans="1:6" x14ac:dyDescent="0.25">
      <c r="A28" s="23">
        <f t="shared" si="0"/>
        <v>8.8540382357107763</v>
      </c>
      <c r="B28" s="11">
        <f t="shared" si="1"/>
        <v>400</v>
      </c>
      <c r="C28" s="20">
        <f t="shared" si="2"/>
        <v>100</v>
      </c>
      <c r="D28" s="21">
        <f t="shared" si="3"/>
        <v>200</v>
      </c>
      <c r="E28" s="24">
        <f t="shared" si="4"/>
        <v>10</v>
      </c>
      <c r="F28" s="25">
        <f t="shared" si="5"/>
        <v>20</v>
      </c>
    </row>
    <row r="29" spans="1:6" x14ac:dyDescent="0.25">
      <c r="A29" s="23">
        <f t="shared" si="0"/>
        <v>2.6569107257413531</v>
      </c>
      <c r="B29" s="11">
        <f t="shared" si="1"/>
        <v>225</v>
      </c>
      <c r="C29" s="20">
        <f t="shared" si="2"/>
        <v>100</v>
      </c>
      <c r="D29" s="21">
        <f t="shared" si="3"/>
        <v>150</v>
      </c>
      <c r="E29" s="24">
        <f t="shared" si="4"/>
        <v>10</v>
      </c>
      <c r="F29" s="25">
        <f t="shared" si="5"/>
        <v>15</v>
      </c>
    </row>
    <row r="30" spans="1:6" x14ac:dyDescent="0.25">
      <c r="A30" s="23">
        <f t="shared" si="0"/>
        <v>-3.5402167842280603</v>
      </c>
      <c r="B30" s="11">
        <f t="shared" si="1"/>
        <v>100</v>
      </c>
      <c r="C30" s="20">
        <f t="shared" si="2"/>
        <v>100</v>
      </c>
      <c r="D30" s="21">
        <f t="shared" si="3"/>
        <v>100</v>
      </c>
      <c r="E30" s="24">
        <f t="shared" si="4"/>
        <v>10</v>
      </c>
      <c r="F30" s="25">
        <f t="shared" si="5"/>
        <v>10</v>
      </c>
    </row>
    <row r="31" spans="1:6" x14ac:dyDescent="0.25">
      <c r="A31" s="23">
        <f t="shared" si="0"/>
        <v>-9.7373442941974826</v>
      </c>
      <c r="B31" s="11">
        <f t="shared" si="1"/>
        <v>25</v>
      </c>
      <c r="C31" s="20">
        <f t="shared" si="2"/>
        <v>100</v>
      </c>
      <c r="D31" s="21">
        <f t="shared" si="3"/>
        <v>50</v>
      </c>
      <c r="E31" s="24">
        <f t="shared" si="4"/>
        <v>10</v>
      </c>
      <c r="F31" s="25">
        <f t="shared" si="5"/>
        <v>5</v>
      </c>
    </row>
    <row r="32" spans="1:6" x14ac:dyDescent="0.25">
      <c r="A32" s="23">
        <f t="shared" si="0"/>
        <v>-15.934471804166904</v>
      </c>
      <c r="B32" s="11">
        <f t="shared" si="1"/>
        <v>0</v>
      </c>
      <c r="C32" s="20">
        <f t="shared" si="2"/>
        <v>100</v>
      </c>
      <c r="D32" s="21">
        <f t="shared" si="3"/>
        <v>0</v>
      </c>
      <c r="E32" s="24">
        <f t="shared" si="4"/>
        <v>10</v>
      </c>
      <c r="F32" s="25">
        <f t="shared" si="5"/>
        <v>0</v>
      </c>
    </row>
    <row r="33" spans="1:6" x14ac:dyDescent="0.25">
      <c r="A33" s="23">
        <f t="shared" si="0"/>
        <v>-22.131599314136327</v>
      </c>
      <c r="B33" s="11">
        <f t="shared" si="1"/>
        <v>25</v>
      </c>
      <c r="C33" s="20">
        <f t="shared" si="2"/>
        <v>100</v>
      </c>
      <c r="D33" s="21">
        <f t="shared" si="3"/>
        <v>-50</v>
      </c>
      <c r="E33" s="24">
        <f t="shared" si="4"/>
        <v>10</v>
      </c>
      <c r="F33" s="25">
        <f t="shared" si="5"/>
        <v>-5</v>
      </c>
    </row>
    <row r="34" spans="1:6" x14ac:dyDescent="0.25">
      <c r="A34" s="23">
        <f t="shared" si="0"/>
        <v>-28.328726824105743</v>
      </c>
      <c r="B34" s="11">
        <f t="shared" si="1"/>
        <v>100</v>
      </c>
      <c r="C34" s="20">
        <f t="shared" si="2"/>
        <v>100</v>
      </c>
      <c r="D34" s="21">
        <f t="shared" si="3"/>
        <v>-100</v>
      </c>
      <c r="E34" s="24">
        <f t="shared" si="4"/>
        <v>10</v>
      </c>
      <c r="F34" s="25">
        <f t="shared" si="5"/>
        <v>-10</v>
      </c>
    </row>
    <row r="35" spans="1:6" x14ac:dyDescent="0.25">
      <c r="A35" s="23">
        <f t="shared" si="0"/>
        <v>-34.525854334075163</v>
      </c>
      <c r="B35" s="11">
        <f t="shared" si="1"/>
        <v>225</v>
      </c>
      <c r="C35" s="20">
        <f t="shared" si="2"/>
        <v>100</v>
      </c>
      <c r="D35" s="21">
        <f t="shared" si="3"/>
        <v>-150</v>
      </c>
      <c r="E35" s="24">
        <f t="shared" si="4"/>
        <v>10</v>
      </c>
      <c r="F35" s="25">
        <f t="shared" si="5"/>
        <v>-15</v>
      </c>
    </row>
    <row r="36" spans="1:6" x14ac:dyDescent="0.25">
      <c r="A36" s="23">
        <f t="shared" si="0"/>
        <v>-40.722981844044583</v>
      </c>
      <c r="B36" s="11">
        <f t="shared" si="1"/>
        <v>400</v>
      </c>
      <c r="C36" s="20">
        <f t="shared" si="2"/>
        <v>100</v>
      </c>
      <c r="D36" s="21">
        <f t="shared" si="3"/>
        <v>-200</v>
      </c>
      <c r="E36" s="24">
        <f t="shared" si="4"/>
        <v>10</v>
      </c>
      <c r="F36" s="25">
        <f t="shared" si="5"/>
        <v>-20</v>
      </c>
    </row>
    <row r="37" spans="1:6" x14ac:dyDescent="0.25">
      <c r="A37" s="23">
        <f t="shared" si="0"/>
        <v>-46.920109354014002</v>
      </c>
      <c r="B37" s="11">
        <f t="shared" si="1"/>
        <v>625</v>
      </c>
      <c r="C37" s="20">
        <f t="shared" si="2"/>
        <v>100</v>
      </c>
      <c r="D37" s="21">
        <f t="shared" si="3"/>
        <v>-250</v>
      </c>
      <c r="E37" s="24">
        <f t="shared" si="4"/>
        <v>10</v>
      </c>
      <c r="F37" s="25">
        <f t="shared" si="5"/>
        <v>-25</v>
      </c>
    </row>
    <row r="38" spans="1:6" x14ac:dyDescent="0.25">
      <c r="A38" s="23">
        <f t="shared" si="0"/>
        <v>-53.117236863983422</v>
      </c>
      <c r="B38" s="11">
        <f t="shared" si="1"/>
        <v>900</v>
      </c>
      <c r="C38" s="20">
        <f t="shared" si="2"/>
        <v>100</v>
      </c>
      <c r="D38" s="21">
        <f t="shared" si="3"/>
        <v>-300</v>
      </c>
      <c r="E38" s="24">
        <f t="shared" si="4"/>
        <v>10</v>
      </c>
      <c r="F38" s="25">
        <f t="shared" si="5"/>
        <v>-30</v>
      </c>
    </row>
    <row r="39" spans="1:6" x14ac:dyDescent="0.25">
      <c r="A39" s="23">
        <f t="shared" si="0"/>
        <v>-59.314364373952841</v>
      </c>
      <c r="B39" s="11">
        <f t="shared" si="1"/>
        <v>1225</v>
      </c>
      <c r="C39" s="20">
        <f t="shared" si="2"/>
        <v>100</v>
      </c>
      <c r="D39" s="21">
        <f t="shared" si="3"/>
        <v>-350</v>
      </c>
      <c r="E39" s="24">
        <f t="shared" si="4"/>
        <v>10</v>
      </c>
      <c r="F39" s="25">
        <f t="shared" si="5"/>
        <v>-35</v>
      </c>
    </row>
    <row r="40" spans="1:6" x14ac:dyDescent="0.25">
      <c r="A40" s="23">
        <f t="shared" si="0"/>
        <v>-65.511491883922261</v>
      </c>
      <c r="B40" s="11">
        <f t="shared" si="1"/>
        <v>1600</v>
      </c>
      <c r="C40" s="20">
        <f t="shared" si="2"/>
        <v>100</v>
      </c>
      <c r="D40" s="21">
        <f t="shared" si="3"/>
        <v>-400</v>
      </c>
      <c r="E40" s="24">
        <f t="shared" si="4"/>
        <v>10</v>
      </c>
      <c r="F40" s="25">
        <f t="shared" si="5"/>
        <v>-40</v>
      </c>
    </row>
    <row r="41" spans="1:6" x14ac:dyDescent="0.25">
      <c r="A41" s="23">
        <f t="shared" si="0"/>
        <v>-71.708619393891681</v>
      </c>
      <c r="B41" s="11">
        <f t="shared" si="1"/>
        <v>2025</v>
      </c>
      <c r="C41" s="20">
        <f t="shared" si="2"/>
        <v>100</v>
      </c>
      <c r="D41" s="21">
        <f t="shared" si="3"/>
        <v>-450</v>
      </c>
      <c r="E41" s="24">
        <f t="shared" si="4"/>
        <v>10</v>
      </c>
      <c r="F41" s="25">
        <f t="shared" si="5"/>
        <v>-45</v>
      </c>
    </row>
    <row r="42" spans="1:6" x14ac:dyDescent="0.25">
      <c r="A42" s="23">
        <f t="shared" si="0"/>
        <v>31.835724640164134</v>
      </c>
      <c r="B42" s="11">
        <f t="shared" si="1"/>
        <v>1600</v>
      </c>
      <c r="C42" s="20">
        <f t="shared" si="2"/>
        <v>225</v>
      </c>
      <c r="D42" s="21">
        <f t="shared" si="3"/>
        <v>600</v>
      </c>
      <c r="E42" s="24">
        <f t="shared" si="4"/>
        <v>15</v>
      </c>
      <c r="F42" s="25">
        <f t="shared" si="5"/>
        <v>40</v>
      </c>
    </row>
    <row r="43" spans="1:6" x14ac:dyDescent="0.25">
      <c r="A43" s="23">
        <f t="shared" si="0"/>
        <v>25.43151479664407</v>
      </c>
      <c r="B43" s="11">
        <f t="shared" si="1"/>
        <v>1225</v>
      </c>
      <c r="C43" s="20">
        <f t="shared" si="2"/>
        <v>225</v>
      </c>
      <c r="D43" s="21">
        <f t="shared" si="3"/>
        <v>525</v>
      </c>
      <c r="E43" s="24">
        <f t="shared" si="4"/>
        <v>15</v>
      </c>
      <c r="F43" s="25">
        <f t="shared" si="5"/>
        <v>35</v>
      </c>
    </row>
    <row r="44" spans="1:6" x14ac:dyDescent="0.25">
      <c r="A44" s="23">
        <f t="shared" si="0"/>
        <v>19.027304953124002</v>
      </c>
      <c r="B44" s="11">
        <f t="shared" si="1"/>
        <v>900</v>
      </c>
      <c r="C44" s="20">
        <f t="shared" si="2"/>
        <v>225</v>
      </c>
      <c r="D44" s="21">
        <f t="shared" si="3"/>
        <v>450</v>
      </c>
      <c r="E44" s="24">
        <f t="shared" si="4"/>
        <v>15</v>
      </c>
      <c r="F44" s="25">
        <f t="shared" si="5"/>
        <v>30</v>
      </c>
    </row>
    <row r="45" spans="1:6" x14ac:dyDescent="0.25">
      <c r="A45" s="23">
        <f t="shared" si="0"/>
        <v>12.623095109603938</v>
      </c>
      <c r="B45" s="11">
        <f t="shared" si="1"/>
        <v>625</v>
      </c>
      <c r="C45" s="20">
        <f t="shared" si="2"/>
        <v>225</v>
      </c>
      <c r="D45" s="21">
        <f t="shared" si="3"/>
        <v>375</v>
      </c>
      <c r="E45" s="24">
        <f t="shared" si="4"/>
        <v>15</v>
      </c>
      <c r="F45" s="25">
        <f t="shared" si="5"/>
        <v>25</v>
      </c>
    </row>
    <row r="46" spans="1:6" x14ac:dyDescent="0.25">
      <c r="A46" s="23">
        <f t="shared" si="0"/>
        <v>6.2188852660838716</v>
      </c>
      <c r="B46" s="11">
        <f t="shared" si="1"/>
        <v>400</v>
      </c>
      <c r="C46" s="20">
        <f t="shared" si="2"/>
        <v>225</v>
      </c>
      <c r="D46" s="21">
        <f t="shared" si="3"/>
        <v>300</v>
      </c>
      <c r="E46" s="24">
        <f t="shared" si="4"/>
        <v>15</v>
      </c>
      <c r="F46" s="25">
        <f t="shared" si="5"/>
        <v>20</v>
      </c>
    </row>
    <row r="47" spans="1:6" x14ac:dyDescent="0.25">
      <c r="A47" s="23">
        <f t="shared" si="0"/>
        <v>-0.18532457743619446</v>
      </c>
      <c r="B47" s="11">
        <f t="shared" si="1"/>
        <v>225</v>
      </c>
      <c r="C47" s="20">
        <f t="shared" si="2"/>
        <v>225</v>
      </c>
      <c r="D47" s="21">
        <f t="shared" si="3"/>
        <v>225</v>
      </c>
      <c r="E47" s="24">
        <f t="shared" si="4"/>
        <v>15</v>
      </c>
      <c r="F47" s="25">
        <f t="shared" si="5"/>
        <v>15</v>
      </c>
    </row>
    <row r="48" spans="1:6" x14ac:dyDescent="0.25">
      <c r="A48" s="23">
        <f t="shared" si="0"/>
        <v>-6.5895344209562525</v>
      </c>
      <c r="B48" s="11">
        <f t="shared" si="1"/>
        <v>100</v>
      </c>
      <c r="C48" s="20">
        <f t="shared" si="2"/>
        <v>225</v>
      </c>
      <c r="D48" s="21">
        <f t="shared" si="3"/>
        <v>150</v>
      </c>
      <c r="E48" s="24">
        <f t="shared" si="4"/>
        <v>15</v>
      </c>
      <c r="F48" s="25">
        <f t="shared" si="5"/>
        <v>10</v>
      </c>
    </row>
    <row r="49" spans="1:6" x14ac:dyDescent="0.25">
      <c r="A49" s="23">
        <f t="shared" si="0"/>
        <v>-12.993744264476318</v>
      </c>
      <c r="B49" s="11">
        <f t="shared" si="1"/>
        <v>25</v>
      </c>
      <c r="C49" s="20">
        <f t="shared" si="2"/>
        <v>225</v>
      </c>
      <c r="D49" s="21">
        <f t="shared" si="3"/>
        <v>75</v>
      </c>
      <c r="E49" s="24">
        <f t="shared" si="4"/>
        <v>15</v>
      </c>
      <c r="F49" s="25">
        <f t="shared" si="5"/>
        <v>5</v>
      </c>
    </row>
    <row r="50" spans="1:6" x14ac:dyDescent="0.25">
      <c r="A50" s="23">
        <f t="shared" si="0"/>
        <v>-19.397954107996384</v>
      </c>
      <c r="B50" s="11">
        <f t="shared" si="1"/>
        <v>0</v>
      </c>
      <c r="C50" s="20">
        <f t="shared" si="2"/>
        <v>225</v>
      </c>
      <c r="D50" s="21">
        <f t="shared" si="3"/>
        <v>0</v>
      </c>
      <c r="E50" s="24">
        <f t="shared" si="4"/>
        <v>15</v>
      </c>
      <c r="F50" s="25">
        <f t="shared" si="5"/>
        <v>0</v>
      </c>
    </row>
    <row r="51" spans="1:6" x14ac:dyDescent="0.25">
      <c r="A51" s="23">
        <f t="shared" si="0"/>
        <v>-25.802163951516448</v>
      </c>
      <c r="B51" s="11">
        <f t="shared" si="1"/>
        <v>25</v>
      </c>
      <c r="C51" s="20">
        <f t="shared" si="2"/>
        <v>225</v>
      </c>
      <c r="D51" s="21">
        <f t="shared" si="3"/>
        <v>-75</v>
      </c>
      <c r="E51" s="24">
        <f t="shared" si="4"/>
        <v>15</v>
      </c>
      <c r="F51" s="25">
        <f t="shared" si="5"/>
        <v>-5</v>
      </c>
    </row>
    <row r="52" spans="1:6" x14ac:dyDescent="0.25">
      <c r="A52" s="23">
        <f t="shared" si="0"/>
        <v>-32.206373795036512</v>
      </c>
      <c r="B52" s="11">
        <f t="shared" si="1"/>
        <v>100</v>
      </c>
      <c r="C52" s="20">
        <f t="shared" si="2"/>
        <v>225</v>
      </c>
      <c r="D52" s="21">
        <f t="shared" si="3"/>
        <v>-150</v>
      </c>
      <c r="E52" s="24">
        <f t="shared" si="4"/>
        <v>15</v>
      </c>
      <c r="F52" s="25">
        <f t="shared" si="5"/>
        <v>-10</v>
      </c>
    </row>
    <row r="53" spans="1:6" x14ac:dyDescent="0.25">
      <c r="A53" s="23">
        <f t="shared" si="0"/>
        <v>-38.610583638556577</v>
      </c>
      <c r="B53" s="11">
        <f t="shared" si="1"/>
        <v>225</v>
      </c>
      <c r="C53" s="20">
        <f t="shared" si="2"/>
        <v>225</v>
      </c>
      <c r="D53" s="21">
        <f t="shared" si="3"/>
        <v>-225</v>
      </c>
      <c r="E53" s="24">
        <f t="shared" si="4"/>
        <v>15</v>
      </c>
      <c r="F53" s="25">
        <f t="shared" si="5"/>
        <v>-15</v>
      </c>
    </row>
    <row r="54" spans="1:6" x14ac:dyDescent="0.25">
      <c r="A54" s="23">
        <f t="shared" si="0"/>
        <v>-45.014793482076641</v>
      </c>
      <c r="B54" s="11">
        <f t="shared" si="1"/>
        <v>400</v>
      </c>
      <c r="C54" s="20">
        <f t="shared" si="2"/>
        <v>225</v>
      </c>
      <c r="D54" s="21">
        <f t="shared" si="3"/>
        <v>-300</v>
      </c>
      <c r="E54" s="24">
        <f t="shared" si="4"/>
        <v>15</v>
      </c>
      <c r="F54" s="25">
        <f t="shared" si="5"/>
        <v>-20</v>
      </c>
    </row>
    <row r="55" spans="1:6" x14ac:dyDescent="0.25">
      <c r="A55" s="23">
        <f t="shared" si="0"/>
        <v>-51.419003325596705</v>
      </c>
      <c r="B55" s="11">
        <f t="shared" si="1"/>
        <v>625</v>
      </c>
      <c r="C55" s="20">
        <f t="shared" si="2"/>
        <v>225</v>
      </c>
      <c r="D55" s="21">
        <f t="shared" si="3"/>
        <v>-375</v>
      </c>
      <c r="E55" s="24">
        <f t="shared" si="4"/>
        <v>15</v>
      </c>
      <c r="F55" s="25">
        <f t="shared" si="5"/>
        <v>-25</v>
      </c>
    </row>
    <row r="56" spans="1:6" x14ac:dyDescent="0.25">
      <c r="A56" s="23">
        <f t="shared" si="0"/>
        <v>-57.823213169116769</v>
      </c>
      <c r="B56" s="11">
        <f t="shared" si="1"/>
        <v>900</v>
      </c>
      <c r="C56" s="20">
        <f t="shared" si="2"/>
        <v>225</v>
      </c>
      <c r="D56" s="21">
        <f t="shared" si="3"/>
        <v>-450</v>
      </c>
      <c r="E56" s="24">
        <f t="shared" si="4"/>
        <v>15</v>
      </c>
      <c r="F56" s="25">
        <f t="shared" si="5"/>
        <v>-30</v>
      </c>
    </row>
    <row r="57" spans="1:6" x14ac:dyDescent="0.25">
      <c r="A57" s="23">
        <f t="shared" si="0"/>
        <v>-64.227423012636834</v>
      </c>
      <c r="B57" s="11">
        <f t="shared" si="1"/>
        <v>1225</v>
      </c>
      <c r="C57" s="20">
        <f t="shared" si="2"/>
        <v>225</v>
      </c>
      <c r="D57" s="21">
        <f t="shared" si="3"/>
        <v>-525</v>
      </c>
      <c r="E57" s="24">
        <f t="shared" si="4"/>
        <v>15</v>
      </c>
      <c r="F57" s="25">
        <f t="shared" si="5"/>
        <v>-35</v>
      </c>
    </row>
    <row r="58" spans="1:6" x14ac:dyDescent="0.25">
      <c r="A58" s="23">
        <f t="shared" si="0"/>
        <v>-70.631632856156898</v>
      </c>
      <c r="B58" s="11">
        <f t="shared" si="1"/>
        <v>1600</v>
      </c>
      <c r="C58" s="20">
        <f t="shared" si="2"/>
        <v>225</v>
      </c>
      <c r="D58" s="21">
        <f t="shared" si="3"/>
        <v>-600</v>
      </c>
      <c r="E58" s="24">
        <f t="shared" si="4"/>
        <v>15</v>
      </c>
      <c r="F58" s="25">
        <f t="shared" si="5"/>
        <v>-40</v>
      </c>
    </row>
    <row r="59" spans="1:6" x14ac:dyDescent="0.25">
      <c r="A59" s="23">
        <f t="shared" si="0"/>
        <v>-77.035842699676962</v>
      </c>
      <c r="B59" s="11">
        <f t="shared" si="1"/>
        <v>2025</v>
      </c>
      <c r="C59" s="20">
        <f t="shared" si="2"/>
        <v>225</v>
      </c>
      <c r="D59" s="21">
        <f t="shared" si="3"/>
        <v>-675</v>
      </c>
      <c r="E59" s="24">
        <f t="shared" si="4"/>
        <v>15</v>
      </c>
      <c r="F59" s="25">
        <f t="shared" si="5"/>
        <v>-45</v>
      </c>
    </row>
    <row r="60" spans="1:6" x14ac:dyDescent="0.25">
      <c r="A60" s="23">
        <f t="shared" si="0"/>
        <v>30.480785913112204</v>
      </c>
      <c r="B60" s="11">
        <f t="shared" si="1"/>
        <v>1600</v>
      </c>
      <c r="C60" s="20">
        <f t="shared" si="2"/>
        <v>400</v>
      </c>
      <c r="D60" s="21">
        <f t="shared" si="3"/>
        <v>800</v>
      </c>
      <c r="E60" s="24">
        <f t="shared" si="4"/>
        <v>20</v>
      </c>
      <c r="F60" s="25">
        <f t="shared" si="5"/>
        <v>40</v>
      </c>
    </row>
    <row r="61" spans="1:6" x14ac:dyDescent="0.25">
      <c r="A61" s="23">
        <f t="shared" si="0"/>
        <v>23.921284834789269</v>
      </c>
      <c r="B61" s="11">
        <f t="shared" si="1"/>
        <v>1225</v>
      </c>
      <c r="C61" s="20">
        <f t="shared" si="2"/>
        <v>400</v>
      </c>
      <c r="D61" s="21">
        <f t="shared" si="3"/>
        <v>700</v>
      </c>
      <c r="E61" s="24">
        <f t="shared" si="4"/>
        <v>20</v>
      </c>
      <c r="F61" s="25">
        <f t="shared" si="5"/>
        <v>35</v>
      </c>
    </row>
    <row r="62" spans="1:6" x14ac:dyDescent="0.25">
      <c r="A62" s="23">
        <f t="shared" si="0"/>
        <v>17.36178375646633</v>
      </c>
      <c r="B62" s="11">
        <f t="shared" si="1"/>
        <v>900</v>
      </c>
      <c r="C62" s="20">
        <f t="shared" si="2"/>
        <v>400</v>
      </c>
      <c r="D62" s="21">
        <f t="shared" si="3"/>
        <v>600</v>
      </c>
      <c r="E62" s="24">
        <f t="shared" si="4"/>
        <v>20</v>
      </c>
      <c r="F62" s="25">
        <f t="shared" si="5"/>
        <v>30</v>
      </c>
    </row>
    <row r="63" spans="1:6" x14ac:dyDescent="0.25">
      <c r="A63" s="23">
        <f t="shared" si="0"/>
        <v>10.802282678143399</v>
      </c>
      <c r="B63" s="11">
        <f t="shared" si="1"/>
        <v>625</v>
      </c>
      <c r="C63" s="20">
        <f t="shared" si="2"/>
        <v>400</v>
      </c>
      <c r="D63" s="21">
        <f t="shared" si="3"/>
        <v>500</v>
      </c>
      <c r="E63" s="24">
        <f t="shared" si="4"/>
        <v>20</v>
      </c>
      <c r="F63" s="25">
        <f t="shared" si="5"/>
        <v>25</v>
      </c>
    </row>
    <row r="64" spans="1:6" x14ac:dyDescent="0.25">
      <c r="A64" s="23">
        <f t="shared" si="0"/>
        <v>4.2427815998204661</v>
      </c>
      <c r="B64" s="11">
        <f t="shared" si="1"/>
        <v>400</v>
      </c>
      <c r="C64" s="20">
        <f t="shared" si="2"/>
        <v>400</v>
      </c>
      <c r="D64" s="21">
        <f t="shared" si="3"/>
        <v>400</v>
      </c>
      <c r="E64" s="24">
        <f t="shared" si="4"/>
        <v>20</v>
      </c>
      <c r="F64" s="25">
        <f t="shared" si="5"/>
        <v>20</v>
      </c>
    </row>
    <row r="65" spans="1:6" x14ac:dyDescent="0.25">
      <c r="A65" s="23">
        <f t="shared" si="0"/>
        <v>-2.3167194785024705</v>
      </c>
      <c r="B65" s="11">
        <f t="shared" si="1"/>
        <v>225</v>
      </c>
      <c r="C65" s="20">
        <f t="shared" si="2"/>
        <v>400</v>
      </c>
      <c r="D65" s="21">
        <f t="shared" si="3"/>
        <v>300</v>
      </c>
      <c r="E65" s="24">
        <f t="shared" si="4"/>
        <v>20</v>
      </c>
      <c r="F65" s="25">
        <f t="shared" si="5"/>
        <v>15</v>
      </c>
    </row>
    <row r="66" spans="1:6" x14ac:dyDescent="0.25">
      <c r="A66" s="23">
        <f t="shared" si="0"/>
        <v>-8.8762205568253947</v>
      </c>
      <c r="B66" s="11">
        <f t="shared" si="1"/>
        <v>100</v>
      </c>
      <c r="C66" s="20">
        <f t="shared" si="2"/>
        <v>400</v>
      </c>
      <c r="D66" s="21">
        <f t="shared" si="3"/>
        <v>200</v>
      </c>
      <c r="E66" s="24">
        <f t="shared" si="4"/>
        <v>20</v>
      </c>
      <c r="F66" s="25">
        <f t="shared" si="5"/>
        <v>10</v>
      </c>
    </row>
    <row r="67" spans="1:6" x14ac:dyDescent="0.25">
      <c r="A67" s="23">
        <f t="shared" si="0"/>
        <v>-15.43572163514833</v>
      </c>
      <c r="B67" s="11">
        <f t="shared" si="1"/>
        <v>25</v>
      </c>
      <c r="C67" s="20">
        <f t="shared" si="2"/>
        <v>400</v>
      </c>
      <c r="D67" s="21">
        <f t="shared" si="3"/>
        <v>100</v>
      </c>
      <c r="E67" s="24">
        <f t="shared" si="4"/>
        <v>20</v>
      </c>
      <c r="F67" s="25">
        <f t="shared" si="5"/>
        <v>5</v>
      </c>
    </row>
    <row r="68" spans="1:6" x14ac:dyDescent="0.25">
      <c r="A68" s="23">
        <f t="shared" si="0"/>
        <v>-21.995222713471264</v>
      </c>
      <c r="B68" s="11">
        <f t="shared" si="1"/>
        <v>0</v>
      </c>
      <c r="C68" s="20">
        <f t="shared" si="2"/>
        <v>400</v>
      </c>
      <c r="D68" s="21">
        <f t="shared" si="3"/>
        <v>0</v>
      </c>
      <c r="E68" s="24">
        <f t="shared" si="4"/>
        <v>20</v>
      </c>
      <c r="F68" s="25">
        <f t="shared" si="5"/>
        <v>0</v>
      </c>
    </row>
    <row r="69" spans="1:6" x14ac:dyDescent="0.25">
      <c r="A69" s="23">
        <f t="shared" si="0"/>
        <v>-28.554723791794199</v>
      </c>
      <c r="B69" s="11">
        <f t="shared" si="1"/>
        <v>25</v>
      </c>
      <c r="C69" s="20">
        <f t="shared" si="2"/>
        <v>400</v>
      </c>
      <c r="D69" s="21">
        <f t="shared" si="3"/>
        <v>-100</v>
      </c>
      <c r="E69" s="24">
        <f t="shared" si="4"/>
        <v>20</v>
      </c>
      <c r="F69" s="25">
        <f t="shared" si="5"/>
        <v>-5</v>
      </c>
    </row>
    <row r="70" spans="1:6" x14ac:dyDescent="0.25">
      <c r="A70" s="23">
        <f t="shared" ref="A70:A133" si="6">35.74+0.6215*F70-35.75*E70^0.16+0.4275*F70*E70^0.16</f>
        <v>-35.114224870117127</v>
      </c>
      <c r="B70" s="11">
        <f t="shared" si="1"/>
        <v>100</v>
      </c>
      <c r="C70" s="20">
        <f t="shared" si="2"/>
        <v>400</v>
      </c>
      <c r="D70" s="21">
        <f t="shared" si="3"/>
        <v>-200</v>
      </c>
      <c r="E70" s="24">
        <f t="shared" si="4"/>
        <v>20</v>
      </c>
      <c r="F70" s="25">
        <f t="shared" si="5"/>
        <v>-10</v>
      </c>
    </row>
    <row r="71" spans="1:6" x14ac:dyDescent="0.25">
      <c r="A71" s="23">
        <f t="shared" si="6"/>
        <v>-41.673725948440065</v>
      </c>
      <c r="B71" s="11">
        <f t="shared" ref="B71:B134" si="7">F71^2</f>
        <v>225</v>
      </c>
      <c r="C71" s="20">
        <f t="shared" ref="C71:C134" si="8">E71^2</f>
        <v>400</v>
      </c>
      <c r="D71" s="21">
        <f t="shared" ref="D71:D134" si="9">E71*F71</f>
        <v>-300</v>
      </c>
      <c r="E71" s="24">
        <f t="shared" si="4"/>
        <v>20</v>
      </c>
      <c r="F71" s="25">
        <f t="shared" si="5"/>
        <v>-15</v>
      </c>
    </row>
    <row r="72" spans="1:6" x14ac:dyDescent="0.25">
      <c r="A72" s="23">
        <f t="shared" si="6"/>
        <v>-48.233227026762997</v>
      </c>
      <c r="B72" s="11">
        <f t="shared" si="7"/>
        <v>400</v>
      </c>
      <c r="C72" s="20">
        <f t="shared" si="8"/>
        <v>400</v>
      </c>
      <c r="D72" s="21">
        <f t="shared" si="9"/>
        <v>-400</v>
      </c>
      <c r="E72" s="24">
        <f t="shared" si="4"/>
        <v>20</v>
      </c>
      <c r="F72" s="25">
        <f t="shared" si="5"/>
        <v>-20</v>
      </c>
    </row>
    <row r="73" spans="1:6" x14ac:dyDescent="0.25">
      <c r="A73" s="23">
        <f t="shared" si="6"/>
        <v>-54.792728105085928</v>
      </c>
      <c r="B73" s="11">
        <f t="shared" si="7"/>
        <v>625</v>
      </c>
      <c r="C73" s="20">
        <f t="shared" si="8"/>
        <v>400</v>
      </c>
      <c r="D73" s="21">
        <f t="shared" si="9"/>
        <v>-500</v>
      </c>
      <c r="E73" s="24">
        <f t="shared" si="4"/>
        <v>20</v>
      </c>
      <c r="F73" s="25">
        <f t="shared" si="5"/>
        <v>-25</v>
      </c>
    </row>
    <row r="74" spans="1:6" x14ac:dyDescent="0.25">
      <c r="A74" s="23">
        <f t="shared" si="6"/>
        <v>-61.352229183408859</v>
      </c>
      <c r="B74" s="11">
        <f t="shared" si="7"/>
        <v>900</v>
      </c>
      <c r="C74" s="20">
        <f t="shared" si="8"/>
        <v>400</v>
      </c>
      <c r="D74" s="21">
        <f t="shared" si="9"/>
        <v>-600</v>
      </c>
      <c r="E74" s="24">
        <f t="shared" si="4"/>
        <v>20</v>
      </c>
      <c r="F74" s="25">
        <f t="shared" si="5"/>
        <v>-30</v>
      </c>
    </row>
    <row r="75" spans="1:6" x14ac:dyDescent="0.25">
      <c r="A75" s="23">
        <f t="shared" si="6"/>
        <v>-67.91173026173179</v>
      </c>
      <c r="B75" s="11">
        <f t="shared" si="7"/>
        <v>1225</v>
      </c>
      <c r="C75" s="20">
        <f t="shared" si="8"/>
        <v>400</v>
      </c>
      <c r="D75" s="21">
        <f t="shared" si="9"/>
        <v>-700</v>
      </c>
      <c r="E75" s="24">
        <f t="shared" si="4"/>
        <v>20</v>
      </c>
      <c r="F75" s="25">
        <f t="shared" si="5"/>
        <v>-35</v>
      </c>
    </row>
    <row r="76" spans="1:6" x14ac:dyDescent="0.25">
      <c r="A76" s="23">
        <f t="shared" si="6"/>
        <v>-74.471231340054729</v>
      </c>
      <c r="B76" s="11">
        <f t="shared" si="7"/>
        <v>1600</v>
      </c>
      <c r="C76" s="20">
        <f t="shared" si="8"/>
        <v>400</v>
      </c>
      <c r="D76" s="21">
        <f t="shared" si="9"/>
        <v>-800</v>
      </c>
      <c r="E76" s="24">
        <f t="shared" si="4"/>
        <v>20</v>
      </c>
      <c r="F76" s="25">
        <f t="shared" si="5"/>
        <v>-40</v>
      </c>
    </row>
    <row r="77" spans="1:6" x14ac:dyDescent="0.25">
      <c r="A77" s="23">
        <f t="shared" si="6"/>
        <v>-81.030732418377653</v>
      </c>
      <c r="B77" s="11">
        <f t="shared" si="7"/>
        <v>2025</v>
      </c>
      <c r="C77" s="20">
        <f t="shared" si="8"/>
        <v>400</v>
      </c>
      <c r="D77" s="21">
        <f t="shared" si="9"/>
        <v>-900</v>
      </c>
      <c r="E77" s="24">
        <f t="shared" si="4"/>
        <v>20</v>
      </c>
      <c r="F77" s="25">
        <f t="shared" si="5"/>
        <v>-45</v>
      </c>
    </row>
    <row r="78" spans="1:6" x14ac:dyDescent="0.25">
      <c r="A78" s="23">
        <f t="shared" si="6"/>
        <v>29.386013548484506</v>
      </c>
      <c r="B78" s="11">
        <f t="shared" si="7"/>
        <v>1600</v>
      </c>
      <c r="C78" s="20">
        <f t="shared" si="8"/>
        <v>625</v>
      </c>
      <c r="D78" s="21">
        <f t="shared" si="9"/>
        <v>1000</v>
      </c>
      <c r="E78" s="24">
        <f t="shared" si="4"/>
        <v>25</v>
      </c>
      <c r="F78" s="25">
        <f t="shared" si="5"/>
        <v>40</v>
      </c>
    </row>
    <row r="79" spans="1:6" x14ac:dyDescent="0.25">
      <c r="A79" s="23">
        <f t="shared" si="6"/>
        <v>22.70103922997971</v>
      </c>
      <c r="B79" s="11">
        <f t="shared" si="7"/>
        <v>1225</v>
      </c>
      <c r="C79" s="20">
        <f t="shared" si="8"/>
        <v>625</v>
      </c>
      <c r="D79" s="21">
        <f t="shared" si="9"/>
        <v>875</v>
      </c>
      <c r="E79" s="24">
        <f t="shared" si="4"/>
        <v>25</v>
      </c>
      <c r="F79" s="25">
        <f t="shared" si="5"/>
        <v>35</v>
      </c>
    </row>
    <row r="80" spans="1:6" x14ac:dyDescent="0.25">
      <c r="A80" s="23">
        <f t="shared" si="6"/>
        <v>16.016064911474913</v>
      </c>
      <c r="B80" s="11">
        <f t="shared" si="7"/>
        <v>900</v>
      </c>
      <c r="C80" s="20">
        <f t="shared" si="8"/>
        <v>625</v>
      </c>
      <c r="D80" s="21">
        <f t="shared" si="9"/>
        <v>750</v>
      </c>
      <c r="E80" s="24">
        <f t="shared" si="4"/>
        <v>25</v>
      </c>
      <c r="F80" s="25">
        <f t="shared" si="5"/>
        <v>30</v>
      </c>
    </row>
    <row r="81" spans="1:6" x14ac:dyDescent="0.25">
      <c r="A81" s="23">
        <f t="shared" si="6"/>
        <v>9.3310905929701171</v>
      </c>
      <c r="B81" s="11">
        <f t="shared" si="7"/>
        <v>625</v>
      </c>
      <c r="C81" s="20">
        <f t="shared" si="8"/>
        <v>625</v>
      </c>
      <c r="D81" s="21">
        <f t="shared" si="9"/>
        <v>625</v>
      </c>
      <c r="E81" s="24">
        <f t="shared" si="4"/>
        <v>25</v>
      </c>
      <c r="F81" s="25">
        <f t="shared" si="5"/>
        <v>25</v>
      </c>
    </row>
    <row r="82" spans="1:6" x14ac:dyDescent="0.25">
      <c r="A82" s="23">
        <f t="shared" si="6"/>
        <v>2.6461162744653244</v>
      </c>
      <c r="B82" s="11">
        <f t="shared" si="7"/>
        <v>400</v>
      </c>
      <c r="C82" s="20">
        <f t="shared" si="8"/>
        <v>625</v>
      </c>
      <c r="D82" s="21">
        <f t="shared" si="9"/>
        <v>500</v>
      </c>
      <c r="E82" s="24">
        <f t="shared" si="4"/>
        <v>25</v>
      </c>
      <c r="F82" s="25">
        <f t="shared" si="5"/>
        <v>20</v>
      </c>
    </row>
    <row r="83" spans="1:6" x14ac:dyDescent="0.25">
      <c r="A83" s="23">
        <f t="shared" si="6"/>
        <v>-4.0388580440394719</v>
      </c>
      <c r="B83" s="11">
        <f t="shared" si="7"/>
        <v>225</v>
      </c>
      <c r="C83" s="20">
        <f t="shared" si="8"/>
        <v>625</v>
      </c>
      <c r="D83" s="21">
        <f t="shared" si="9"/>
        <v>375</v>
      </c>
      <c r="E83" s="24">
        <f t="shared" si="4"/>
        <v>25</v>
      </c>
      <c r="F83" s="25">
        <f t="shared" si="5"/>
        <v>15</v>
      </c>
    </row>
    <row r="84" spans="1:6" x14ac:dyDescent="0.25">
      <c r="A84" s="23">
        <f t="shared" si="6"/>
        <v>-10.723832362544259</v>
      </c>
      <c r="B84" s="11">
        <f t="shared" si="7"/>
        <v>100</v>
      </c>
      <c r="C84" s="20">
        <f t="shared" si="8"/>
        <v>625</v>
      </c>
      <c r="D84" s="21">
        <f t="shared" si="9"/>
        <v>250</v>
      </c>
      <c r="E84" s="24">
        <f t="shared" si="4"/>
        <v>25</v>
      </c>
      <c r="F84" s="25">
        <f t="shared" si="5"/>
        <v>10</v>
      </c>
    </row>
    <row r="85" spans="1:6" x14ac:dyDescent="0.25">
      <c r="A85" s="23">
        <f t="shared" si="6"/>
        <v>-17.408806681049054</v>
      </c>
      <c r="B85" s="11">
        <f t="shared" si="7"/>
        <v>25</v>
      </c>
      <c r="C85" s="20">
        <f t="shared" si="8"/>
        <v>625</v>
      </c>
      <c r="D85" s="21">
        <f t="shared" si="9"/>
        <v>125</v>
      </c>
      <c r="E85" s="24">
        <f t="shared" si="4"/>
        <v>25</v>
      </c>
      <c r="F85" s="25">
        <f t="shared" si="5"/>
        <v>5</v>
      </c>
    </row>
    <row r="86" spans="1:6" x14ac:dyDescent="0.25">
      <c r="A86" s="23">
        <f t="shared" si="6"/>
        <v>-24.09378099955385</v>
      </c>
      <c r="B86" s="11">
        <f t="shared" si="7"/>
        <v>0</v>
      </c>
      <c r="C86" s="20">
        <f t="shared" si="8"/>
        <v>625</v>
      </c>
      <c r="D86" s="21">
        <f t="shared" si="9"/>
        <v>0</v>
      </c>
      <c r="E86" s="24">
        <f t="shared" si="4"/>
        <v>25</v>
      </c>
      <c r="F86" s="25">
        <f t="shared" si="5"/>
        <v>0</v>
      </c>
    </row>
    <row r="87" spans="1:6" x14ac:dyDescent="0.25">
      <c r="A87" s="23">
        <f t="shared" si="6"/>
        <v>-30.778755318058646</v>
      </c>
      <c r="B87" s="11">
        <f t="shared" si="7"/>
        <v>25</v>
      </c>
      <c r="C87" s="20">
        <f t="shared" si="8"/>
        <v>625</v>
      </c>
      <c r="D87" s="21">
        <f t="shared" si="9"/>
        <v>-125</v>
      </c>
      <c r="E87" s="24">
        <f t="shared" si="4"/>
        <v>25</v>
      </c>
      <c r="F87" s="25">
        <f t="shared" si="5"/>
        <v>-5</v>
      </c>
    </row>
    <row r="88" spans="1:6" x14ac:dyDescent="0.25">
      <c r="A88" s="23">
        <f t="shared" si="6"/>
        <v>-37.463729636563436</v>
      </c>
      <c r="B88" s="11">
        <f t="shared" si="7"/>
        <v>100</v>
      </c>
      <c r="C88" s="20">
        <f t="shared" si="8"/>
        <v>625</v>
      </c>
      <c r="D88" s="21">
        <f t="shared" si="9"/>
        <v>-250</v>
      </c>
      <c r="E88" s="24">
        <f t="shared" si="4"/>
        <v>25</v>
      </c>
      <c r="F88" s="25">
        <f t="shared" si="5"/>
        <v>-10</v>
      </c>
    </row>
    <row r="89" spans="1:6" x14ac:dyDescent="0.25">
      <c r="A89" s="23">
        <f t="shared" si="6"/>
        <v>-44.148703955068228</v>
      </c>
      <c r="B89" s="11">
        <f t="shared" si="7"/>
        <v>225</v>
      </c>
      <c r="C89" s="20">
        <f t="shared" si="8"/>
        <v>625</v>
      </c>
      <c r="D89" s="21">
        <f t="shared" si="9"/>
        <v>-375</v>
      </c>
      <c r="E89" s="24">
        <f t="shared" ref="E89:E152" si="10">E71+5</f>
        <v>25</v>
      </c>
      <c r="F89" s="25">
        <f t="shared" ref="F89:F152" si="11">F71</f>
        <v>-15</v>
      </c>
    </row>
    <row r="90" spans="1:6" x14ac:dyDescent="0.25">
      <c r="A90" s="23">
        <f t="shared" si="6"/>
        <v>-50.833678273573028</v>
      </c>
      <c r="B90" s="11">
        <f t="shared" si="7"/>
        <v>400</v>
      </c>
      <c r="C90" s="20">
        <f t="shared" si="8"/>
        <v>625</v>
      </c>
      <c r="D90" s="21">
        <f t="shared" si="9"/>
        <v>-500</v>
      </c>
      <c r="E90" s="24">
        <f t="shared" si="10"/>
        <v>25</v>
      </c>
      <c r="F90" s="25">
        <f t="shared" si="11"/>
        <v>-20</v>
      </c>
    </row>
    <row r="91" spans="1:6" x14ac:dyDescent="0.25">
      <c r="A91" s="23">
        <f t="shared" si="6"/>
        <v>-57.518652592077814</v>
      </c>
      <c r="B91" s="11">
        <f t="shared" si="7"/>
        <v>625</v>
      </c>
      <c r="C91" s="20">
        <f t="shared" si="8"/>
        <v>625</v>
      </c>
      <c r="D91" s="21">
        <f t="shared" si="9"/>
        <v>-625</v>
      </c>
      <c r="E91" s="24">
        <f t="shared" si="10"/>
        <v>25</v>
      </c>
      <c r="F91" s="25">
        <f t="shared" si="11"/>
        <v>-25</v>
      </c>
    </row>
    <row r="92" spans="1:6" x14ac:dyDescent="0.25">
      <c r="A92" s="23">
        <f t="shared" si="6"/>
        <v>-64.203626910582614</v>
      </c>
      <c r="B92" s="11">
        <f t="shared" si="7"/>
        <v>900</v>
      </c>
      <c r="C92" s="20">
        <f t="shared" si="8"/>
        <v>625</v>
      </c>
      <c r="D92" s="21">
        <f t="shared" si="9"/>
        <v>-750</v>
      </c>
      <c r="E92" s="24">
        <f t="shared" si="10"/>
        <v>25</v>
      </c>
      <c r="F92" s="25">
        <f t="shared" si="11"/>
        <v>-30</v>
      </c>
    </row>
    <row r="93" spans="1:6" x14ac:dyDescent="0.25">
      <c r="A93" s="23">
        <f t="shared" si="6"/>
        <v>-70.888601229087413</v>
      </c>
      <c r="B93" s="11">
        <f t="shared" si="7"/>
        <v>1225</v>
      </c>
      <c r="C93" s="20">
        <f t="shared" si="8"/>
        <v>625</v>
      </c>
      <c r="D93" s="21">
        <f t="shared" si="9"/>
        <v>-875</v>
      </c>
      <c r="E93" s="24">
        <f t="shared" si="10"/>
        <v>25</v>
      </c>
      <c r="F93" s="25">
        <f t="shared" si="11"/>
        <v>-35</v>
      </c>
    </row>
    <row r="94" spans="1:6" x14ac:dyDescent="0.25">
      <c r="A94" s="23">
        <f t="shared" si="6"/>
        <v>-77.573575547592213</v>
      </c>
      <c r="B94" s="11">
        <f t="shared" si="7"/>
        <v>1600</v>
      </c>
      <c r="C94" s="20">
        <f t="shared" si="8"/>
        <v>625</v>
      </c>
      <c r="D94" s="21">
        <f t="shared" si="9"/>
        <v>-1000</v>
      </c>
      <c r="E94" s="24">
        <f t="shared" si="10"/>
        <v>25</v>
      </c>
      <c r="F94" s="25">
        <f t="shared" si="11"/>
        <v>-40</v>
      </c>
    </row>
    <row r="95" spans="1:6" x14ac:dyDescent="0.25">
      <c r="A95" s="23">
        <f t="shared" si="6"/>
        <v>-84.258549866096985</v>
      </c>
      <c r="B95" s="11">
        <f t="shared" si="7"/>
        <v>2025</v>
      </c>
      <c r="C95" s="20">
        <f t="shared" si="8"/>
        <v>625</v>
      </c>
      <c r="D95" s="21">
        <f t="shared" si="9"/>
        <v>-1125</v>
      </c>
      <c r="E95" s="24">
        <f t="shared" si="10"/>
        <v>25</v>
      </c>
      <c r="F95" s="25">
        <f t="shared" si="11"/>
        <v>-45</v>
      </c>
    </row>
    <row r="96" spans="1:6" x14ac:dyDescent="0.25">
      <c r="A96" s="23">
        <f t="shared" si="6"/>
        <v>28.462045104487707</v>
      </c>
      <c r="B96" s="11">
        <f t="shared" si="7"/>
        <v>1600</v>
      </c>
      <c r="C96" s="20">
        <f t="shared" si="8"/>
        <v>900</v>
      </c>
      <c r="D96" s="21">
        <f t="shared" si="9"/>
        <v>1200</v>
      </c>
      <c r="E96" s="24">
        <f t="shared" si="10"/>
        <v>30</v>
      </c>
      <c r="F96" s="25">
        <f t="shared" si="11"/>
        <v>40</v>
      </c>
    </row>
    <row r="97" spans="1:6" x14ac:dyDescent="0.25">
      <c r="A97" s="23">
        <f t="shared" si="6"/>
        <v>21.671173598366657</v>
      </c>
      <c r="B97" s="11">
        <f t="shared" si="7"/>
        <v>1225</v>
      </c>
      <c r="C97" s="20">
        <f t="shared" si="8"/>
        <v>900</v>
      </c>
      <c r="D97" s="21">
        <f t="shared" si="9"/>
        <v>1050</v>
      </c>
      <c r="E97" s="24">
        <f t="shared" si="10"/>
        <v>30</v>
      </c>
      <c r="F97" s="25">
        <f t="shared" si="11"/>
        <v>35</v>
      </c>
    </row>
    <row r="98" spans="1:6" x14ac:dyDescent="0.25">
      <c r="A98" s="23">
        <f t="shared" si="6"/>
        <v>14.880302092245604</v>
      </c>
      <c r="B98" s="11">
        <f t="shared" si="7"/>
        <v>900</v>
      </c>
      <c r="C98" s="20">
        <f t="shared" si="8"/>
        <v>900</v>
      </c>
      <c r="D98" s="21">
        <f t="shared" si="9"/>
        <v>900</v>
      </c>
      <c r="E98" s="24">
        <f t="shared" si="10"/>
        <v>30</v>
      </c>
      <c r="F98" s="25">
        <f t="shared" si="11"/>
        <v>30</v>
      </c>
    </row>
    <row r="99" spans="1:6" x14ac:dyDescent="0.25">
      <c r="A99" s="23">
        <f t="shared" si="6"/>
        <v>8.089430586124557</v>
      </c>
      <c r="B99" s="11">
        <f t="shared" si="7"/>
        <v>625</v>
      </c>
      <c r="C99" s="20">
        <f t="shared" si="8"/>
        <v>900</v>
      </c>
      <c r="D99" s="21">
        <f t="shared" si="9"/>
        <v>750</v>
      </c>
      <c r="E99" s="24">
        <f t="shared" si="10"/>
        <v>30</v>
      </c>
      <c r="F99" s="25">
        <f t="shared" si="11"/>
        <v>25</v>
      </c>
    </row>
    <row r="100" spans="1:6" x14ac:dyDescent="0.25">
      <c r="A100" s="23">
        <f t="shared" si="6"/>
        <v>1.2985590800035069</v>
      </c>
      <c r="B100" s="11">
        <f t="shared" si="7"/>
        <v>400</v>
      </c>
      <c r="C100" s="20">
        <f t="shared" si="8"/>
        <v>900</v>
      </c>
      <c r="D100" s="21">
        <f t="shared" si="9"/>
        <v>600</v>
      </c>
      <c r="E100" s="24">
        <f t="shared" si="10"/>
        <v>30</v>
      </c>
      <c r="F100" s="25">
        <f t="shared" si="11"/>
        <v>20</v>
      </c>
    </row>
    <row r="101" spans="1:6" x14ac:dyDescent="0.25">
      <c r="A101" s="23">
        <f t="shared" si="6"/>
        <v>-5.4923124261175449</v>
      </c>
      <c r="B101" s="11">
        <f t="shared" si="7"/>
        <v>225</v>
      </c>
      <c r="C101" s="20">
        <f t="shared" si="8"/>
        <v>900</v>
      </c>
      <c r="D101" s="21">
        <f t="shared" si="9"/>
        <v>450</v>
      </c>
      <c r="E101" s="24">
        <f t="shared" si="10"/>
        <v>30</v>
      </c>
      <c r="F101" s="25">
        <f t="shared" si="11"/>
        <v>15</v>
      </c>
    </row>
    <row r="102" spans="1:6" x14ac:dyDescent="0.25">
      <c r="A102" s="23">
        <f t="shared" si="6"/>
        <v>-12.283183932238586</v>
      </c>
      <c r="B102" s="11">
        <f t="shared" si="7"/>
        <v>100</v>
      </c>
      <c r="C102" s="20">
        <f t="shared" si="8"/>
        <v>900</v>
      </c>
      <c r="D102" s="21">
        <f t="shared" si="9"/>
        <v>300</v>
      </c>
      <c r="E102" s="24">
        <f t="shared" si="10"/>
        <v>30</v>
      </c>
      <c r="F102" s="25">
        <f t="shared" si="11"/>
        <v>10</v>
      </c>
    </row>
    <row r="103" spans="1:6" x14ac:dyDescent="0.25">
      <c r="A103" s="23">
        <f t="shared" si="6"/>
        <v>-19.074055438359636</v>
      </c>
      <c r="B103" s="11">
        <f t="shared" si="7"/>
        <v>25</v>
      </c>
      <c r="C103" s="20">
        <f t="shared" si="8"/>
        <v>900</v>
      </c>
      <c r="D103" s="21">
        <f t="shared" si="9"/>
        <v>150</v>
      </c>
      <c r="E103" s="24">
        <f t="shared" si="10"/>
        <v>30</v>
      </c>
      <c r="F103" s="25">
        <f t="shared" si="11"/>
        <v>5</v>
      </c>
    </row>
    <row r="104" spans="1:6" x14ac:dyDescent="0.25">
      <c r="A104" s="23">
        <f t="shared" si="6"/>
        <v>-25.864926944480686</v>
      </c>
      <c r="B104" s="11">
        <f t="shared" si="7"/>
        <v>0</v>
      </c>
      <c r="C104" s="20">
        <f t="shared" si="8"/>
        <v>900</v>
      </c>
      <c r="D104" s="21">
        <f t="shared" si="9"/>
        <v>0</v>
      </c>
      <c r="E104" s="24">
        <f t="shared" si="10"/>
        <v>30</v>
      </c>
      <c r="F104" s="25">
        <f t="shared" si="11"/>
        <v>0</v>
      </c>
    </row>
    <row r="105" spans="1:6" x14ac:dyDescent="0.25">
      <c r="A105" s="23">
        <f t="shared" si="6"/>
        <v>-32.655798450601736</v>
      </c>
      <c r="B105" s="11">
        <f t="shared" si="7"/>
        <v>25</v>
      </c>
      <c r="C105" s="20">
        <f t="shared" si="8"/>
        <v>900</v>
      </c>
      <c r="D105" s="21">
        <f t="shared" si="9"/>
        <v>-150</v>
      </c>
      <c r="E105" s="24">
        <f t="shared" si="10"/>
        <v>30</v>
      </c>
      <c r="F105" s="25">
        <f t="shared" si="11"/>
        <v>-5</v>
      </c>
    </row>
    <row r="106" spans="1:6" x14ac:dyDescent="0.25">
      <c r="A106" s="23">
        <f t="shared" si="6"/>
        <v>-39.446669956722786</v>
      </c>
      <c r="B106" s="11">
        <f t="shared" si="7"/>
        <v>100</v>
      </c>
      <c r="C106" s="20">
        <f t="shared" si="8"/>
        <v>900</v>
      </c>
      <c r="D106" s="21">
        <f t="shared" si="9"/>
        <v>-300</v>
      </c>
      <c r="E106" s="24">
        <f t="shared" si="10"/>
        <v>30</v>
      </c>
      <c r="F106" s="25">
        <f t="shared" si="11"/>
        <v>-10</v>
      </c>
    </row>
    <row r="107" spans="1:6" x14ac:dyDescent="0.25">
      <c r="A107" s="23">
        <f t="shared" si="6"/>
        <v>-46.237541462843836</v>
      </c>
      <c r="B107" s="11">
        <f t="shared" si="7"/>
        <v>225</v>
      </c>
      <c r="C107" s="20">
        <f t="shared" si="8"/>
        <v>900</v>
      </c>
      <c r="D107" s="21">
        <f t="shared" si="9"/>
        <v>-450</v>
      </c>
      <c r="E107" s="24">
        <f t="shared" si="10"/>
        <v>30</v>
      </c>
      <c r="F107" s="25">
        <f t="shared" si="11"/>
        <v>-15</v>
      </c>
    </row>
    <row r="108" spans="1:6" x14ac:dyDescent="0.25">
      <c r="A108" s="23">
        <f t="shared" si="6"/>
        <v>-53.028412968964879</v>
      </c>
      <c r="B108" s="11">
        <f t="shared" si="7"/>
        <v>400</v>
      </c>
      <c r="C108" s="20">
        <f t="shared" si="8"/>
        <v>900</v>
      </c>
      <c r="D108" s="21">
        <f t="shared" si="9"/>
        <v>-600</v>
      </c>
      <c r="E108" s="24">
        <f t="shared" si="10"/>
        <v>30</v>
      </c>
      <c r="F108" s="25">
        <f t="shared" si="11"/>
        <v>-20</v>
      </c>
    </row>
    <row r="109" spans="1:6" x14ac:dyDescent="0.25">
      <c r="A109" s="23">
        <f t="shared" si="6"/>
        <v>-59.819284475085929</v>
      </c>
      <c r="B109" s="11">
        <f t="shared" si="7"/>
        <v>625</v>
      </c>
      <c r="C109" s="20">
        <f t="shared" si="8"/>
        <v>900</v>
      </c>
      <c r="D109" s="21">
        <f t="shared" si="9"/>
        <v>-750</v>
      </c>
      <c r="E109" s="24">
        <f t="shared" si="10"/>
        <v>30</v>
      </c>
      <c r="F109" s="25">
        <f t="shared" si="11"/>
        <v>-25</v>
      </c>
    </row>
    <row r="110" spans="1:6" x14ac:dyDescent="0.25">
      <c r="A110" s="23">
        <f t="shared" si="6"/>
        <v>-66.610155981206972</v>
      </c>
      <c r="B110" s="11">
        <f t="shared" si="7"/>
        <v>900</v>
      </c>
      <c r="C110" s="20">
        <f t="shared" si="8"/>
        <v>900</v>
      </c>
      <c r="D110" s="21">
        <f t="shared" si="9"/>
        <v>-900</v>
      </c>
      <c r="E110" s="24">
        <f t="shared" si="10"/>
        <v>30</v>
      </c>
      <c r="F110" s="25">
        <f t="shared" si="11"/>
        <v>-30</v>
      </c>
    </row>
    <row r="111" spans="1:6" x14ac:dyDescent="0.25">
      <c r="A111" s="23">
        <f t="shared" si="6"/>
        <v>-73.401027487328022</v>
      </c>
      <c r="B111" s="11">
        <f t="shared" si="7"/>
        <v>1225</v>
      </c>
      <c r="C111" s="20">
        <f t="shared" si="8"/>
        <v>900</v>
      </c>
      <c r="D111" s="21">
        <f t="shared" si="9"/>
        <v>-1050</v>
      </c>
      <c r="E111" s="24">
        <f t="shared" si="10"/>
        <v>30</v>
      </c>
      <c r="F111" s="25">
        <f t="shared" si="11"/>
        <v>-35</v>
      </c>
    </row>
    <row r="112" spans="1:6" x14ac:dyDescent="0.25">
      <c r="A112" s="23">
        <f t="shared" si="6"/>
        <v>-80.191898993449072</v>
      </c>
      <c r="B112" s="11">
        <f t="shared" si="7"/>
        <v>1600</v>
      </c>
      <c r="C112" s="20">
        <f t="shared" si="8"/>
        <v>900</v>
      </c>
      <c r="D112" s="21">
        <f t="shared" si="9"/>
        <v>-1200</v>
      </c>
      <c r="E112" s="24">
        <f t="shared" si="10"/>
        <v>30</v>
      </c>
      <c r="F112" s="25">
        <f t="shared" si="11"/>
        <v>-40</v>
      </c>
    </row>
    <row r="113" spans="1:6" x14ac:dyDescent="0.25">
      <c r="A113" s="23">
        <f t="shared" si="6"/>
        <v>-86.982770499570123</v>
      </c>
      <c r="B113" s="11">
        <f t="shared" si="7"/>
        <v>2025</v>
      </c>
      <c r="C113" s="20">
        <f t="shared" si="8"/>
        <v>900</v>
      </c>
      <c r="D113" s="21">
        <f t="shared" si="9"/>
        <v>-1350</v>
      </c>
      <c r="E113" s="24">
        <f t="shared" si="10"/>
        <v>30</v>
      </c>
      <c r="F113" s="25">
        <f t="shared" si="11"/>
        <v>-45</v>
      </c>
    </row>
    <row r="114" spans="1:6" x14ac:dyDescent="0.25">
      <c r="A114" s="23">
        <f t="shared" si="6"/>
        <v>27.659535174496114</v>
      </c>
      <c r="B114" s="11">
        <f t="shared" si="7"/>
        <v>1600</v>
      </c>
      <c r="C114" s="20">
        <f t="shared" si="8"/>
        <v>1225</v>
      </c>
      <c r="D114" s="21">
        <f t="shared" si="9"/>
        <v>1400</v>
      </c>
      <c r="E114" s="24">
        <f t="shared" si="10"/>
        <v>35</v>
      </c>
      <c r="F114" s="25">
        <f t="shared" si="11"/>
        <v>40</v>
      </c>
    </row>
    <row r="115" spans="1:6" x14ac:dyDescent="0.25">
      <c r="A115" s="23">
        <f t="shared" si="6"/>
        <v>20.776686994093183</v>
      </c>
      <c r="B115" s="11">
        <f t="shared" si="7"/>
        <v>1225</v>
      </c>
      <c r="C115" s="20">
        <f t="shared" si="8"/>
        <v>1225</v>
      </c>
      <c r="D115" s="21">
        <f t="shared" si="9"/>
        <v>1225</v>
      </c>
      <c r="E115" s="24">
        <f t="shared" si="10"/>
        <v>35</v>
      </c>
      <c r="F115" s="25">
        <f t="shared" si="11"/>
        <v>35</v>
      </c>
    </row>
    <row r="116" spans="1:6" x14ac:dyDescent="0.25">
      <c r="A116" s="23">
        <f t="shared" si="6"/>
        <v>13.893838813690255</v>
      </c>
      <c r="B116" s="11">
        <f t="shared" si="7"/>
        <v>900</v>
      </c>
      <c r="C116" s="20">
        <f t="shared" si="8"/>
        <v>1225</v>
      </c>
      <c r="D116" s="21">
        <f t="shared" si="9"/>
        <v>1050</v>
      </c>
      <c r="E116" s="24">
        <f t="shared" si="10"/>
        <v>35</v>
      </c>
      <c r="F116" s="25">
        <f t="shared" si="11"/>
        <v>30</v>
      </c>
    </row>
    <row r="117" spans="1:6" x14ac:dyDescent="0.25">
      <c r="A117" s="23">
        <f t="shared" si="6"/>
        <v>7.010990633287328</v>
      </c>
      <c r="B117" s="11">
        <f t="shared" si="7"/>
        <v>625</v>
      </c>
      <c r="C117" s="20">
        <f t="shared" si="8"/>
        <v>1225</v>
      </c>
      <c r="D117" s="21">
        <f t="shared" si="9"/>
        <v>875</v>
      </c>
      <c r="E117" s="24">
        <f t="shared" si="10"/>
        <v>35</v>
      </c>
      <c r="F117" s="25">
        <f t="shared" si="11"/>
        <v>25</v>
      </c>
    </row>
    <row r="118" spans="1:6" x14ac:dyDescent="0.25">
      <c r="A118" s="23">
        <f t="shared" si="6"/>
        <v>0.12814245288440063</v>
      </c>
      <c r="B118" s="11">
        <f t="shared" si="7"/>
        <v>400</v>
      </c>
      <c r="C118" s="20">
        <f t="shared" si="8"/>
        <v>1225</v>
      </c>
      <c r="D118" s="21">
        <f t="shared" si="9"/>
        <v>700</v>
      </c>
      <c r="E118" s="24">
        <f t="shared" si="10"/>
        <v>35</v>
      </c>
      <c r="F118" s="25">
        <f t="shared" si="11"/>
        <v>20</v>
      </c>
    </row>
    <row r="119" spans="1:6" x14ac:dyDescent="0.25">
      <c r="A119" s="23">
        <f t="shared" si="6"/>
        <v>-6.7547057275185285</v>
      </c>
      <c r="B119" s="11">
        <f t="shared" si="7"/>
        <v>225</v>
      </c>
      <c r="C119" s="20">
        <f t="shared" si="8"/>
        <v>1225</v>
      </c>
      <c r="D119" s="21">
        <f t="shared" si="9"/>
        <v>525</v>
      </c>
      <c r="E119" s="24">
        <f t="shared" si="10"/>
        <v>35</v>
      </c>
      <c r="F119" s="25">
        <f t="shared" si="11"/>
        <v>15</v>
      </c>
    </row>
    <row r="120" spans="1:6" x14ac:dyDescent="0.25">
      <c r="A120" s="23">
        <f t="shared" si="6"/>
        <v>-13.637553907921449</v>
      </c>
      <c r="B120" s="11">
        <f t="shared" si="7"/>
        <v>100</v>
      </c>
      <c r="C120" s="20">
        <f t="shared" si="8"/>
        <v>1225</v>
      </c>
      <c r="D120" s="21">
        <f t="shared" si="9"/>
        <v>350</v>
      </c>
      <c r="E120" s="24">
        <f t="shared" si="10"/>
        <v>35</v>
      </c>
      <c r="F120" s="25">
        <f t="shared" si="11"/>
        <v>10</v>
      </c>
    </row>
    <row r="121" spans="1:6" x14ac:dyDescent="0.25">
      <c r="A121" s="23">
        <f t="shared" si="6"/>
        <v>-20.520402088324378</v>
      </c>
      <c r="B121" s="11">
        <f t="shared" si="7"/>
        <v>25</v>
      </c>
      <c r="C121" s="20">
        <f t="shared" si="8"/>
        <v>1225</v>
      </c>
      <c r="D121" s="21">
        <f t="shared" si="9"/>
        <v>175</v>
      </c>
      <c r="E121" s="24">
        <f t="shared" si="10"/>
        <v>35</v>
      </c>
      <c r="F121" s="25">
        <f t="shared" si="11"/>
        <v>5</v>
      </c>
    </row>
    <row r="122" spans="1:6" x14ac:dyDescent="0.25">
      <c r="A122" s="23">
        <f t="shared" si="6"/>
        <v>-27.403250268727305</v>
      </c>
      <c r="B122" s="11">
        <f t="shared" si="7"/>
        <v>0</v>
      </c>
      <c r="C122" s="20">
        <f t="shared" si="8"/>
        <v>1225</v>
      </c>
      <c r="D122" s="21">
        <f t="shared" si="9"/>
        <v>0</v>
      </c>
      <c r="E122" s="24">
        <f t="shared" si="10"/>
        <v>35</v>
      </c>
      <c r="F122" s="25">
        <f t="shared" si="11"/>
        <v>0</v>
      </c>
    </row>
    <row r="123" spans="1:6" x14ac:dyDescent="0.25">
      <c r="A123" s="23">
        <f t="shared" si="6"/>
        <v>-34.286098449130236</v>
      </c>
      <c r="B123" s="11">
        <f t="shared" si="7"/>
        <v>25</v>
      </c>
      <c r="C123" s="20">
        <f t="shared" si="8"/>
        <v>1225</v>
      </c>
      <c r="D123" s="21">
        <f t="shared" si="9"/>
        <v>-175</v>
      </c>
      <c r="E123" s="24">
        <f t="shared" si="10"/>
        <v>35</v>
      </c>
      <c r="F123" s="25">
        <f t="shared" si="11"/>
        <v>-5</v>
      </c>
    </row>
    <row r="124" spans="1:6" x14ac:dyDescent="0.25">
      <c r="A124" s="23">
        <f t="shared" si="6"/>
        <v>-41.16894662953316</v>
      </c>
      <c r="B124" s="11">
        <f t="shared" si="7"/>
        <v>100</v>
      </c>
      <c r="C124" s="20">
        <f t="shared" si="8"/>
        <v>1225</v>
      </c>
      <c r="D124" s="21">
        <f t="shared" si="9"/>
        <v>-350</v>
      </c>
      <c r="E124" s="24">
        <f t="shared" si="10"/>
        <v>35</v>
      </c>
      <c r="F124" s="25">
        <f t="shared" si="11"/>
        <v>-10</v>
      </c>
    </row>
    <row r="125" spans="1:6" x14ac:dyDescent="0.25">
      <c r="A125" s="23">
        <f t="shared" si="6"/>
        <v>-48.051794809936091</v>
      </c>
      <c r="B125" s="11">
        <f t="shared" si="7"/>
        <v>225</v>
      </c>
      <c r="C125" s="20">
        <f t="shared" si="8"/>
        <v>1225</v>
      </c>
      <c r="D125" s="21">
        <f t="shared" si="9"/>
        <v>-525</v>
      </c>
      <c r="E125" s="24">
        <f t="shared" si="10"/>
        <v>35</v>
      </c>
      <c r="F125" s="25">
        <f t="shared" si="11"/>
        <v>-15</v>
      </c>
    </row>
    <row r="126" spans="1:6" x14ac:dyDescent="0.25">
      <c r="A126" s="23">
        <f t="shared" si="6"/>
        <v>-54.934642990339015</v>
      </c>
      <c r="B126" s="11">
        <f t="shared" si="7"/>
        <v>400</v>
      </c>
      <c r="C126" s="20">
        <f t="shared" si="8"/>
        <v>1225</v>
      </c>
      <c r="D126" s="21">
        <f t="shared" si="9"/>
        <v>-700</v>
      </c>
      <c r="E126" s="24">
        <f t="shared" si="10"/>
        <v>35</v>
      </c>
      <c r="F126" s="25">
        <f t="shared" si="11"/>
        <v>-20</v>
      </c>
    </row>
    <row r="127" spans="1:6" x14ac:dyDescent="0.25">
      <c r="A127" s="23">
        <f t="shared" si="6"/>
        <v>-61.817491170741938</v>
      </c>
      <c r="B127" s="11">
        <f t="shared" si="7"/>
        <v>625</v>
      </c>
      <c r="C127" s="20">
        <f t="shared" si="8"/>
        <v>1225</v>
      </c>
      <c r="D127" s="21">
        <f t="shared" si="9"/>
        <v>-875</v>
      </c>
      <c r="E127" s="24">
        <f t="shared" si="10"/>
        <v>35</v>
      </c>
      <c r="F127" s="25">
        <f t="shared" si="11"/>
        <v>-25</v>
      </c>
    </row>
    <row r="128" spans="1:6" x14ac:dyDescent="0.25">
      <c r="A128" s="23">
        <f t="shared" si="6"/>
        <v>-68.700339351144862</v>
      </c>
      <c r="B128" s="11">
        <f t="shared" si="7"/>
        <v>900</v>
      </c>
      <c r="C128" s="20">
        <f t="shared" si="8"/>
        <v>1225</v>
      </c>
      <c r="D128" s="21">
        <f t="shared" si="9"/>
        <v>-1050</v>
      </c>
      <c r="E128" s="24">
        <f t="shared" si="10"/>
        <v>35</v>
      </c>
      <c r="F128" s="25">
        <f t="shared" si="11"/>
        <v>-30</v>
      </c>
    </row>
    <row r="129" spans="1:6" x14ac:dyDescent="0.25">
      <c r="A129" s="23">
        <f t="shared" si="6"/>
        <v>-75.583187531547793</v>
      </c>
      <c r="B129" s="11">
        <f t="shared" si="7"/>
        <v>1225</v>
      </c>
      <c r="C129" s="20">
        <f t="shared" si="8"/>
        <v>1225</v>
      </c>
      <c r="D129" s="21">
        <f t="shared" si="9"/>
        <v>-1225</v>
      </c>
      <c r="E129" s="24">
        <f t="shared" si="10"/>
        <v>35</v>
      </c>
      <c r="F129" s="25">
        <f t="shared" si="11"/>
        <v>-35</v>
      </c>
    </row>
    <row r="130" spans="1:6" x14ac:dyDescent="0.25">
      <c r="A130" s="23">
        <f t="shared" si="6"/>
        <v>-82.466035711950724</v>
      </c>
      <c r="B130" s="11">
        <f t="shared" si="7"/>
        <v>1600</v>
      </c>
      <c r="C130" s="20">
        <f t="shared" si="8"/>
        <v>1225</v>
      </c>
      <c r="D130" s="21">
        <f t="shared" si="9"/>
        <v>-1400</v>
      </c>
      <c r="E130" s="24">
        <f t="shared" si="10"/>
        <v>35</v>
      </c>
      <c r="F130" s="25">
        <f t="shared" si="11"/>
        <v>-40</v>
      </c>
    </row>
    <row r="131" spans="1:6" x14ac:dyDescent="0.25">
      <c r="A131" s="23">
        <f t="shared" si="6"/>
        <v>-89.348883892353641</v>
      </c>
      <c r="B131" s="11">
        <f t="shared" si="7"/>
        <v>2025</v>
      </c>
      <c r="C131" s="20">
        <f t="shared" si="8"/>
        <v>1225</v>
      </c>
      <c r="D131" s="21">
        <f t="shared" si="9"/>
        <v>-1575</v>
      </c>
      <c r="E131" s="24">
        <f t="shared" si="10"/>
        <v>35</v>
      </c>
      <c r="F131" s="25">
        <f t="shared" si="11"/>
        <v>-45</v>
      </c>
    </row>
    <row r="132" spans="1:6" x14ac:dyDescent="0.25">
      <c r="A132" s="23">
        <f t="shared" si="6"/>
        <v>26.94818949187664</v>
      </c>
      <c r="B132" s="11">
        <f t="shared" si="7"/>
        <v>1600</v>
      </c>
      <c r="C132" s="20">
        <f t="shared" si="8"/>
        <v>1600</v>
      </c>
      <c r="D132" s="21">
        <f t="shared" si="9"/>
        <v>1600</v>
      </c>
      <c r="E132" s="24">
        <f t="shared" si="10"/>
        <v>40</v>
      </c>
      <c r="F132" s="25">
        <f t="shared" si="11"/>
        <v>40</v>
      </c>
    </row>
    <row r="133" spans="1:6" x14ac:dyDescent="0.25">
      <c r="A133" s="23">
        <f t="shared" si="6"/>
        <v>19.983813086454987</v>
      </c>
      <c r="B133" s="11">
        <f t="shared" si="7"/>
        <v>1225</v>
      </c>
      <c r="C133" s="20">
        <f t="shared" si="8"/>
        <v>1600</v>
      </c>
      <c r="D133" s="21">
        <f t="shared" si="9"/>
        <v>1400</v>
      </c>
      <c r="E133" s="24">
        <f t="shared" si="10"/>
        <v>40</v>
      </c>
      <c r="F133" s="25">
        <f t="shared" si="11"/>
        <v>35</v>
      </c>
    </row>
    <row r="134" spans="1:6" x14ac:dyDescent="0.25">
      <c r="A134" s="23">
        <f t="shared" ref="A134:A197" si="12">35.74+0.6215*F134-35.75*E134^0.16+0.4275*F134*E134^0.16</f>
        <v>13.019436681033337</v>
      </c>
      <c r="B134" s="11">
        <f t="shared" si="7"/>
        <v>900</v>
      </c>
      <c r="C134" s="20">
        <f t="shared" si="8"/>
        <v>1600</v>
      </c>
      <c r="D134" s="21">
        <f t="shared" si="9"/>
        <v>1200</v>
      </c>
      <c r="E134" s="24">
        <f t="shared" si="10"/>
        <v>40</v>
      </c>
      <c r="F134" s="25">
        <f t="shared" si="11"/>
        <v>30</v>
      </c>
    </row>
    <row r="135" spans="1:6" x14ac:dyDescent="0.25">
      <c r="A135" s="23">
        <f t="shared" si="12"/>
        <v>6.0550602756116909</v>
      </c>
      <c r="B135" s="11">
        <f t="shared" ref="B135:B198" si="13">F135^2</f>
        <v>625</v>
      </c>
      <c r="C135" s="20">
        <f t="shared" ref="C135:C198" si="14">E135^2</f>
        <v>1600</v>
      </c>
      <c r="D135" s="21">
        <f t="shared" ref="D135:D198" si="15">E135*F135</f>
        <v>1000</v>
      </c>
      <c r="E135" s="24">
        <f t="shared" si="10"/>
        <v>40</v>
      </c>
      <c r="F135" s="25">
        <f t="shared" si="11"/>
        <v>25</v>
      </c>
    </row>
    <row r="136" spans="1:6" x14ac:dyDescent="0.25">
      <c r="A136" s="23">
        <f t="shared" si="12"/>
        <v>-0.90931612980995524</v>
      </c>
      <c r="B136" s="11">
        <f t="shared" si="13"/>
        <v>400</v>
      </c>
      <c r="C136" s="20">
        <f t="shared" si="14"/>
        <v>1600</v>
      </c>
      <c r="D136" s="21">
        <f t="shared" si="15"/>
        <v>800</v>
      </c>
      <c r="E136" s="24">
        <f t="shared" si="10"/>
        <v>40</v>
      </c>
      <c r="F136" s="25">
        <f t="shared" si="11"/>
        <v>20</v>
      </c>
    </row>
    <row r="137" spans="1:6" x14ac:dyDescent="0.25">
      <c r="A137" s="23">
        <f t="shared" si="12"/>
        <v>-7.8736925352316067</v>
      </c>
      <c r="B137" s="11">
        <f t="shared" si="13"/>
        <v>225</v>
      </c>
      <c r="C137" s="20">
        <f t="shared" si="14"/>
        <v>1600</v>
      </c>
      <c r="D137" s="21">
        <f t="shared" si="15"/>
        <v>600</v>
      </c>
      <c r="E137" s="24">
        <f t="shared" si="10"/>
        <v>40</v>
      </c>
      <c r="F137" s="25">
        <f t="shared" si="11"/>
        <v>15</v>
      </c>
    </row>
    <row r="138" spans="1:6" x14ac:dyDescent="0.25">
      <c r="A138" s="23">
        <f t="shared" si="12"/>
        <v>-14.838068940653246</v>
      </c>
      <c r="B138" s="11">
        <f t="shared" si="13"/>
        <v>100</v>
      </c>
      <c r="C138" s="20">
        <f t="shared" si="14"/>
        <v>1600</v>
      </c>
      <c r="D138" s="21">
        <f t="shared" si="15"/>
        <v>400</v>
      </c>
      <c r="E138" s="24">
        <f t="shared" si="10"/>
        <v>40</v>
      </c>
      <c r="F138" s="25">
        <f t="shared" si="11"/>
        <v>10</v>
      </c>
    </row>
    <row r="139" spans="1:6" x14ac:dyDescent="0.25">
      <c r="A139" s="23">
        <f t="shared" si="12"/>
        <v>-21.802445346074894</v>
      </c>
      <c r="B139" s="11">
        <f t="shared" si="13"/>
        <v>25</v>
      </c>
      <c r="C139" s="20">
        <f t="shared" si="14"/>
        <v>1600</v>
      </c>
      <c r="D139" s="21">
        <f t="shared" si="15"/>
        <v>200</v>
      </c>
      <c r="E139" s="24">
        <f t="shared" si="10"/>
        <v>40</v>
      </c>
      <c r="F139" s="25">
        <f t="shared" si="11"/>
        <v>5</v>
      </c>
    </row>
    <row r="140" spans="1:6" x14ac:dyDescent="0.25">
      <c r="A140" s="23">
        <f t="shared" si="12"/>
        <v>-28.766821751496543</v>
      </c>
      <c r="B140" s="11">
        <f t="shared" si="13"/>
        <v>0</v>
      </c>
      <c r="C140" s="20">
        <f t="shared" si="14"/>
        <v>1600</v>
      </c>
      <c r="D140" s="21">
        <f t="shared" si="15"/>
        <v>0</v>
      </c>
      <c r="E140" s="24">
        <f t="shared" si="10"/>
        <v>40</v>
      </c>
      <c r="F140" s="25">
        <f t="shared" si="11"/>
        <v>0</v>
      </c>
    </row>
    <row r="141" spans="1:6" x14ac:dyDescent="0.25">
      <c r="A141" s="23">
        <f t="shared" si="12"/>
        <v>-35.73119815691819</v>
      </c>
      <c r="B141" s="11">
        <f t="shared" si="13"/>
        <v>25</v>
      </c>
      <c r="C141" s="20">
        <f t="shared" si="14"/>
        <v>1600</v>
      </c>
      <c r="D141" s="21">
        <f t="shared" si="15"/>
        <v>-200</v>
      </c>
      <c r="E141" s="24">
        <f t="shared" si="10"/>
        <v>40</v>
      </c>
      <c r="F141" s="25">
        <f t="shared" si="11"/>
        <v>-5</v>
      </c>
    </row>
    <row r="142" spans="1:6" x14ac:dyDescent="0.25">
      <c r="A142" s="23">
        <f t="shared" si="12"/>
        <v>-42.695574562339836</v>
      </c>
      <c r="B142" s="11">
        <f t="shared" si="13"/>
        <v>100</v>
      </c>
      <c r="C142" s="20">
        <f t="shared" si="14"/>
        <v>1600</v>
      </c>
      <c r="D142" s="21">
        <f t="shared" si="15"/>
        <v>-400</v>
      </c>
      <c r="E142" s="24">
        <f t="shared" si="10"/>
        <v>40</v>
      </c>
      <c r="F142" s="25">
        <f t="shared" si="11"/>
        <v>-10</v>
      </c>
    </row>
    <row r="143" spans="1:6" x14ac:dyDescent="0.25">
      <c r="A143" s="23">
        <f t="shared" si="12"/>
        <v>-49.659950967761482</v>
      </c>
      <c r="B143" s="11">
        <f t="shared" si="13"/>
        <v>225</v>
      </c>
      <c r="C143" s="20">
        <f t="shared" si="14"/>
        <v>1600</v>
      </c>
      <c r="D143" s="21">
        <f t="shared" si="15"/>
        <v>-600</v>
      </c>
      <c r="E143" s="24">
        <f t="shared" si="10"/>
        <v>40</v>
      </c>
      <c r="F143" s="25">
        <f t="shared" si="11"/>
        <v>-15</v>
      </c>
    </row>
    <row r="144" spans="1:6" x14ac:dyDescent="0.25">
      <c r="A144" s="23">
        <f t="shared" si="12"/>
        <v>-56.624327373183135</v>
      </c>
      <c r="B144" s="11">
        <f t="shared" si="13"/>
        <v>400</v>
      </c>
      <c r="C144" s="20">
        <f t="shared" si="14"/>
        <v>1600</v>
      </c>
      <c r="D144" s="21">
        <f t="shared" si="15"/>
        <v>-800</v>
      </c>
      <c r="E144" s="24">
        <f t="shared" si="10"/>
        <v>40</v>
      </c>
      <c r="F144" s="25">
        <f t="shared" si="11"/>
        <v>-20</v>
      </c>
    </row>
    <row r="145" spans="1:6" x14ac:dyDescent="0.25">
      <c r="A145" s="23">
        <f t="shared" si="12"/>
        <v>-63.588703778604781</v>
      </c>
      <c r="B145" s="11">
        <f t="shared" si="13"/>
        <v>625</v>
      </c>
      <c r="C145" s="20">
        <f t="shared" si="14"/>
        <v>1600</v>
      </c>
      <c r="D145" s="21">
        <f t="shared" si="15"/>
        <v>-1000</v>
      </c>
      <c r="E145" s="24">
        <f t="shared" si="10"/>
        <v>40</v>
      </c>
      <c r="F145" s="25">
        <f t="shared" si="11"/>
        <v>-25</v>
      </c>
    </row>
    <row r="146" spans="1:6" x14ac:dyDescent="0.25">
      <c r="A146" s="23">
        <f t="shared" si="12"/>
        <v>-70.553080184026427</v>
      </c>
      <c r="B146" s="11">
        <f t="shared" si="13"/>
        <v>900</v>
      </c>
      <c r="C146" s="20">
        <f t="shared" si="14"/>
        <v>1600</v>
      </c>
      <c r="D146" s="21">
        <f t="shared" si="15"/>
        <v>-1200</v>
      </c>
      <c r="E146" s="24">
        <f t="shared" si="10"/>
        <v>40</v>
      </c>
      <c r="F146" s="25">
        <f t="shared" si="11"/>
        <v>-30</v>
      </c>
    </row>
    <row r="147" spans="1:6" x14ac:dyDescent="0.25">
      <c r="A147" s="23">
        <f t="shared" si="12"/>
        <v>-77.517456589448074</v>
      </c>
      <c r="B147" s="11">
        <f t="shared" si="13"/>
        <v>1225</v>
      </c>
      <c r="C147" s="20">
        <f t="shared" si="14"/>
        <v>1600</v>
      </c>
      <c r="D147" s="21">
        <f t="shared" si="15"/>
        <v>-1400</v>
      </c>
      <c r="E147" s="24">
        <f t="shared" si="10"/>
        <v>40</v>
      </c>
      <c r="F147" s="25">
        <f t="shared" si="11"/>
        <v>-35</v>
      </c>
    </row>
    <row r="148" spans="1:6" x14ac:dyDescent="0.25">
      <c r="A148" s="23">
        <f t="shared" si="12"/>
        <v>-84.481832994869734</v>
      </c>
      <c r="B148" s="11">
        <f t="shared" si="13"/>
        <v>1600</v>
      </c>
      <c r="C148" s="20">
        <f t="shared" si="14"/>
        <v>1600</v>
      </c>
      <c r="D148" s="21">
        <f t="shared" si="15"/>
        <v>-1600</v>
      </c>
      <c r="E148" s="24">
        <f t="shared" si="10"/>
        <v>40</v>
      </c>
      <c r="F148" s="25">
        <f t="shared" si="11"/>
        <v>-40</v>
      </c>
    </row>
    <row r="149" spans="1:6" x14ac:dyDescent="0.25">
      <c r="A149" s="23">
        <f t="shared" si="12"/>
        <v>-91.446209400291366</v>
      </c>
      <c r="B149" s="11">
        <f t="shared" si="13"/>
        <v>2025</v>
      </c>
      <c r="C149" s="20">
        <f t="shared" si="14"/>
        <v>1600</v>
      </c>
      <c r="D149" s="21">
        <f t="shared" si="15"/>
        <v>-1800</v>
      </c>
      <c r="E149" s="24">
        <f t="shared" si="10"/>
        <v>40</v>
      </c>
      <c r="F149" s="25">
        <f t="shared" si="11"/>
        <v>-45</v>
      </c>
    </row>
    <row r="150" spans="1:6" x14ac:dyDescent="0.25">
      <c r="A150" s="23">
        <f t="shared" si="12"/>
        <v>26.307998160694833</v>
      </c>
      <c r="B150" s="11">
        <f t="shared" si="13"/>
        <v>1600</v>
      </c>
      <c r="C150" s="20">
        <f t="shared" si="14"/>
        <v>2025</v>
      </c>
      <c r="D150" s="21">
        <f t="shared" si="15"/>
        <v>1800</v>
      </c>
      <c r="E150" s="24">
        <f t="shared" si="10"/>
        <v>45</v>
      </c>
      <c r="F150" s="25">
        <f t="shared" si="11"/>
        <v>40</v>
      </c>
    </row>
    <row r="151" spans="1:6" x14ac:dyDescent="0.25">
      <c r="A151" s="23">
        <f t="shared" si="12"/>
        <v>19.270248620131031</v>
      </c>
      <c r="B151" s="11">
        <f t="shared" si="13"/>
        <v>1225</v>
      </c>
      <c r="C151" s="20">
        <f t="shared" si="14"/>
        <v>2025</v>
      </c>
      <c r="D151" s="21">
        <f t="shared" si="15"/>
        <v>1575</v>
      </c>
      <c r="E151" s="24">
        <f t="shared" si="10"/>
        <v>45</v>
      </c>
      <c r="F151" s="25">
        <f t="shared" si="11"/>
        <v>35</v>
      </c>
    </row>
    <row r="152" spans="1:6" x14ac:dyDescent="0.25">
      <c r="A152" s="23">
        <f t="shared" si="12"/>
        <v>12.23249907956723</v>
      </c>
      <c r="B152" s="11">
        <f t="shared" si="13"/>
        <v>900</v>
      </c>
      <c r="C152" s="20">
        <f t="shared" si="14"/>
        <v>2025</v>
      </c>
      <c r="D152" s="21">
        <f t="shared" si="15"/>
        <v>1350</v>
      </c>
      <c r="E152" s="24">
        <f t="shared" si="10"/>
        <v>45</v>
      </c>
      <c r="F152" s="25">
        <f t="shared" si="11"/>
        <v>30</v>
      </c>
    </row>
    <row r="153" spans="1:6" x14ac:dyDescent="0.25">
      <c r="A153" s="23">
        <f t="shared" si="12"/>
        <v>5.1947495390034319</v>
      </c>
      <c r="B153" s="11">
        <f t="shared" si="13"/>
        <v>625</v>
      </c>
      <c r="C153" s="20">
        <f t="shared" si="14"/>
        <v>2025</v>
      </c>
      <c r="D153" s="21">
        <f t="shared" si="15"/>
        <v>1125</v>
      </c>
      <c r="E153" s="24">
        <f t="shared" ref="E153:E216" si="16">E135+5</f>
        <v>45</v>
      </c>
      <c r="F153" s="25">
        <f t="shared" ref="F153:F216" si="17">F135</f>
        <v>25</v>
      </c>
    </row>
    <row r="154" spans="1:6" x14ac:dyDescent="0.25">
      <c r="A154" s="23">
        <f t="shared" si="12"/>
        <v>-1.8430000015603643</v>
      </c>
      <c r="B154" s="11">
        <f t="shared" si="13"/>
        <v>400</v>
      </c>
      <c r="C154" s="20">
        <f t="shared" si="14"/>
        <v>2025</v>
      </c>
      <c r="D154" s="21">
        <f t="shared" si="15"/>
        <v>900</v>
      </c>
      <c r="E154" s="24">
        <f t="shared" si="16"/>
        <v>45</v>
      </c>
      <c r="F154" s="25">
        <f t="shared" si="17"/>
        <v>20</v>
      </c>
    </row>
    <row r="155" spans="1:6" x14ac:dyDescent="0.25">
      <c r="A155" s="23">
        <f t="shared" si="12"/>
        <v>-8.8807495421241658</v>
      </c>
      <c r="B155" s="11">
        <f t="shared" si="13"/>
        <v>225</v>
      </c>
      <c r="C155" s="20">
        <f t="shared" si="14"/>
        <v>2025</v>
      </c>
      <c r="D155" s="21">
        <f t="shared" si="15"/>
        <v>675</v>
      </c>
      <c r="E155" s="24">
        <f t="shared" si="16"/>
        <v>45</v>
      </c>
      <c r="F155" s="25">
        <f t="shared" si="17"/>
        <v>15</v>
      </c>
    </row>
    <row r="156" spans="1:6" x14ac:dyDescent="0.25">
      <c r="A156" s="23">
        <f t="shared" si="12"/>
        <v>-15.918499082687955</v>
      </c>
      <c r="B156" s="11">
        <f t="shared" si="13"/>
        <v>100</v>
      </c>
      <c r="C156" s="20">
        <f t="shared" si="14"/>
        <v>2025</v>
      </c>
      <c r="D156" s="21">
        <f t="shared" si="15"/>
        <v>450</v>
      </c>
      <c r="E156" s="24">
        <f t="shared" si="16"/>
        <v>45</v>
      </c>
      <c r="F156" s="25">
        <f t="shared" si="17"/>
        <v>10</v>
      </c>
    </row>
    <row r="157" spans="1:6" x14ac:dyDescent="0.25">
      <c r="A157" s="23">
        <f t="shared" si="12"/>
        <v>-22.956248623251756</v>
      </c>
      <c r="B157" s="11">
        <f t="shared" si="13"/>
        <v>25</v>
      </c>
      <c r="C157" s="20">
        <f t="shared" si="14"/>
        <v>2025</v>
      </c>
      <c r="D157" s="21">
        <f t="shared" si="15"/>
        <v>225</v>
      </c>
      <c r="E157" s="24">
        <f t="shared" si="16"/>
        <v>45</v>
      </c>
      <c r="F157" s="25">
        <f t="shared" si="17"/>
        <v>5</v>
      </c>
    </row>
    <row r="158" spans="1:6" x14ac:dyDescent="0.25">
      <c r="A158" s="23">
        <f t="shared" si="12"/>
        <v>-29.993998163815554</v>
      </c>
      <c r="B158" s="11">
        <f t="shared" si="13"/>
        <v>0</v>
      </c>
      <c r="C158" s="20">
        <f t="shared" si="14"/>
        <v>2025</v>
      </c>
      <c r="D158" s="21">
        <f t="shared" si="15"/>
        <v>0</v>
      </c>
      <c r="E158" s="24">
        <f t="shared" si="16"/>
        <v>45</v>
      </c>
      <c r="F158" s="25">
        <f t="shared" si="17"/>
        <v>0</v>
      </c>
    </row>
    <row r="159" spans="1:6" x14ac:dyDescent="0.25">
      <c r="A159" s="23">
        <f t="shared" si="12"/>
        <v>-37.031747704379356</v>
      </c>
      <c r="B159" s="11">
        <f t="shared" si="13"/>
        <v>25</v>
      </c>
      <c r="C159" s="20">
        <f t="shared" si="14"/>
        <v>2025</v>
      </c>
      <c r="D159" s="21">
        <f t="shared" si="15"/>
        <v>-225</v>
      </c>
      <c r="E159" s="24">
        <f t="shared" si="16"/>
        <v>45</v>
      </c>
      <c r="F159" s="25">
        <f t="shared" si="17"/>
        <v>-5</v>
      </c>
    </row>
    <row r="160" spans="1:6" x14ac:dyDescent="0.25">
      <c r="A160" s="23">
        <f t="shared" si="12"/>
        <v>-44.069497244943143</v>
      </c>
      <c r="B160" s="11">
        <f t="shared" si="13"/>
        <v>100</v>
      </c>
      <c r="C160" s="20">
        <f t="shared" si="14"/>
        <v>2025</v>
      </c>
      <c r="D160" s="21">
        <f t="shared" si="15"/>
        <v>-450</v>
      </c>
      <c r="E160" s="24">
        <f t="shared" si="16"/>
        <v>45</v>
      </c>
      <c r="F160" s="25">
        <f t="shared" si="17"/>
        <v>-10</v>
      </c>
    </row>
    <row r="161" spans="1:6" x14ac:dyDescent="0.25">
      <c r="A161" s="23">
        <f t="shared" si="12"/>
        <v>-51.107246785506945</v>
      </c>
      <c r="B161" s="11">
        <f t="shared" si="13"/>
        <v>225</v>
      </c>
      <c r="C161" s="20">
        <f t="shared" si="14"/>
        <v>2025</v>
      </c>
      <c r="D161" s="21">
        <f t="shared" si="15"/>
        <v>-675</v>
      </c>
      <c r="E161" s="24">
        <f t="shared" si="16"/>
        <v>45</v>
      </c>
      <c r="F161" s="25">
        <f t="shared" si="17"/>
        <v>-15</v>
      </c>
    </row>
    <row r="162" spans="1:6" x14ac:dyDescent="0.25">
      <c r="A162" s="23">
        <f t="shared" si="12"/>
        <v>-58.144996326070746</v>
      </c>
      <c r="B162" s="11">
        <f t="shared" si="13"/>
        <v>400</v>
      </c>
      <c r="C162" s="20">
        <f t="shared" si="14"/>
        <v>2025</v>
      </c>
      <c r="D162" s="21">
        <f t="shared" si="15"/>
        <v>-900</v>
      </c>
      <c r="E162" s="24">
        <f t="shared" si="16"/>
        <v>45</v>
      </c>
      <c r="F162" s="25">
        <f t="shared" si="17"/>
        <v>-20</v>
      </c>
    </row>
    <row r="163" spans="1:6" x14ac:dyDescent="0.25">
      <c r="A163" s="23">
        <f t="shared" si="12"/>
        <v>-65.182745866634548</v>
      </c>
      <c r="B163" s="11">
        <f t="shared" si="13"/>
        <v>625</v>
      </c>
      <c r="C163" s="20">
        <f t="shared" si="14"/>
        <v>2025</v>
      </c>
      <c r="D163" s="21">
        <f t="shared" si="15"/>
        <v>-1125</v>
      </c>
      <c r="E163" s="24">
        <f t="shared" si="16"/>
        <v>45</v>
      </c>
      <c r="F163" s="25">
        <f t="shared" si="17"/>
        <v>-25</v>
      </c>
    </row>
    <row r="164" spans="1:6" x14ac:dyDescent="0.25">
      <c r="A164" s="23">
        <f t="shared" si="12"/>
        <v>-72.220495407198342</v>
      </c>
      <c r="B164" s="11">
        <f t="shared" si="13"/>
        <v>900</v>
      </c>
      <c r="C164" s="20">
        <f t="shared" si="14"/>
        <v>2025</v>
      </c>
      <c r="D164" s="21">
        <f t="shared" si="15"/>
        <v>-1350</v>
      </c>
      <c r="E164" s="24">
        <f t="shared" si="16"/>
        <v>45</v>
      </c>
      <c r="F164" s="25">
        <f t="shared" si="17"/>
        <v>-30</v>
      </c>
    </row>
    <row r="165" spans="1:6" x14ac:dyDescent="0.25">
      <c r="A165" s="23">
        <f t="shared" si="12"/>
        <v>-79.258244947762137</v>
      </c>
      <c r="B165" s="11">
        <f t="shared" si="13"/>
        <v>1225</v>
      </c>
      <c r="C165" s="20">
        <f t="shared" si="14"/>
        <v>2025</v>
      </c>
      <c r="D165" s="21">
        <f t="shared" si="15"/>
        <v>-1575</v>
      </c>
      <c r="E165" s="24">
        <f t="shared" si="16"/>
        <v>45</v>
      </c>
      <c r="F165" s="25">
        <f t="shared" si="17"/>
        <v>-35</v>
      </c>
    </row>
    <row r="166" spans="1:6" x14ac:dyDescent="0.25">
      <c r="A166" s="23">
        <f t="shared" si="12"/>
        <v>-86.295994488325945</v>
      </c>
      <c r="B166" s="11">
        <f t="shared" si="13"/>
        <v>1600</v>
      </c>
      <c r="C166" s="20">
        <f t="shared" si="14"/>
        <v>2025</v>
      </c>
      <c r="D166" s="21">
        <f t="shared" si="15"/>
        <v>-1800</v>
      </c>
      <c r="E166" s="24">
        <f t="shared" si="16"/>
        <v>45</v>
      </c>
      <c r="F166" s="25">
        <f t="shared" si="17"/>
        <v>-40</v>
      </c>
    </row>
    <row r="167" spans="1:6" x14ac:dyDescent="0.25">
      <c r="A167" s="23">
        <f t="shared" si="12"/>
        <v>-93.333744028889726</v>
      </c>
      <c r="B167" s="11">
        <f t="shared" si="13"/>
        <v>2025</v>
      </c>
      <c r="C167" s="20">
        <f t="shared" si="14"/>
        <v>2025</v>
      </c>
      <c r="D167" s="21">
        <f t="shared" si="15"/>
        <v>-2025</v>
      </c>
      <c r="E167" s="24">
        <f t="shared" si="16"/>
        <v>45</v>
      </c>
      <c r="F167" s="25">
        <f t="shared" si="17"/>
        <v>-45</v>
      </c>
    </row>
    <row r="168" spans="1:6" x14ac:dyDescent="0.25">
      <c r="A168" s="23">
        <f t="shared" si="12"/>
        <v>25.725014409761194</v>
      </c>
      <c r="B168" s="11">
        <f t="shared" si="13"/>
        <v>1600</v>
      </c>
      <c r="C168" s="20">
        <f t="shared" si="14"/>
        <v>2500</v>
      </c>
      <c r="D168" s="21">
        <f t="shared" si="15"/>
        <v>2000</v>
      </c>
      <c r="E168" s="24">
        <f t="shared" si="16"/>
        <v>50</v>
      </c>
      <c r="F168" s="25">
        <f t="shared" si="17"/>
        <v>40</v>
      </c>
    </row>
    <row r="169" spans="1:6" x14ac:dyDescent="0.25">
      <c r="A169" s="23">
        <f t="shared" si="12"/>
        <v>18.6204483669121</v>
      </c>
      <c r="B169" s="11">
        <f t="shared" si="13"/>
        <v>1225</v>
      </c>
      <c r="C169" s="20">
        <f t="shared" si="14"/>
        <v>2500</v>
      </c>
      <c r="D169" s="21">
        <f t="shared" si="15"/>
        <v>1750</v>
      </c>
      <c r="E169" s="24">
        <f t="shared" si="16"/>
        <v>50</v>
      </c>
      <c r="F169" s="25">
        <f t="shared" si="17"/>
        <v>35</v>
      </c>
    </row>
    <row r="170" spans="1:6" x14ac:dyDescent="0.25">
      <c r="A170" s="23">
        <f t="shared" si="12"/>
        <v>11.515882324063011</v>
      </c>
      <c r="B170" s="11">
        <f t="shared" si="13"/>
        <v>900</v>
      </c>
      <c r="C170" s="20">
        <f t="shared" si="14"/>
        <v>2500</v>
      </c>
      <c r="D170" s="21">
        <f t="shared" si="15"/>
        <v>1500</v>
      </c>
      <c r="E170" s="24">
        <f t="shared" si="16"/>
        <v>50</v>
      </c>
      <c r="F170" s="25">
        <f t="shared" si="17"/>
        <v>30</v>
      </c>
    </row>
    <row r="171" spans="1:6" x14ac:dyDescent="0.25">
      <c r="A171" s="23">
        <f t="shared" si="12"/>
        <v>4.4113162812139244</v>
      </c>
      <c r="B171" s="11">
        <f t="shared" si="13"/>
        <v>625</v>
      </c>
      <c r="C171" s="20">
        <f t="shared" si="14"/>
        <v>2500</v>
      </c>
      <c r="D171" s="21">
        <f t="shared" si="15"/>
        <v>1250</v>
      </c>
      <c r="E171" s="24">
        <f t="shared" si="16"/>
        <v>50</v>
      </c>
      <c r="F171" s="25">
        <f t="shared" si="17"/>
        <v>25</v>
      </c>
    </row>
    <row r="172" spans="1:6" x14ac:dyDescent="0.25">
      <c r="A172" s="23">
        <f t="shared" si="12"/>
        <v>-2.6932497616351618</v>
      </c>
      <c r="B172" s="11">
        <f t="shared" si="13"/>
        <v>400</v>
      </c>
      <c r="C172" s="20">
        <f t="shared" si="14"/>
        <v>2500</v>
      </c>
      <c r="D172" s="21">
        <f t="shared" si="15"/>
        <v>1000</v>
      </c>
      <c r="E172" s="24">
        <f t="shared" si="16"/>
        <v>50</v>
      </c>
      <c r="F172" s="25">
        <f t="shared" si="17"/>
        <v>20</v>
      </c>
    </row>
    <row r="173" spans="1:6" x14ac:dyDescent="0.25">
      <c r="A173" s="23">
        <f t="shared" si="12"/>
        <v>-9.7978158044842534</v>
      </c>
      <c r="B173" s="11">
        <f t="shared" si="13"/>
        <v>225</v>
      </c>
      <c r="C173" s="20">
        <f t="shared" si="14"/>
        <v>2500</v>
      </c>
      <c r="D173" s="21">
        <f t="shared" si="15"/>
        <v>750</v>
      </c>
      <c r="E173" s="24">
        <f t="shared" si="16"/>
        <v>50</v>
      </c>
      <c r="F173" s="25">
        <f t="shared" si="17"/>
        <v>15</v>
      </c>
    </row>
    <row r="174" spans="1:6" x14ac:dyDescent="0.25">
      <c r="A174" s="23">
        <f t="shared" si="12"/>
        <v>-16.902381847333331</v>
      </c>
      <c r="B174" s="11">
        <f t="shared" si="13"/>
        <v>100</v>
      </c>
      <c r="C174" s="20">
        <f t="shared" si="14"/>
        <v>2500</v>
      </c>
      <c r="D174" s="21">
        <f t="shared" si="15"/>
        <v>500</v>
      </c>
      <c r="E174" s="24">
        <f t="shared" si="16"/>
        <v>50</v>
      </c>
      <c r="F174" s="25">
        <f t="shared" si="17"/>
        <v>10</v>
      </c>
    </row>
    <row r="175" spans="1:6" x14ac:dyDescent="0.25">
      <c r="A175" s="23">
        <f t="shared" si="12"/>
        <v>-24.00694789018242</v>
      </c>
      <c r="B175" s="11">
        <f t="shared" si="13"/>
        <v>25</v>
      </c>
      <c r="C175" s="20">
        <f t="shared" si="14"/>
        <v>2500</v>
      </c>
      <c r="D175" s="21">
        <f t="shared" si="15"/>
        <v>250</v>
      </c>
      <c r="E175" s="24">
        <f t="shared" si="16"/>
        <v>50</v>
      </c>
      <c r="F175" s="25">
        <f t="shared" si="17"/>
        <v>5</v>
      </c>
    </row>
    <row r="176" spans="1:6" x14ac:dyDescent="0.25">
      <c r="A176" s="23">
        <f t="shared" si="12"/>
        <v>-31.11151393303151</v>
      </c>
      <c r="B176" s="11">
        <f t="shared" si="13"/>
        <v>0</v>
      </c>
      <c r="C176" s="20">
        <f t="shared" si="14"/>
        <v>2500</v>
      </c>
      <c r="D176" s="21">
        <f t="shared" si="15"/>
        <v>0</v>
      </c>
      <c r="E176" s="24">
        <f t="shared" si="16"/>
        <v>50</v>
      </c>
      <c r="F176" s="25">
        <f t="shared" si="17"/>
        <v>0</v>
      </c>
    </row>
    <row r="177" spans="1:6" x14ac:dyDescent="0.25">
      <c r="A177" s="23">
        <f t="shared" si="12"/>
        <v>-38.216079975880596</v>
      </c>
      <c r="B177" s="11">
        <f t="shared" si="13"/>
        <v>25</v>
      </c>
      <c r="C177" s="20">
        <f t="shared" si="14"/>
        <v>2500</v>
      </c>
      <c r="D177" s="21">
        <f t="shared" si="15"/>
        <v>-250</v>
      </c>
      <c r="E177" s="24">
        <f t="shared" si="16"/>
        <v>50</v>
      </c>
      <c r="F177" s="25">
        <f t="shared" si="17"/>
        <v>-5</v>
      </c>
    </row>
    <row r="178" spans="1:6" x14ac:dyDescent="0.25">
      <c r="A178" s="23">
        <f t="shared" si="12"/>
        <v>-45.320646018729683</v>
      </c>
      <c r="B178" s="11">
        <f t="shared" si="13"/>
        <v>100</v>
      </c>
      <c r="C178" s="20">
        <f t="shared" si="14"/>
        <v>2500</v>
      </c>
      <c r="D178" s="21">
        <f t="shared" si="15"/>
        <v>-500</v>
      </c>
      <c r="E178" s="24">
        <f t="shared" si="16"/>
        <v>50</v>
      </c>
      <c r="F178" s="25">
        <f t="shared" si="17"/>
        <v>-10</v>
      </c>
    </row>
    <row r="179" spans="1:6" x14ac:dyDescent="0.25">
      <c r="A179" s="23">
        <f t="shared" si="12"/>
        <v>-52.425212061578769</v>
      </c>
      <c r="B179" s="11">
        <f t="shared" si="13"/>
        <v>225</v>
      </c>
      <c r="C179" s="20">
        <f t="shared" si="14"/>
        <v>2500</v>
      </c>
      <c r="D179" s="21">
        <f t="shared" si="15"/>
        <v>-750</v>
      </c>
      <c r="E179" s="24">
        <f t="shared" si="16"/>
        <v>50</v>
      </c>
      <c r="F179" s="25">
        <f t="shared" si="17"/>
        <v>-15</v>
      </c>
    </row>
    <row r="180" spans="1:6" x14ac:dyDescent="0.25">
      <c r="A180" s="23">
        <f t="shared" si="12"/>
        <v>-59.529778104427862</v>
      </c>
      <c r="B180" s="11">
        <f t="shared" si="13"/>
        <v>400</v>
      </c>
      <c r="C180" s="20">
        <f t="shared" si="14"/>
        <v>2500</v>
      </c>
      <c r="D180" s="21">
        <f t="shared" si="15"/>
        <v>-1000</v>
      </c>
      <c r="E180" s="24">
        <f t="shared" si="16"/>
        <v>50</v>
      </c>
      <c r="F180" s="25">
        <f t="shared" si="17"/>
        <v>-20</v>
      </c>
    </row>
    <row r="181" spans="1:6" x14ac:dyDescent="0.25">
      <c r="A181" s="23">
        <f t="shared" si="12"/>
        <v>-66.634344147276948</v>
      </c>
      <c r="B181" s="11">
        <f t="shared" si="13"/>
        <v>625</v>
      </c>
      <c r="C181" s="20">
        <f t="shared" si="14"/>
        <v>2500</v>
      </c>
      <c r="D181" s="21">
        <f t="shared" si="15"/>
        <v>-1250</v>
      </c>
      <c r="E181" s="24">
        <f t="shared" si="16"/>
        <v>50</v>
      </c>
      <c r="F181" s="25">
        <f t="shared" si="17"/>
        <v>-25</v>
      </c>
    </row>
    <row r="182" spans="1:6" x14ac:dyDescent="0.25">
      <c r="A182" s="23">
        <f t="shared" si="12"/>
        <v>-73.738910190126035</v>
      </c>
      <c r="B182" s="11">
        <f t="shared" si="13"/>
        <v>900</v>
      </c>
      <c r="C182" s="20">
        <f t="shared" si="14"/>
        <v>2500</v>
      </c>
      <c r="D182" s="21">
        <f t="shared" si="15"/>
        <v>-1500</v>
      </c>
      <c r="E182" s="24">
        <f t="shared" si="16"/>
        <v>50</v>
      </c>
      <c r="F182" s="25">
        <f t="shared" si="17"/>
        <v>-30</v>
      </c>
    </row>
    <row r="183" spans="1:6" x14ac:dyDescent="0.25">
      <c r="A183" s="23">
        <f t="shared" si="12"/>
        <v>-80.843476232975121</v>
      </c>
      <c r="B183" s="11">
        <f t="shared" si="13"/>
        <v>1225</v>
      </c>
      <c r="C183" s="20">
        <f t="shared" si="14"/>
        <v>2500</v>
      </c>
      <c r="D183" s="21">
        <f t="shared" si="15"/>
        <v>-1750</v>
      </c>
      <c r="E183" s="24">
        <f t="shared" si="16"/>
        <v>50</v>
      </c>
      <c r="F183" s="25">
        <f t="shared" si="17"/>
        <v>-35</v>
      </c>
    </row>
    <row r="184" spans="1:6" x14ac:dyDescent="0.25">
      <c r="A184" s="23">
        <f t="shared" si="12"/>
        <v>-87.948042275824207</v>
      </c>
      <c r="B184" s="11">
        <f t="shared" si="13"/>
        <v>1600</v>
      </c>
      <c r="C184" s="20">
        <f t="shared" si="14"/>
        <v>2500</v>
      </c>
      <c r="D184" s="21">
        <f t="shared" si="15"/>
        <v>-2000</v>
      </c>
      <c r="E184" s="24">
        <f t="shared" si="16"/>
        <v>50</v>
      </c>
      <c r="F184" s="25">
        <f t="shared" si="17"/>
        <v>-40</v>
      </c>
    </row>
    <row r="185" spans="1:6" x14ac:dyDescent="0.25">
      <c r="A185" s="23">
        <f t="shared" si="12"/>
        <v>-95.052608318673293</v>
      </c>
      <c r="B185" s="11">
        <f t="shared" si="13"/>
        <v>2025</v>
      </c>
      <c r="C185" s="20">
        <f t="shared" si="14"/>
        <v>2500</v>
      </c>
      <c r="D185" s="21">
        <f t="shared" si="15"/>
        <v>-2250</v>
      </c>
      <c r="E185" s="24">
        <f t="shared" si="16"/>
        <v>50</v>
      </c>
      <c r="F185" s="25">
        <f t="shared" si="17"/>
        <v>-45</v>
      </c>
    </row>
    <row r="186" spans="1:6" x14ac:dyDescent="0.25">
      <c r="A186" s="23">
        <f t="shared" si="12"/>
        <v>25.18910802491623</v>
      </c>
      <c r="B186" s="11">
        <f t="shared" si="13"/>
        <v>1600</v>
      </c>
      <c r="C186" s="20">
        <f t="shared" si="14"/>
        <v>3025</v>
      </c>
      <c r="D186" s="21">
        <f t="shared" si="15"/>
        <v>2200</v>
      </c>
      <c r="E186" s="24">
        <f t="shared" si="16"/>
        <v>55</v>
      </c>
      <c r="F186" s="25">
        <f t="shared" si="17"/>
        <v>40</v>
      </c>
    </row>
    <row r="187" spans="1:6" x14ac:dyDescent="0.25">
      <c r="A187" s="23">
        <f t="shared" si="12"/>
        <v>18.023121076029277</v>
      </c>
      <c r="B187" s="11">
        <f t="shared" si="13"/>
        <v>1225</v>
      </c>
      <c r="C187" s="20">
        <f t="shared" si="14"/>
        <v>3025</v>
      </c>
      <c r="D187" s="21">
        <f t="shared" si="15"/>
        <v>1925</v>
      </c>
      <c r="E187" s="24">
        <f t="shared" si="16"/>
        <v>55</v>
      </c>
      <c r="F187" s="25">
        <f t="shared" si="17"/>
        <v>35</v>
      </c>
    </row>
    <row r="188" spans="1:6" x14ac:dyDescent="0.25">
      <c r="A188" s="23">
        <f t="shared" si="12"/>
        <v>10.857134127142324</v>
      </c>
      <c r="B188" s="11">
        <f t="shared" si="13"/>
        <v>900</v>
      </c>
      <c r="C188" s="20">
        <f t="shared" si="14"/>
        <v>3025</v>
      </c>
      <c r="D188" s="21">
        <f t="shared" si="15"/>
        <v>1650</v>
      </c>
      <c r="E188" s="24">
        <f t="shared" si="16"/>
        <v>55</v>
      </c>
      <c r="F188" s="25">
        <f t="shared" si="17"/>
        <v>30</v>
      </c>
    </row>
    <row r="189" spans="1:6" x14ac:dyDescent="0.25">
      <c r="A189" s="23">
        <f t="shared" si="12"/>
        <v>3.6911471782553775</v>
      </c>
      <c r="B189" s="11">
        <f t="shared" si="13"/>
        <v>625</v>
      </c>
      <c r="C189" s="20">
        <f t="shared" si="14"/>
        <v>3025</v>
      </c>
      <c r="D189" s="21">
        <f t="shared" si="15"/>
        <v>1375</v>
      </c>
      <c r="E189" s="24">
        <f t="shared" si="16"/>
        <v>55</v>
      </c>
      <c r="F189" s="25">
        <f t="shared" si="17"/>
        <v>25</v>
      </c>
    </row>
    <row r="190" spans="1:6" x14ac:dyDescent="0.25">
      <c r="A190" s="23">
        <f t="shared" si="12"/>
        <v>-3.4748397706315721</v>
      </c>
      <c r="B190" s="11">
        <f t="shared" si="13"/>
        <v>400</v>
      </c>
      <c r="C190" s="20">
        <f t="shared" si="14"/>
        <v>3025</v>
      </c>
      <c r="D190" s="21">
        <f t="shared" si="15"/>
        <v>1100</v>
      </c>
      <c r="E190" s="24">
        <f t="shared" si="16"/>
        <v>55</v>
      </c>
      <c r="F190" s="25">
        <f t="shared" si="17"/>
        <v>20</v>
      </c>
    </row>
    <row r="191" spans="1:6" x14ac:dyDescent="0.25">
      <c r="A191" s="23">
        <f t="shared" si="12"/>
        <v>-10.640826719518525</v>
      </c>
      <c r="B191" s="11">
        <f t="shared" si="13"/>
        <v>225</v>
      </c>
      <c r="C191" s="20">
        <f t="shared" si="14"/>
        <v>3025</v>
      </c>
      <c r="D191" s="21">
        <f t="shared" si="15"/>
        <v>825</v>
      </c>
      <c r="E191" s="24">
        <f t="shared" si="16"/>
        <v>55</v>
      </c>
      <c r="F191" s="25">
        <f t="shared" si="17"/>
        <v>15</v>
      </c>
    </row>
    <row r="192" spans="1:6" x14ac:dyDescent="0.25">
      <c r="A192" s="23">
        <f t="shared" si="12"/>
        <v>-17.806813668405468</v>
      </c>
      <c r="B192" s="11">
        <f t="shared" si="13"/>
        <v>100</v>
      </c>
      <c r="C192" s="20">
        <f t="shared" si="14"/>
        <v>3025</v>
      </c>
      <c r="D192" s="21">
        <f t="shared" si="15"/>
        <v>550</v>
      </c>
      <c r="E192" s="24">
        <f t="shared" si="16"/>
        <v>55</v>
      </c>
      <c r="F192" s="25">
        <f t="shared" si="17"/>
        <v>10</v>
      </c>
    </row>
    <row r="193" spans="1:6" x14ac:dyDescent="0.25">
      <c r="A193" s="23">
        <f t="shared" si="12"/>
        <v>-24.972800617292418</v>
      </c>
      <c r="B193" s="11">
        <f t="shared" si="13"/>
        <v>25</v>
      </c>
      <c r="C193" s="20">
        <f t="shared" si="14"/>
        <v>3025</v>
      </c>
      <c r="D193" s="21">
        <f t="shared" si="15"/>
        <v>275</v>
      </c>
      <c r="E193" s="24">
        <f t="shared" si="16"/>
        <v>55</v>
      </c>
      <c r="F193" s="25">
        <f t="shared" si="17"/>
        <v>5</v>
      </c>
    </row>
    <row r="194" spans="1:6" x14ac:dyDescent="0.25">
      <c r="A194" s="23">
        <f t="shared" si="12"/>
        <v>-32.138787566179367</v>
      </c>
      <c r="B194" s="11">
        <f t="shared" si="13"/>
        <v>0</v>
      </c>
      <c r="C194" s="20">
        <f t="shared" si="14"/>
        <v>3025</v>
      </c>
      <c r="D194" s="21">
        <f t="shared" si="15"/>
        <v>0</v>
      </c>
      <c r="E194" s="24">
        <f t="shared" si="16"/>
        <v>55</v>
      </c>
      <c r="F194" s="25">
        <f t="shared" si="17"/>
        <v>0</v>
      </c>
    </row>
    <row r="195" spans="1:6" x14ac:dyDescent="0.25">
      <c r="A195" s="23">
        <f t="shared" si="12"/>
        <v>-39.30477451506632</v>
      </c>
      <c r="B195" s="11">
        <f t="shared" si="13"/>
        <v>25</v>
      </c>
      <c r="C195" s="20">
        <f t="shared" si="14"/>
        <v>3025</v>
      </c>
      <c r="D195" s="21">
        <f t="shared" si="15"/>
        <v>-275</v>
      </c>
      <c r="E195" s="24">
        <f t="shared" si="16"/>
        <v>55</v>
      </c>
      <c r="F195" s="25">
        <f t="shared" si="17"/>
        <v>-5</v>
      </c>
    </row>
    <row r="196" spans="1:6" x14ac:dyDescent="0.25">
      <c r="A196" s="23">
        <f t="shared" si="12"/>
        <v>-46.470761463953259</v>
      </c>
      <c r="B196" s="11">
        <f t="shared" si="13"/>
        <v>100</v>
      </c>
      <c r="C196" s="20">
        <f t="shared" si="14"/>
        <v>3025</v>
      </c>
      <c r="D196" s="21">
        <f t="shared" si="15"/>
        <v>-550</v>
      </c>
      <c r="E196" s="24">
        <f t="shared" si="16"/>
        <v>55</v>
      </c>
      <c r="F196" s="25">
        <f t="shared" si="17"/>
        <v>-10</v>
      </c>
    </row>
    <row r="197" spans="1:6" x14ac:dyDescent="0.25">
      <c r="A197" s="23">
        <f t="shared" si="12"/>
        <v>-53.636748412840205</v>
      </c>
      <c r="B197" s="11">
        <f t="shared" si="13"/>
        <v>225</v>
      </c>
      <c r="C197" s="20">
        <f t="shared" si="14"/>
        <v>3025</v>
      </c>
      <c r="D197" s="21">
        <f t="shared" si="15"/>
        <v>-825</v>
      </c>
      <c r="E197" s="24">
        <f t="shared" si="16"/>
        <v>55</v>
      </c>
      <c r="F197" s="25">
        <f t="shared" si="17"/>
        <v>-15</v>
      </c>
    </row>
    <row r="198" spans="1:6" x14ac:dyDescent="0.25">
      <c r="A198" s="23">
        <f t="shared" ref="A198:A221" si="18">35.74+0.6215*F198-35.75*E198^0.16+0.4275*F198*E198^0.16</f>
        <v>-60.802735361727159</v>
      </c>
      <c r="B198" s="11">
        <f t="shared" si="13"/>
        <v>400</v>
      </c>
      <c r="C198" s="20">
        <f t="shared" si="14"/>
        <v>3025</v>
      </c>
      <c r="D198" s="21">
        <f t="shared" si="15"/>
        <v>-1100</v>
      </c>
      <c r="E198" s="24">
        <f t="shared" si="16"/>
        <v>55</v>
      </c>
      <c r="F198" s="25">
        <f t="shared" si="17"/>
        <v>-20</v>
      </c>
    </row>
    <row r="199" spans="1:6" x14ac:dyDescent="0.25">
      <c r="A199" s="23">
        <f t="shared" si="18"/>
        <v>-67.968722310614112</v>
      </c>
      <c r="B199" s="11">
        <f t="shared" ref="B199:B221" si="19">F199^2</f>
        <v>625</v>
      </c>
      <c r="C199" s="20">
        <f t="shared" ref="C199:C221" si="20">E199^2</f>
        <v>3025</v>
      </c>
      <c r="D199" s="21">
        <f t="shared" ref="D199:D221" si="21">E199*F199</f>
        <v>-1375</v>
      </c>
      <c r="E199" s="24">
        <f t="shared" si="16"/>
        <v>55</v>
      </c>
      <c r="F199" s="25">
        <f t="shared" si="17"/>
        <v>-25</v>
      </c>
    </row>
    <row r="200" spans="1:6" x14ac:dyDescent="0.25">
      <c r="A200" s="23">
        <f t="shared" si="18"/>
        <v>-75.134709259501051</v>
      </c>
      <c r="B200" s="11">
        <f t="shared" si="19"/>
        <v>900</v>
      </c>
      <c r="C200" s="20">
        <f t="shared" si="20"/>
        <v>3025</v>
      </c>
      <c r="D200" s="21">
        <f t="shared" si="21"/>
        <v>-1650</v>
      </c>
      <c r="E200" s="24">
        <f t="shared" si="16"/>
        <v>55</v>
      </c>
      <c r="F200" s="25">
        <f t="shared" si="17"/>
        <v>-30</v>
      </c>
    </row>
    <row r="201" spans="1:6" x14ac:dyDescent="0.25">
      <c r="A201" s="23">
        <f t="shared" si="18"/>
        <v>-82.300696208388018</v>
      </c>
      <c r="B201" s="11">
        <f t="shared" si="19"/>
        <v>1225</v>
      </c>
      <c r="C201" s="20">
        <f t="shared" si="20"/>
        <v>3025</v>
      </c>
      <c r="D201" s="21">
        <f t="shared" si="21"/>
        <v>-1925</v>
      </c>
      <c r="E201" s="24">
        <f t="shared" si="16"/>
        <v>55</v>
      </c>
      <c r="F201" s="25">
        <f t="shared" si="17"/>
        <v>-35</v>
      </c>
    </row>
    <row r="202" spans="1:6" x14ac:dyDescent="0.25">
      <c r="A202" s="23">
        <f t="shared" si="18"/>
        <v>-89.466683157274957</v>
      </c>
      <c r="B202" s="11">
        <f t="shared" si="19"/>
        <v>1600</v>
      </c>
      <c r="C202" s="20">
        <f t="shared" si="20"/>
        <v>3025</v>
      </c>
      <c r="D202" s="21">
        <f t="shared" si="21"/>
        <v>-2200</v>
      </c>
      <c r="E202" s="24">
        <f t="shared" si="16"/>
        <v>55</v>
      </c>
      <c r="F202" s="25">
        <f t="shared" si="17"/>
        <v>-40</v>
      </c>
    </row>
    <row r="203" spans="1:6" x14ac:dyDescent="0.25">
      <c r="A203" s="23">
        <f t="shared" si="18"/>
        <v>-96.632670106161896</v>
      </c>
      <c r="B203" s="11">
        <f t="shared" si="19"/>
        <v>2025</v>
      </c>
      <c r="C203" s="20">
        <f t="shared" si="20"/>
        <v>3025</v>
      </c>
      <c r="D203" s="21">
        <f t="shared" si="21"/>
        <v>-2475</v>
      </c>
      <c r="E203" s="24">
        <f t="shared" si="16"/>
        <v>55</v>
      </c>
      <c r="F203" s="25">
        <f t="shared" si="17"/>
        <v>-45</v>
      </c>
    </row>
    <row r="204" spans="1:6" x14ac:dyDescent="0.25">
      <c r="A204" s="23">
        <f t="shared" si="18"/>
        <v>24.692676351298985</v>
      </c>
      <c r="B204" s="11">
        <f t="shared" si="19"/>
        <v>1600</v>
      </c>
      <c r="C204" s="20">
        <f t="shared" si="20"/>
        <v>3600</v>
      </c>
      <c r="D204" s="21">
        <f t="shared" si="21"/>
        <v>2400</v>
      </c>
      <c r="E204" s="24">
        <f t="shared" si="16"/>
        <v>60</v>
      </c>
      <c r="F204" s="25">
        <f t="shared" si="17"/>
        <v>40</v>
      </c>
    </row>
    <row r="205" spans="1:6" x14ac:dyDescent="0.25">
      <c r="A205" s="23">
        <f t="shared" si="18"/>
        <v>17.469792742768231</v>
      </c>
      <c r="B205" s="11">
        <f t="shared" si="19"/>
        <v>1225</v>
      </c>
      <c r="C205" s="20">
        <f t="shared" si="20"/>
        <v>3600</v>
      </c>
      <c r="D205" s="21">
        <f t="shared" si="21"/>
        <v>2100</v>
      </c>
      <c r="E205" s="24">
        <f t="shared" si="16"/>
        <v>60</v>
      </c>
      <c r="F205" s="25">
        <f t="shared" si="17"/>
        <v>35</v>
      </c>
    </row>
    <row r="206" spans="1:6" x14ac:dyDescent="0.25">
      <c r="A206" s="23">
        <f t="shared" si="18"/>
        <v>10.24690913423748</v>
      </c>
      <c r="B206" s="11">
        <f t="shared" si="19"/>
        <v>900</v>
      </c>
      <c r="C206" s="20">
        <f t="shared" si="20"/>
        <v>3600</v>
      </c>
      <c r="D206" s="21">
        <f t="shared" si="21"/>
        <v>1800</v>
      </c>
      <c r="E206" s="24">
        <f t="shared" si="16"/>
        <v>60</v>
      </c>
      <c r="F206" s="25">
        <f t="shared" si="17"/>
        <v>30</v>
      </c>
    </row>
    <row r="207" spans="1:6" x14ac:dyDescent="0.25">
      <c r="A207" s="23">
        <f t="shared" si="18"/>
        <v>3.0240255257067297</v>
      </c>
      <c r="B207" s="11">
        <f t="shared" si="19"/>
        <v>625</v>
      </c>
      <c r="C207" s="20">
        <f t="shared" si="20"/>
        <v>3600</v>
      </c>
      <c r="D207" s="21">
        <f t="shared" si="21"/>
        <v>1500</v>
      </c>
      <c r="E207" s="24">
        <f t="shared" si="16"/>
        <v>60</v>
      </c>
      <c r="F207" s="25">
        <f t="shared" si="17"/>
        <v>25</v>
      </c>
    </row>
    <row r="208" spans="1:6" x14ac:dyDescent="0.25">
      <c r="A208" s="23">
        <f t="shared" si="18"/>
        <v>-4.1988580828240174</v>
      </c>
      <c r="B208" s="11">
        <f t="shared" si="19"/>
        <v>400</v>
      </c>
      <c r="C208" s="20">
        <f t="shared" si="20"/>
        <v>3600</v>
      </c>
      <c r="D208" s="21">
        <f t="shared" si="21"/>
        <v>1200</v>
      </c>
      <c r="E208" s="24">
        <f t="shared" si="16"/>
        <v>60</v>
      </c>
      <c r="F208" s="25">
        <f t="shared" si="17"/>
        <v>20</v>
      </c>
    </row>
    <row r="209" spans="1:6" x14ac:dyDescent="0.25">
      <c r="A209" s="23">
        <f t="shared" si="18"/>
        <v>-11.42174169135477</v>
      </c>
      <c r="B209" s="11">
        <f t="shared" si="19"/>
        <v>225</v>
      </c>
      <c r="C209" s="20">
        <f t="shared" si="20"/>
        <v>3600</v>
      </c>
      <c r="D209" s="21">
        <f t="shared" si="21"/>
        <v>900</v>
      </c>
      <c r="E209" s="24">
        <f t="shared" si="16"/>
        <v>60</v>
      </c>
      <c r="F209" s="25">
        <f t="shared" si="17"/>
        <v>15</v>
      </c>
    </row>
    <row r="210" spans="1:6" x14ac:dyDescent="0.25">
      <c r="A210" s="23">
        <f t="shared" si="18"/>
        <v>-18.644625299885512</v>
      </c>
      <c r="B210" s="11">
        <f t="shared" si="19"/>
        <v>100</v>
      </c>
      <c r="C210" s="20">
        <f t="shared" si="20"/>
        <v>3600</v>
      </c>
      <c r="D210" s="21">
        <f t="shared" si="21"/>
        <v>600</v>
      </c>
      <c r="E210" s="24">
        <f t="shared" si="16"/>
        <v>60</v>
      </c>
      <c r="F210" s="25">
        <f t="shared" si="17"/>
        <v>10</v>
      </c>
    </row>
    <row r="211" spans="1:6" x14ac:dyDescent="0.25">
      <c r="A211" s="23">
        <f t="shared" si="18"/>
        <v>-25.867508908416262</v>
      </c>
      <c r="B211" s="11">
        <f t="shared" si="19"/>
        <v>25</v>
      </c>
      <c r="C211" s="20">
        <f t="shared" si="20"/>
        <v>3600</v>
      </c>
      <c r="D211" s="21">
        <f t="shared" si="21"/>
        <v>300</v>
      </c>
      <c r="E211" s="24">
        <f t="shared" si="16"/>
        <v>60</v>
      </c>
      <c r="F211" s="25">
        <f t="shared" si="17"/>
        <v>5</v>
      </c>
    </row>
    <row r="212" spans="1:6" x14ac:dyDescent="0.25">
      <c r="A212" s="23">
        <f t="shared" si="18"/>
        <v>-33.090392516947013</v>
      </c>
      <c r="B212" s="11">
        <f t="shared" si="19"/>
        <v>0</v>
      </c>
      <c r="C212" s="20">
        <f t="shared" si="20"/>
        <v>3600</v>
      </c>
      <c r="D212" s="21">
        <f t="shared" si="21"/>
        <v>0</v>
      </c>
      <c r="E212" s="24">
        <f t="shared" si="16"/>
        <v>60</v>
      </c>
      <c r="F212" s="25">
        <f t="shared" si="17"/>
        <v>0</v>
      </c>
    </row>
    <row r="213" spans="1:6" x14ac:dyDescent="0.25">
      <c r="A213" s="23">
        <f t="shared" si="18"/>
        <v>-40.313276125477763</v>
      </c>
      <c r="B213" s="11">
        <f t="shared" si="19"/>
        <v>25</v>
      </c>
      <c r="C213" s="20">
        <f t="shared" si="20"/>
        <v>3600</v>
      </c>
      <c r="D213" s="21">
        <f t="shared" si="21"/>
        <v>-300</v>
      </c>
      <c r="E213" s="24">
        <f t="shared" si="16"/>
        <v>60</v>
      </c>
      <c r="F213" s="25">
        <f t="shared" si="17"/>
        <v>-5</v>
      </c>
    </row>
    <row r="214" spans="1:6" x14ac:dyDescent="0.25">
      <c r="A214" s="23">
        <f t="shared" si="18"/>
        <v>-47.536159734008507</v>
      </c>
      <c r="B214" s="11">
        <f t="shared" si="19"/>
        <v>100</v>
      </c>
      <c r="C214" s="20">
        <f t="shared" si="20"/>
        <v>3600</v>
      </c>
      <c r="D214" s="21">
        <f t="shared" si="21"/>
        <v>-600</v>
      </c>
      <c r="E214" s="24">
        <f t="shared" si="16"/>
        <v>60</v>
      </c>
      <c r="F214" s="25">
        <f t="shared" si="17"/>
        <v>-10</v>
      </c>
    </row>
    <row r="215" spans="1:6" x14ac:dyDescent="0.25">
      <c r="A215" s="23">
        <f t="shared" si="18"/>
        <v>-54.759043342539258</v>
      </c>
      <c r="B215" s="11">
        <f t="shared" si="19"/>
        <v>225</v>
      </c>
      <c r="C215" s="20">
        <f t="shared" si="20"/>
        <v>3600</v>
      </c>
      <c r="D215" s="21">
        <f t="shared" si="21"/>
        <v>-900</v>
      </c>
      <c r="E215" s="24">
        <f t="shared" si="16"/>
        <v>60</v>
      </c>
      <c r="F215" s="25">
        <f t="shared" si="17"/>
        <v>-15</v>
      </c>
    </row>
    <row r="216" spans="1:6" x14ac:dyDescent="0.25">
      <c r="A216" s="23">
        <f t="shared" si="18"/>
        <v>-61.981926951070008</v>
      </c>
      <c r="B216" s="11">
        <f t="shared" si="19"/>
        <v>400</v>
      </c>
      <c r="C216" s="20">
        <f t="shared" si="20"/>
        <v>3600</v>
      </c>
      <c r="D216" s="21">
        <f t="shared" si="21"/>
        <v>-1200</v>
      </c>
      <c r="E216" s="24">
        <f t="shared" si="16"/>
        <v>60</v>
      </c>
      <c r="F216" s="25">
        <f t="shared" si="17"/>
        <v>-20</v>
      </c>
    </row>
    <row r="217" spans="1:6" x14ac:dyDescent="0.25">
      <c r="A217" s="23">
        <f t="shared" si="18"/>
        <v>-69.204810559600759</v>
      </c>
      <c r="B217" s="11">
        <f t="shared" si="19"/>
        <v>625</v>
      </c>
      <c r="C217" s="20">
        <f t="shared" si="20"/>
        <v>3600</v>
      </c>
      <c r="D217" s="21">
        <f t="shared" si="21"/>
        <v>-1500</v>
      </c>
      <c r="E217" s="24">
        <f t="shared" ref="E217:E221" si="22">E199+5</f>
        <v>60</v>
      </c>
      <c r="F217" s="25">
        <f t="shared" ref="F217:F221" si="23">F199</f>
        <v>-25</v>
      </c>
    </row>
    <row r="218" spans="1:6" x14ac:dyDescent="0.25">
      <c r="A218" s="23">
        <f t="shared" si="18"/>
        <v>-76.427694168131509</v>
      </c>
      <c r="B218" s="11">
        <f t="shared" si="19"/>
        <v>900</v>
      </c>
      <c r="C218" s="20">
        <f t="shared" si="20"/>
        <v>3600</v>
      </c>
      <c r="D218" s="21">
        <f t="shared" si="21"/>
        <v>-1800</v>
      </c>
      <c r="E218" s="24">
        <f t="shared" si="22"/>
        <v>60</v>
      </c>
      <c r="F218" s="25">
        <f t="shared" si="23"/>
        <v>-30</v>
      </c>
    </row>
    <row r="219" spans="1:6" x14ac:dyDescent="0.25">
      <c r="A219" s="23">
        <f t="shared" si="18"/>
        <v>-83.65057777666226</v>
      </c>
      <c r="B219" s="11">
        <f t="shared" si="19"/>
        <v>1225</v>
      </c>
      <c r="C219" s="20">
        <f t="shared" si="20"/>
        <v>3600</v>
      </c>
      <c r="D219" s="21">
        <f t="shared" si="21"/>
        <v>-2100</v>
      </c>
      <c r="E219" s="24">
        <f t="shared" si="22"/>
        <v>60</v>
      </c>
      <c r="F219" s="25">
        <f t="shared" si="23"/>
        <v>-35</v>
      </c>
    </row>
    <row r="220" spans="1:6" x14ac:dyDescent="0.25">
      <c r="A220" s="23">
        <f t="shared" si="18"/>
        <v>-90.873461385193011</v>
      </c>
      <c r="B220" s="11">
        <f t="shared" si="19"/>
        <v>1600</v>
      </c>
      <c r="C220" s="20">
        <f t="shared" si="20"/>
        <v>3600</v>
      </c>
      <c r="D220" s="21">
        <f t="shared" si="21"/>
        <v>-2400</v>
      </c>
      <c r="E220" s="24">
        <f t="shared" si="22"/>
        <v>60</v>
      </c>
      <c r="F220" s="25">
        <f t="shared" si="23"/>
        <v>-40</v>
      </c>
    </row>
    <row r="221" spans="1:6" ht="15.75" thickBot="1" x14ac:dyDescent="0.3">
      <c r="A221" s="26">
        <f t="shared" si="18"/>
        <v>-98.096344993723747</v>
      </c>
      <c r="B221" s="11">
        <f t="shared" si="19"/>
        <v>2025</v>
      </c>
      <c r="C221" s="20">
        <f t="shared" si="20"/>
        <v>3600</v>
      </c>
      <c r="D221" s="21">
        <f t="shared" si="21"/>
        <v>-2700</v>
      </c>
      <c r="E221" s="27">
        <f t="shared" si="22"/>
        <v>60</v>
      </c>
      <c r="F221" s="28">
        <f t="shared" si="23"/>
        <v>-45</v>
      </c>
    </row>
    <row r="222" spans="1:6" ht="15.75" thickTop="1" x14ac:dyDescent="0.25"/>
  </sheetData>
  <mergeCells count="1">
    <mergeCell ref="C4:D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6"/>
  <sheetViews>
    <sheetView workbookViewId="0"/>
  </sheetViews>
  <sheetFormatPr defaultColWidth="30.7109375" defaultRowHeight="15" x14ac:dyDescent="0.25"/>
  <cols>
    <col min="1" max="16384" width="30.7109375" style="1"/>
  </cols>
  <sheetData>
    <row r="1" spans="1:16" x14ac:dyDescent="0.25">
      <c r="A1" s="3" t="s">
        <v>3</v>
      </c>
      <c r="B1" s="2">
        <v>1</v>
      </c>
      <c r="C1" s="2" t="s">
        <v>4</v>
      </c>
      <c r="D1" s="2">
        <v>1</v>
      </c>
      <c r="E1" s="2" t="s">
        <v>5</v>
      </c>
      <c r="F1" s="2">
        <v>5</v>
      </c>
      <c r="G1" s="2" t="s">
        <v>6</v>
      </c>
      <c r="H1" s="2">
        <v>7</v>
      </c>
      <c r="I1" s="2" t="s">
        <v>7</v>
      </c>
      <c r="J1" s="2">
        <v>1</v>
      </c>
      <c r="K1" s="2" t="s">
        <v>8</v>
      </c>
      <c r="L1" s="2">
        <f>IF(B4&gt;256,1,0)</f>
        <v>0</v>
      </c>
      <c r="M1" s="2" t="s">
        <v>9</v>
      </c>
      <c r="N1" s="2">
        <v>1</v>
      </c>
      <c r="O1" s="2" t="s">
        <v>10</v>
      </c>
      <c r="P1" s="2">
        <v>0</v>
      </c>
    </row>
    <row r="2" spans="1:16" x14ac:dyDescent="0.25">
      <c r="A2" s="3" t="s">
        <v>11</v>
      </c>
      <c r="B2" s="2" t="s">
        <v>14</v>
      </c>
    </row>
    <row r="3" spans="1:16" x14ac:dyDescent="0.25">
      <c r="A3" s="3" t="s">
        <v>12</v>
      </c>
      <c r="B3" s="2">
        <v>0</v>
      </c>
    </row>
    <row r="4" spans="1:16" x14ac:dyDescent="0.25">
      <c r="A4" s="3" t="s">
        <v>13</v>
      </c>
      <c r="B4" s="2">
        <v>3</v>
      </c>
    </row>
    <row r="17" spans="1:23" s="4" customFormat="1" x14ac:dyDescent="0.25">
      <c r="A17" s="4" t="s">
        <v>62</v>
      </c>
      <c r="C17" s="4" t="s">
        <v>63</v>
      </c>
      <c r="D17" s="4">
        <v>1</v>
      </c>
      <c r="E17" s="4" t="s">
        <v>64</v>
      </c>
      <c r="F17" s="4">
        <v>104</v>
      </c>
      <c r="G17" s="4" t="s">
        <v>65</v>
      </c>
      <c r="H17" s="4">
        <v>2</v>
      </c>
      <c r="I17" s="4" t="s">
        <v>66</v>
      </c>
    </row>
    <row r="18" spans="1:23" s="4" customFormat="1" x14ac:dyDescent="0.25">
      <c r="A18" s="4" t="s">
        <v>67</v>
      </c>
      <c r="C18" s="4" t="s">
        <v>68</v>
      </c>
      <c r="D18" s="4" t="s">
        <v>118</v>
      </c>
      <c r="E18" s="4" t="s">
        <v>69</v>
      </c>
      <c r="F18" s="4">
        <v>20</v>
      </c>
      <c r="G18" s="4" t="s">
        <v>70</v>
      </c>
      <c r="H18" s="4" t="s">
        <v>118</v>
      </c>
      <c r="I18" s="4" t="s">
        <v>71</v>
      </c>
      <c r="J18" s="4" t="s">
        <v>118</v>
      </c>
      <c r="K18" s="4" t="s">
        <v>72</v>
      </c>
      <c r="L18" s="4" t="s">
        <v>119</v>
      </c>
      <c r="M18" s="4" t="s">
        <v>73</v>
      </c>
      <c r="N18" s="4" t="s">
        <v>119</v>
      </c>
    </row>
    <row r="19" spans="1:23" s="4" customFormat="1" x14ac:dyDescent="0.25">
      <c r="A19" s="4" t="s">
        <v>74</v>
      </c>
      <c r="C19" s="4" t="s">
        <v>75</v>
      </c>
      <c r="D19" s="4">
        <v>1</v>
      </c>
      <c r="E19" s="4" t="s">
        <v>76</v>
      </c>
      <c r="F19" s="4" t="s">
        <v>118</v>
      </c>
      <c r="G19" s="4" t="s">
        <v>77</v>
      </c>
      <c r="H19" s="4">
        <v>0</v>
      </c>
      <c r="I19" s="4" t="s">
        <v>78</v>
      </c>
      <c r="J19" s="4">
        <v>0</v>
      </c>
      <c r="K19" s="4" t="s">
        <v>79</v>
      </c>
      <c r="L19" s="4" t="s">
        <v>118</v>
      </c>
      <c r="M19" s="4" t="s">
        <v>80</v>
      </c>
      <c r="N19" s="4" t="s">
        <v>118</v>
      </c>
      <c r="O19" s="4" t="s">
        <v>81</v>
      </c>
      <c r="P19" s="4">
        <v>2</v>
      </c>
      <c r="Q19" s="4" t="s">
        <v>82</v>
      </c>
      <c r="R19" s="4">
        <v>6</v>
      </c>
      <c r="S19" s="4" t="s">
        <v>83</v>
      </c>
      <c r="T19" s="4" t="s">
        <v>119</v>
      </c>
      <c r="U19" s="4" t="s">
        <v>84</v>
      </c>
      <c r="V19" s="4" t="s">
        <v>118</v>
      </c>
    </row>
    <row r="20" spans="1:23" s="4" customFormat="1" x14ac:dyDescent="0.25">
      <c r="A20" s="4" t="s">
        <v>85</v>
      </c>
      <c r="C20" s="4" t="s">
        <v>86</v>
      </c>
      <c r="D20" s="4" t="s">
        <v>118</v>
      </c>
      <c r="E20" s="4" t="s">
        <v>87</v>
      </c>
      <c r="F20" s="4">
        <v>2</v>
      </c>
      <c r="G20" s="4" t="s">
        <v>88</v>
      </c>
      <c r="H20" s="4" t="s">
        <v>119</v>
      </c>
      <c r="I20" s="4" t="s">
        <v>89</v>
      </c>
      <c r="J20" s="4">
        <v>1</v>
      </c>
      <c r="K20" s="4" t="s">
        <v>90</v>
      </c>
      <c r="L20" s="4">
        <v>60</v>
      </c>
      <c r="M20" s="4" t="s">
        <v>91</v>
      </c>
      <c r="N20" s="4" t="s">
        <v>118</v>
      </c>
      <c r="O20" s="4" t="s">
        <v>92</v>
      </c>
      <c r="P20" s="4">
        <v>1000000</v>
      </c>
    </row>
    <row r="21" spans="1:23" s="4" customFormat="1" x14ac:dyDescent="0.25">
      <c r="A21" s="4" t="s">
        <v>93</v>
      </c>
      <c r="C21" s="4" t="s">
        <v>94</v>
      </c>
      <c r="E21" s="4" t="s">
        <v>95</v>
      </c>
    </row>
    <row r="22" spans="1:23" s="4" customFormat="1" x14ac:dyDescent="0.25">
      <c r="A22" s="4" t="s">
        <v>96</v>
      </c>
      <c r="C22" s="4" t="s">
        <v>97</v>
      </c>
      <c r="D22" s="4" t="s">
        <v>123</v>
      </c>
      <c r="E22" s="4" t="s">
        <v>98</v>
      </c>
      <c r="F22" s="4" t="s">
        <v>124</v>
      </c>
      <c r="G22" s="4" t="s">
        <v>99</v>
      </c>
      <c r="H22" s="4">
        <v>1</v>
      </c>
      <c r="I22" s="4" t="s">
        <v>100</v>
      </c>
      <c r="J22" s="4" t="s">
        <v>119</v>
      </c>
      <c r="K22" s="4" t="s">
        <v>101</v>
      </c>
      <c r="L22" s="4" t="s">
        <v>118</v>
      </c>
      <c r="M22" s="4" t="s">
        <v>102</v>
      </c>
      <c r="N22" s="4" t="s">
        <v>118</v>
      </c>
    </row>
    <row r="23" spans="1:23" s="4" customFormat="1" x14ac:dyDescent="0.25">
      <c r="A23" s="4" t="s">
        <v>105</v>
      </c>
      <c r="C23" s="4" t="s">
        <v>106</v>
      </c>
      <c r="E23" s="4" t="s">
        <v>107</v>
      </c>
      <c r="G23" s="4" t="s">
        <v>108</v>
      </c>
      <c r="I23" s="4" t="s">
        <v>109</v>
      </c>
      <c r="K23" s="4" t="s">
        <v>110</v>
      </c>
      <c r="M23" s="4" t="s">
        <v>111</v>
      </c>
      <c r="O23" s="4" t="s">
        <v>112</v>
      </c>
      <c r="Q23" s="4" t="s">
        <v>113</v>
      </c>
      <c r="S23" s="4" t="s">
        <v>114</v>
      </c>
      <c r="U23" s="4" t="s">
        <v>115</v>
      </c>
      <c r="W23" s="4" t="s">
        <v>116</v>
      </c>
    </row>
    <row r="24" spans="1:23" s="4" customFormat="1" x14ac:dyDescent="0.25"/>
    <row r="25" spans="1:23" s="4" customFormat="1" x14ac:dyDescent="0.25">
      <c r="A25" s="4" t="s">
        <v>103</v>
      </c>
      <c r="B25" s="4" t="s">
        <v>123</v>
      </c>
    </row>
    <row r="26" spans="1:23" s="4" customFormat="1" x14ac:dyDescent="0.25">
      <c r="A26" s="4" t="s">
        <v>104</v>
      </c>
      <c r="B26" s="4" t="s">
        <v>124</v>
      </c>
    </row>
    <row r="27" spans="1:23" s="4" customFormat="1" x14ac:dyDescent="0.25"/>
    <row r="28" spans="1:23" s="4" customFormat="1" x14ac:dyDescent="0.25"/>
    <row r="29" spans="1:23" s="4" customFormat="1" x14ac:dyDescent="0.25">
      <c r="A29" s="4" t="s">
        <v>117</v>
      </c>
    </row>
    <row r="30" spans="1:23" s="4" customFormat="1" x14ac:dyDescent="0.25"/>
    <row r="31" spans="1:23" s="4" customFormat="1" x14ac:dyDescent="0.25"/>
    <row r="32" spans="1:23" s="4" customFormat="1" x14ac:dyDescent="0.25"/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  <row r="39" s="4" customFormat="1" x14ac:dyDescent="0.25"/>
    <row r="40" s="4" customFormat="1" x14ac:dyDescent="0.25"/>
    <row r="41" s="4" customFormat="1" x14ac:dyDescent="0.25"/>
    <row r="42" s="4" customFormat="1" x14ac:dyDescent="0.25"/>
    <row r="43" s="4" customFormat="1" x14ac:dyDescent="0.25"/>
    <row r="44" s="4" customFormat="1" x14ac:dyDescent="0.25"/>
    <row r="45" s="4" customFormat="1" x14ac:dyDescent="0.25"/>
    <row r="46" s="4" customFormat="1" x14ac:dyDescent="0.25"/>
    <row r="47" s="4" customFormat="1" x14ac:dyDescent="0.25"/>
    <row r="48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  <row r="59" s="4" customFormat="1" x14ac:dyDescent="0.25"/>
    <row r="60" s="4" customFormat="1" x14ac:dyDescent="0.25"/>
    <row r="61" s="4" customFormat="1" x14ac:dyDescent="0.25"/>
    <row r="62" s="4" customFormat="1" x14ac:dyDescent="0.25"/>
    <row r="63" s="4" customFormat="1" x14ac:dyDescent="0.25"/>
    <row r="6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pans="1:9" s="4" customFormat="1" x14ac:dyDescent="0.25"/>
    <row r="114" spans="1:9" s="4" customFormat="1" x14ac:dyDescent="0.25"/>
    <row r="115" spans="1:9" s="4" customFormat="1" x14ac:dyDescent="0.25"/>
    <row r="116" spans="1:9" s="4" customFormat="1" x14ac:dyDescent="0.25"/>
    <row r="117" spans="1:9" s="4" customFormat="1" x14ac:dyDescent="0.25"/>
    <row r="118" spans="1:9" s="4" customFormat="1" x14ac:dyDescent="0.25"/>
    <row r="119" spans="1:9" s="4" customFormat="1" x14ac:dyDescent="0.25"/>
    <row r="120" spans="1:9" s="4" customFormat="1" ht="15.75" thickBot="1" x14ac:dyDescent="0.3"/>
    <row r="121" spans="1:9" s="5" customFormat="1" ht="15.75" thickTop="1" x14ac:dyDescent="0.25">
      <c r="A121" s="8" t="s">
        <v>40</v>
      </c>
      <c r="B121" s="9" t="s">
        <v>41</v>
      </c>
      <c r="C121" s="9" t="s">
        <v>45</v>
      </c>
      <c r="D121" s="9" t="s">
        <v>42</v>
      </c>
      <c r="E121" s="9" t="e">
        <f>#REF!</f>
        <v>#REF!</v>
      </c>
      <c r="F121" s="9" t="s">
        <v>43</v>
      </c>
      <c r="G121" s="9">
        <v>1</v>
      </c>
      <c r="H121" s="9" t="s">
        <v>44</v>
      </c>
      <c r="I121" s="9">
        <v>3</v>
      </c>
    </row>
    <row r="128" spans="1:9" s="4" customFormat="1" x14ac:dyDescent="0.25"/>
    <row r="129" spans="1:9" s="4" customFormat="1" x14ac:dyDescent="0.25"/>
    <row r="130" spans="1:9" s="4" customFormat="1" x14ac:dyDescent="0.25"/>
    <row r="131" spans="1:9" s="4" customFormat="1" x14ac:dyDescent="0.25"/>
    <row r="132" spans="1:9" s="10" customFormat="1" x14ac:dyDescent="0.25"/>
    <row r="133" spans="1:9" x14ac:dyDescent="0.25">
      <c r="A133" s="3" t="s">
        <v>51</v>
      </c>
      <c r="B133" s="2" t="s">
        <v>41</v>
      </c>
      <c r="C133" s="2" t="s">
        <v>52</v>
      </c>
      <c r="D133" s="2" t="s">
        <v>42</v>
      </c>
      <c r="E133" s="2" t="e">
        <f>#REF!</f>
        <v>#REF!</v>
      </c>
      <c r="F133" s="2" t="s">
        <v>43</v>
      </c>
      <c r="G133" s="2">
        <v>2</v>
      </c>
      <c r="H133" s="2" t="s">
        <v>44</v>
      </c>
      <c r="I133" s="2">
        <v>3</v>
      </c>
    </row>
    <row r="140" spans="1:9" s="4" customFormat="1" x14ac:dyDescent="0.25"/>
    <row r="141" spans="1:9" s="4" customFormat="1" x14ac:dyDescent="0.25"/>
    <row r="142" spans="1:9" s="4" customFormat="1" x14ac:dyDescent="0.25"/>
    <row r="143" spans="1:9" s="4" customFormat="1" x14ac:dyDescent="0.25"/>
    <row r="144" spans="1:9" s="10" customFormat="1" x14ac:dyDescent="0.25"/>
    <row r="145" spans="1:9" x14ac:dyDescent="0.25">
      <c r="A145" s="3" t="s">
        <v>58</v>
      </c>
      <c r="B145" s="2" t="s">
        <v>41</v>
      </c>
      <c r="C145" s="2" t="s">
        <v>59</v>
      </c>
      <c r="D145" s="2" t="s">
        <v>42</v>
      </c>
      <c r="E145" s="2" t="e">
        <f>#REF!</f>
        <v>#REF!</v>
      </c>
      <c r="F145" s="2" t="s">
        <v>43</v>
      </c>
      <c r="G145" s="2">
        <v>3</v>
      </c>
      <c r="H145" s="2" t="s">
        <v>44</v>
      </c>
      <c r="I145" s="2">
        <v>4</v>
      </c>
    </row>
    <row r="152" spans="1:9" s="4" customFormat="1" x14ac:dyDescent="0.25">
      <c r="A152" s="4" t="s">
        <v>120</v>
      </c>
      <c r="C152" s="4" t="s">
        <v>121</v>
      </c>
      <c r="D152" s="4">
        <v>1</v>
      </c>
      <c r="E152" s="4" t="s">
        <v>122</v>
      </c>
      <c r="F152" s="4">
        <v>5</v>
      </c>
    </row>
    <row r="153" spans="1:9" s="4" customFormat="1" x14ac:dyDescent="0.25"/>
    <row r="154" spans="1:9" s="4" customFormat="1" x14ac:dyDescent="0.25"/>
    <row r="155" spans="1:9" s="4" customFormat="1" x14ac:dyDescent="0.25"/>
    <row r="156" spans="1:9" s="10" customFormat="1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workbookViewId="0"/>
  </sheetViews>
  <sheetFormatPr defaultColWidth="30.7109375" defaultRowHeight="15" x14ac:dyDescent="0.25"/>
  <cols>
    <col min="1" max="16384" width="30.7109375" style="1"/>
  </cols>
  <sheetData>
    <row r="1" spans="1:20" x14ac:dyDescent="0.25">
      <c r="A1" s="3" t="s">
        <v>15</v>
      </c>
      <c r="B1" s="2" t="s">
        <v>35</v>
      </c>
      <c r="C1" s="1" t="s">
        <v>26</v>
      </c>
      <c r="E1" s="1" t="s">
        <v>27</v>
      </c>
      <c r="G1" s="1" t="s">
        <v>28</v>
      </c>
      <c r="I1" s="1" t="s">
        <v>29</v>
      </c>
      <c r="J1" s="1">
        <v>1</v>
      </c>
      <c r="K1" s="1" t="s">
        <v>30</v>
      </c>
      <c r="L1" s="1">
        <v>0</v>
      </c>
      <c r="M1" s="1" t="s">
        <v>31</v>
      </c>
      <c r="N1" s="1">
        <v>0</v>
      </c>
      <c r="O1" s="1" t="s">
        <v>32</v>
      </c>
      <c r="P1" s="1">
        <v>1</v>
      </c>
      <c r="Q1" s="1" t="s">
        <v>33</v>
      </c>
      <c r="R1" s="1">
        <v>0</v>
      </c>
      <c r="S1" s="1" t="s">
        <v>34</v>
      </c>
      <c r="T1" s="1">
        <v>0</v>
      </c>
    </row>
    <row r="2" spans="1:20" x14ac:dyDescent="0.25">
      <c r="A2" s="3" t="s">
        <v>11</v>
      </c>
      <c r="B2" s="2" t="s">
        <v>14</v>
      </c>
    </row>
    <row r="3" spans="1:20" x14ac:dyDescent="0.25">
      <c r="A3" s="3" t="s">
        <v>16</v>
      </c>
      <c r="B3" s="2" t="b">
        <f>IF(B10&gt;256,"TripUpST110AndEarlier",TRUE)</f>
        <v>1</v>
      </c>
    </row>
    <row r="4" spans="1:20" x14ac:dyDescent="0.25">
      <c r="A4" s="3" t="s">
        <v>17</v>
      </c>
      <c r="B4" s="2" t="s">
        <v>36</v>
      </c>
    </row>
    <row r="5" spans="1:20" x14ac:dyDescent="0.25">
      <c r="A5" s="3" t="s">
        <v>18</v>
      </c>
      <c r="B5" s="2" t="b">
        <v>1</v>
      </c>
    </row>
    <row r="6" spans="1:20" x14ac:dyDescent="0.25">
      <c r="A6" s="3" t="s">
        <v>19</v>
      </c>
      <c r="B6" s="2" t="b">
        <v>1</v>
      </c>
    </row>
    <row r="7" spans="1:20" s="2" customFormat="1" x14ac:dyDescent="0.25">
      <c r="A7" s="3" t="s">
        <v>20</v>
      </c>
      <c r="B7" s="2" t="e">
        <f>#REF!</f>
        <v>#REF!</v>
      </c>
    </row>
    <row r="8" spans="1:20" x14ac:dyDescent="0.25">
      <c r="A8" s="3" t="s">
        <v>21</v>
      </c>
      <c r="B8" s="2">
        <v>1</v>
      </c>
      <c r="C8" s="1" t="s">
        <v>24</v>
      </c>
      <c r="D8" s="1" t="s">
        <v>25</v>
      </c>
    </row>
    <row r="9" spans="1:20" x14ac:dyDescent="0.25">
      <c r="A9" s="3" t="s">
        <v>22</v>
      </c>
      <c r="B9" s="2"/>
    </row>
    <row r="10" spans="1:20" x14ac:dyDescent="0.25">
      <c r="A10" s="3" t="s">
        <v>23</v>
      </c>
      <c r="B10" s="2">
        <v>3</v>
      </c>
    </row>
    <row r="12" spans="1:20" x14ac:dyDescent="0.25">
      <c r="A12" s="3" t="s">
        <v>37</v>
      </c>
      <c r="B12" s="2" t="s">
        <v>46</v>
      </c>
      <c r="C12" s="2" t="s">
        <v>0</v>
      </c>
      <c r="D12" s="2" t="s">
        <v>47</v>
      </c>
      <c r="E12" s="2" t="b">
        <v>1</v>
      </c>
      <c r="F12" s="2">
        <v>0</v>
      </c>
      <c r="G12" s="2">
        <v>4</v>
      </c>
    </row>
    <row r="13" spans="1:20" s="2" customFormat="1" x14ac:dyDescent="0.25">
      <c r="A13" s="3" t="s">
        <v>38</v>
      </c>
      <c r="B13" s="2" t="e">
        <f>#REF!</f>
        <v>#REF!</v>
      </c>
    </row>
    <row r="14" spans="1:20" s="7" customFormat="1" x14ac:dyDescent="0.25">
      <c r="A14" s="6" t="s">
        <v>39</v>
      </c>
    </row>
    <row r="15" spans="1:20" x14ac:dyDescent="0.25">
      <c r="A15" s="3" t="s">
        <v>48</v>
      </c>
      <c r="B15" s="2" t="s">
        <v>53</v>
      </c>
      <c r="C15" s="2" t="s">
        <v>1</v>
      </c>
      <c r="D15" s="2" t="s">
        <v>54</v>
      </c>
      <c r="E15" s="2" t="b">
        <v>1</v>
      </c>
      <c r="F15" s="2">
        <v>0</v>
      </c>
      <c r="G15" s="2">
        <v>4</v>
      </c>
    </row>
    <row r="16" spans="1:20" s="2" customFormat="1" x14ac:dyDescent="0.25">
      <c r="A16" s="3" t="s">
        <v>49</v>
      </c>
      <c r="B16" s="2" t="e">
        <f>#REF!</f>
        <v>#REF!</v>
      </c>
    </row>
    <row r="17" spans="1:7" s="7" customFormat="1" x14ac:dyDescent="0.25">
      <c r="A17" s="6" t="s">
        <v>50</v>
      </c>
    </row>
    <row r="18" spans="1:7" x14ac:dyDescent="0.25">
      <c r="A18" s="3" t="s">
        <v>55</v>
      </c>
      <c r="B18" s="2" t="s">
        <v>60</v>
      </c>
      <c r="C18" s="2" t="s">
        <v>2</v>
      </c>
      <c r="D18" s="2" t="s">
        <v>61</v>
      </c>
      <c r="E18" s="2" t="b">
        <v>1</v>
      </c>
      <c r="F18" s="2">
        <v>0</v>
      </c>
      <c r="G18" s="2">
        <v>4</v>
      </c>
    </row>
    <row r="19" spans="1:7" s="2" customFormat="1" x14ac:dyDescent="0.25">
      <c r="A19" s="3" t="s">
        <v>56</v>
      </c>
      <c r="B19" s="2" t="e">
        <f>#REF!</f>
        <v>#REF!</v>
      </c>
    </row>
    <row r="20" spans="1:7" s="7" customFormat="1" x14ac:dyDescent="0.25">
      <c r="A20" s="6" t="s">
        <v>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4"/>
  <sheetViews>
    <sheetView workbookViewId="0"/>
  </sheetViews>
  <sheetFormatPr defaultColWidth="30.7109375" defaultRowHeight="15" x14ac:dyDescent="0.25"/>
  <cols>
    <col min="1" max="16384" width="30.7109375" style="1"/>
  </cols>
  <sheetData>
    <row r="1" spans="1:16" x14ac:dyDescent="0.25">
      <c r="A1" s="3" t="s">
        <v>3</v>
      </c>
      <c r="B1" s="2">
        <v>1</v>
      </c>
      <c r="C1" s="2" t="s">
        <v>4</v>
      </c>
      <c r="D1" s="2">
        <v>1</v>
      </c>
      <c r="E1" s="2" t="s">
        <v>5</v>
      </c>
      <c r="F1" s="2">
        <v>5</v>
      </c>
      <c r="G1" s="2" t="s">
        <v>6</v>
      </c>
      <c r="H1" s="2">
        <v>7</v>
      </c>
      <c r="I1" s="2" t="s">
        <v>7</v>
      </c>
      <c r="J1" s="2">
        <v>1</v>
      </c>
      <c r="K1" s="2" t="s">
        <v>8</v>
      </c>
      <c r="L1" s="2">
        <f>IF(B4&gt;256,1,0)</f>
        <v>0</v>
      </c>
      <c r="M1" s="2" t="s">
        <v>9</v>
      </c>
      <c r="N1" s="2">
        <v>1</v>
      </c>
      <c r="O1" s="2" t="s">
        <v>10</v>
      </c>
      <c r="P1" s="2">
        <v>0</v>
      </c>
    </row>
    <row r="2" spans="1:16" x14ac:dyDescent="0.25">
      <c r="A2" s="3" t="s">
        <v>11</v>
      </c>
      <c r="B2" s="2" t="s">
        <v>150</v>
      </c>
    </row>
    <row r="3" spans="1:16" x14ac:dyDescent="0.25">
      <c r="A3" s="3" t="s">
        <v>12</v>
      </c>
      <c r="B3" s="2">
        <v>1</v>
      </c>
    </row>
    <row r="4" spans="1:16" x14ac:dyDescent="0.25">
      <c r="A4" s="3" t="s">
        <v>13</v>
      </c>
      <c r="B4" s="2">
        <v>2</v>
      </c>
    </row>
    <row r="17" spans="1:8" s="4" customFormat="1" x14ac:dyDescent="0.25">
      <c r="A17" s="4" t="s">
        <v>148</v>
      </c>
      <c r="C17" s="4" t="s">
        <v>63</v>
      </c>
      <c r="D17" s="4">
        <v>1</v>
      </c>
      <c r="E17" s="4" t="s">
        <v>64</v>
      </c>
      <c r="F17" s="4">
        <v>104</v>
      </c>
      <c r="G17" s="4" t="s">
        <v>149</v>
      </c>
      <c r="H17" s="4" t="s">
        <v>14</v>
      </c>
    </row>
    <row r="18" spans="1:8" s="4" customFormat="1" x14ac:dyDescent="0.25"/>
    <row r="19" spans="1:8" s="4" customFormat="1" x14ac:dyDescent="0.25"/>
    <row r="20" spans="1:8" s="4" customFormat="1" x14ac:dyDescent="0.25"/>
    <row r="21" spans="1:8" s="4" customFormat="1" x14ac:dyDescent="0.25"/>
    <row r="22" spans="1:8" s="4" customFormat="1" x14ac:dyDescent="0.25"/>
    <row r="23" spans="1:8" s="4" customFormat="1" x14ac:dyDescent="0.25"/>
    <row r="24" spans="1:8" s="4" customFormat="1" x14ac:dyDescent="0.25"/>
    <row r="25" spans="1:8" s="4" customFormat="1" x14ac:dyDescent="0.25"/>
    <row r="26" spans="1:8" s="4" customFormat="1" x14ac:dyDescent="0.25"/>
    <row r="27" spans="1:8" s="4" customFormat="1" x14ac:dyDescent="0.25"/>
    <row r="28" spans="1:8" s="4" customFormat="1" x14ac:dyDescent="0.25"/>
    <row r="29" spans="1:8" s="4" customFormat="1" x14ac:dyDescent="0.25"/>
    <row r="30" spans="1:8" s="4" customFormat="1" x14ac:dyDescent="0.25"/>
    <row r="31" spans="1:8" s="4" customFormat="1" x14ac:dyDescent="0.25"/>
    <row r="32" spans="1:8" s="4" customFormat="1" x14ac:dyDescent="0.25"/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  <row r="39" s="4" customFormat="1" x14ac:dyDescent="0.25"/>
    <row r="40" s="4" customFormat="1" x14ac:dyDescent="0.25"/>
    <row r="41" s="4" customFormat="1" x14ac:dyDescent="0.25"/>
    <row r="42" s="4" customFormat="1" x14ac:dyDescent="0.25"/>
    <row r="43" s="4" customFormat="1" x14ac:dyDescent="0.25"/>
    <row r="44" s="4" customFormat="1" x14ac:dyDescent="0.25"/>
    <row r="45" s="4" customFormat="1" x14ac:dyDescent="0.25"/>
    <row r="46" s="4" customFormat="1" x14ac:dyDescent="0.25"/>
    <row r="47" s="4" customFormat="1" x14ac:dyDescent="0.25"/>
    <row r="48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  <row r="59" s="4" customFormat="1" x14ac:dyDescent="0.25"/>
    <row r="60" s="4" customFormat="1" x14ac:dyDescent="0.25"/>
    <row r="61" s="4" customFormat="1" x14ac:dyDescent="0.25"/>
    <row r="62" s="4" customFormat="1" x14ac:dyDescent="0.25"/>
    <row r="63" s="4" customFormat="1" x14ac:dyDescent="0.25"/>
    <row r="6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pans="1:9" s="4" customFormat="1" x14ac:dyDescent="0.25"/>
    <row r="114" spans="1:9" s="4" customFormat="1" x14ac:dyDescent="0.25"/>
    <row r="115" spans="1:9" s="4" customFormat="1" x14ac:dyDescent="0.25"/>
    <row r="116" spans="1:9" s="4" customFormat="1" x14ac:dyDescent="0.25"/>
    <row r="117" spans="1:9" s="4" customFormat="1" x14ac:dyDescent="0.25"/>
    <row r="118" spans="1:9" s="4" customFormat="1" x14ac:dyDescent="0.25"/>
    <row r="119" spans="1:9" s="4" customFormat="1" x14ac:dyDescent="0.25"/>
    <row r="120" spans="1:9" s="4" customFormat="1" ht="15.75" thickBot="1" x14ac:dyDescent="0.3"/>
    <row r="121" spans="1:9" s="5" customFormat="1" ht="15.75" thickTop="1" x14ac:dyDescent="0.25">
      <c r="A121" s="8" t="s">
        <v>40</v>
      </c>
      <c r="B121" s="9" t="s">
        <v>41</v>
      </c>
      <c r="C121" s="9" t="s">
        <v>152</v>
      </c>
      <c r="D121" s="9" t="s">
        <v>42</v>
      </c>
      <c r="E121" s="9" t="e">
        <f>#REF!</f>
        <v>#REF!</v>
      </c>
      <c r="F121" s="9" t="s">
        <v>43</v>
      </c>
      <c r="G121" s="9">
        <v>1</v>
      </c>
      <c r="H121" s="9" t="s">
        <v>44</v>
      </c>
      <c r="I121" s="9">
        <v>6</v>
      </c>
    </row>
    <row r="128" spans="1:9" s="4" customFormat="1" x14ac:dyDescent="0.25"/>
    <row r="129" spans="1:13" s="4" customFormat="1" x14ac:dyDescent="0.25"/>
    <row r="130" spans="1:13" s="4" customFormat="1" x14ac:dyDescent="0.25"/>
    <row r="131" spans="1:13" s="4" customFormat="1" x14ac:dyDescent="0.25"/>
    <row r="132" spans="1:13" s="10" customFormat="1" x14ac:dyDescent="0.25"/>
    <row r="133" spans="1:13" x14ac:dyDescent="0.25">
      <c r="A133" s="3" t="s">
        <v>51</v>
      </c>
      <c r="B133" s="2" t="s">
        <v>41</v>
      </c>
      <c r="C133" s="2" t="s">
        <v>155</v>
      </c>
      <c r="D133" s="2" t="s">
        <v>42</v>
      </c>
      <c r="E133" s="2" t="e">
        <f>#REF!</f>
        <v>#REF!</v>
      </c>
      <c r="F133" s="2" t="s">
        <v>43</v>
      </c>
      <c r="G133" s="2">
        <v>2</v>
      </c>
      <c r="H133" s="2" t="s">
        <v>44</v>
      </c>
      <c r="I133" s="2">
        <v>7</v>
      </c>
    </row>
    <row r="140" spans="1:13" s="4" customFormat="1" x14ac:dyDescent="0.25">
      <c r="A140" s="4" t="s">
        <v>120</v>
      </c>
      <c r="C140" s="4" t="s">
        <v>121</v>
      </c>
      <c r="D140" s="4">
        <v>1</v>
      </c>
      <c r="E140" s="4" t="s">
        <v>122</v>
      </c>
      <c r="F140" s="4">
        <v>5</v>
      </c>
    </row>
    <row r="141" spans="1:13" s="4" customFormat="1" x14ac:dyDescent="0.25"/>
    <row r="142" spans="1:13" s="4" customFormat="1" x14ac:dyDescent="0.25">
      <c r="A142" s="4" t="s">
        <v>158</v>
      </c>
      <c r="C142" s="4" t="s">
        <v>159</v>
      </c>
      <c r="D142" s="4">
        <v>1</v>
      </c>
      <c r="E142" s="4" t="s">
        <v>160</v>
      </c>
      <c r="F142" s="4">
        <v>3</v>
      </c>
      <c r="G142" s="4" t="s">
        <v>161</v>
      </c>
      <c r="H142" s="4" t="s">
        <v>123</v>
      </c>
      <c r="I142" s="4" t="s">
        <v>162</v>
      </c>
      <c r="J142" s="4" t="s">
        <v>118</v>
      </c>
      <c r="K142" s="4" t="s">
        <v>163</v>
      </c>
      <c r="M142" s="4" t="s">
        <v>164</v>
      </c>
    </row>
    <row r="143" spans="1:13" s="4" customFormat="1" x14ac:dyDescent="0.25">
      <c r="A143" s="4" t="s">
        <v>165</v>
      </c>
    </row>
    <row r="144" spans="1:13" s="10" customFormat="1" x14ac:dyDescent="0.25">
      <c r="A144" s="10" t="s">
        <v>166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workbookViewId="0"/>
  </sheetViews>
  <sheetFormatPr defaultColWidth="30.7109375" defaultRowHeight="15" x14ac:dyDescent="0.25"/>
  <cols>
    <col min="1" max="16384" width="30.7109375" style="1"/>
  </cols>
  <sheetData>
    <row r="1" spans="1:20" x14ac:dyDescent="0.25">
      <c r="A1" s="3" t="s">
        <v>15</v>
      </c>
      <c r="B1" s="2" t="s">
        <v>151</v>
      </c>
      <c r="C1" s="1" t="s">
        <v>26</v>
      </c>
      <c r="E1" s="1" t="s">
        <v>27</v>
      </c>
      <c r="G1" s="1" t="s">
        <v>28</v>
      </c>
      <c r="I1" s="1" t="s">
        <v>29</v>
      </c>
      <c r="J1" s="1">
        <v>1</v>
      </c>
      <c r="K1" s="1" t="s">
        <v>30</v>
      </c>
      <c r="L1" s="1">
        <v>0</v>
      </c>
      <c r="M1" s="1" t="s">
        <v>31</v>
      </c>
      <c r="N1" s="1">
        <v>0</v>
      </c>
      <c r="O1" s="1" t="s">
        <v>32</v>
      </c>
      <c r="P1" s="1">
        <v>1</v>
      </c>
      <c r="Q1" s="1" t="s">
        <v>33</v>
      </c>
      <c r="R1" s="1">
        <v>0</v>
      </c>
      <c r="S1" s="1" t="s">
        <v>34</v>
      </c>
      <c r="T1" s="1">
        <v>0</v>
      </c>
    </row>
    <row r="2" spans="1:20" x14ac:dyDescent="0.25">
      <c r="A2" s="3" t="s">
        <v>11</v>
      </c>
      <c r="B2" s="2" t="s">
        <v>150</v>
      </c>
    </row>
    <row r="3" spans="1:20" x14ac:dyDescent="0.25">
      <c r="A3" s="3" t="s">
        <v>16</v>
      </c>
      <c r="B3" s="2" t="b">
        <f>IF(B10&gt;256,"TripUpST110AndEarlier",TRUE)</f>
        <v>1</v>
      </c>
    </row>
    <row r="4" spans="1:20" x14ac:dyDescent="0.25">
      <c r="A4" s="3" t="s">
        <v>17</v>
      </c>
      <c r="B4" s="2" t="s">
        <v>36</v>
      </c>
    </row>
    <row r="5" spans="1:20" x14ac:dyDescent="0.25">
      <c r="A5" s="3" t="s">
        <v>18</v>
      </c>
      <c r="B5" s="2" t="b">
        <v>1</v>
      </c>
    </row>
    <row r="6" spans="1:20" x14ac:dyDescent="0.25">
      <c r="A6" s="3" t="s">
        <v>19</v>
      </c>
      <c r="B6" s="2" t="b">
        <v>1</v>
      </c>
    </row>
    <row r="7" spans="1:20" s="2" customFormat="1" x14ac:dyDescent="0.25">
      <c r="A7" s="3" t="s">
        <v>20</v>
      </c>
      <c r="B7" s="2" t="e">
        <f>#REF!</f>
        <v>#REF!</v>
      </c>
    </row>
    <row r="8" spans="1:20" x14ac:dyDescent="0.25">
      <c r="A8" s="3" t="s">
        <v>21</v>
      </c>
      <c r="B8" s="2">
        <v>1</v>
      </c>
      <c r="C8" s="1" t="s">
        <v>24</v>
      </c>
      <c r="D8" s="1" t="s">
        <v>25</v>
      </c>
    </row>
    <row r="9" spans="1:20" x14ac:dyDescent="0.25">
      <c r="A9" s="3" t="s">
        <v>22</v>
      </c>
      <c r="B9" s="2"/>
    </row>
    <row r="10" spans="1:20" x14ac:dyDescent="0.25">
      <c r="A10" s="3" t="s">
        <v>23</v>
      </c>
      <c r="B10" s="2">
        <v>2</v>
      </c>
    </row>
    <row r="12" spans="1:20" x14ac:dyDescent="0.25">
      <c r="A12" s="3" t="s">
        <v>37</v>
      </c>
      <c r="B12" s="2" t="s">
        <v>153</v>
      </c>
      <c r="C12" s="2"/>
      <c r="D12" s="2" t="s">
        <v>154</v>
      </c>
      <c r="E12" s="2" t="b">
        <v>1</v>
      </c>
      <c r="F12" s="2">
        <v>0</v>
      </c>
      <c r="G12" s="2">
        <v>4</v>
      </c>
    </row>
    <row r="13" spans="1:20" s="2" customFormat="1" x14ac:dyDescent="0.25">
      <c r="A13" s="3" t="s">
        <v>38</v>
      </c>
      <c r="B13" s="2" t="e">
        <f>#REF!</f>
        <v>#REF!</v>
      </c>
    </row>
    <row r="14" spans="1:20" s="7" customFormat="1" x14ac:dyDescent="0.25">
      <c r="A14" s="6" t="s">
        <v>39</v>
      </c>
    </row>
    <row r="15" spans="1:20" x14ac:dyDescent="0.25">
      <c r="A15" s="3" t="s">
        <v>48</v>
      </c>
      <c r="B15" s="2" t="s">
        <v>156</v>
      </c>
      <c r="C15" s="2"/>
      <c r="D15" s="2" t="s">
        <v>157</v>
      </c>
      <c r="E15" s="2" t="b">
        <v>1</v>
      </c>
      <c r="F15" s="2">
        <v>0</v>
      </c>
      <c r="G15" s="2">
        <v>4</v>
      </c>
    </row>
    <row r="16" spans="1:20" s="2" customFormat="1" x14ac:dyDescent="0.25">
      <c r="A16" s="3" t="s">
        <v>49</v>
      </c>
      <c r="B16" s="2" t="e">
        <f>#REF!</f>
        <v>#REF!</v>
      </c>
    </row>
    <row r="17" spans="1:1" s="7" customFormat="1" x14ac:dyDescent="0.25">
      <c r="A17" s="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11</vt:i4>
      </vt:variant>
    </vt:vector>
  </HeadingPairs>
  <TitlesOfParts>
    <vt:vector size="18" baseType="lpstr">
      <vt:lpstr>_PALNN_G0542462755544194093</vt:lpstr>
      <vt:lpstr>regression</vt:lpstr>
      <vt:lpstr>final</vt:lpstr>
      <vt:lpstr>_DSET_DG2A23AFCE</vt:lpstr>
      <vt:lpstr>_STDS_DG2A23AFCE</vt:lpstr>
      <vt:lpstr>_DSET_DG24AE43B6</vt:lpstr>
      <vt:lpstr>_STDS_DG24AE43B6</vt:lpstr>
      <vt:lpstr>NTLP_VP2D420696242D8700</vt:lpstr>
      <vt:lpstr>final!ST_PredictionReportNetTrainedonDataSet1</vt:lpstr>
      <vt:lpstr>regression!ST_PredictionReportNetTrainedonDataSet1</vt:lpstr>
      <vt:lpstr>final!ST_PredictionReportNetTrainedonDataSet1_13</vt:lpstr>
      <vt:lpstr>regression!ST_PredictionReportNetTrainedonDataSet1_13</vt:lpstr>
      <vt:lpstr>final!ST_Temp</vt:lpstr>
      <vt:lpstr>regression!ST_Temp</vt:lpstr>
      <vt:lpstr>final!ST_Wind</vt:lpstr>
      <vt:lpstr>regression!ST_Wind</vt:lpstr>
      <vt:lpstr>final!ST_Windchill</vt:lpstr>
      <vt:lpstr>regression!ST_Windchill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2012-06-19T12:04:15Z</dcterms:created>
  <dcterms:modified xsi:type="dcterms:W3CDTF">2016-10-08T20:14:44Z</dcterms:modified>
</cp:coreProperties>
</file>