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Videos\"/>
    </mc:Choice>
  </mc:AlternateContent>
  <bookViews>
    <workbookView xWindow="360" yWindow="50" windowWidth="11340" windowHeight="5270" activeTab="1"/>
  </bookViews>
  <sheets>
    <sheet name="EOQ" sheetId="1" r:id="rId1"/>
    <sheet name="EOQ DATA TABLE" sheetId="5" r:id="rId2"/>
  </sheets>
  <definedNames>
    <definedName name="anncost" localSheetId="1">'EOQ DATA TABLE'!$C$8</definedName>
    <definedName name="anncost">EOQ!$C$8</definedName>
    <definedName name="annhc" localSheetId="1">'EOQ DATA TABLE'!$C$6</definedName>
    <definedName name="annhc">EOQ!$C$6</definedName>
    <definedName name="annoc" localSheetId="1">'EOQ DATA TABLE'!$C$7</definedName>
    <definedName name="annoc">EOQ!$C$7</definedName>
    <definedName name="annorders" localSheetId="1">'EOQ DATA TABLE'!$C$9</definedName>
    <definedName name="annorders">EOQ!$C$9</definedName>
    <definedName name="D" localSheetId="1">'EOQ DATA TABLE'!$C$4</definedName>
    <definedName name="D">EOQ!$C$4</definedName>
    <definedName name="EOQ" localSheetId="1">'EOQ DATA TABLE'!$C$5</definedName>
    <definedName name="EOQ">EOQ!$C$5</definedName>
    <definedName name="h" localSheetId="1">'EOQ DATA TABLE'!$C$3</definedName>
    <definedName name="h">EOQ!$C$3</definedName>
    <definedName name="K" localSheetId="1">'EOQ DATA TABLE'!$C$2</definedName>
    <definedName name="K">EOQ!$C$2</definedName>
  </definedNames>
  <calcPr calcId="171027"/>
</workbook>
</file>

<file path=xl/calcChain.xml><?xml version="1.0" encoding="utf-8"?>
<calcChain xmlns="http://schemas.openxmlformats.org/spreadsheetml/2006/main">
  <c r="J4" i="5" l="1"/>
  <c r="J5" i="5"/>
  <c r="J6" i="5"/>
  <c r="J7" i="5"/>
  <c r="J8" i="5"/>
  <c r="J9" i="5"/>
  <c r="J10" i="5"/>
  <c r="J11" i="5"/>
  <c r="J12" i="5"/>
  <c r="J13" i="5"/>
  <c r="J3" i="5"/>
  <c r="C6" i="5" l="1"/>
  <c r="D9" i="5"/>
  <c r="D7" i="5"/>
  <c r="D8" i="5"/>
  <c r="D6" i="5"/>
  <c r="C9" i="5" l="1"/>
  <c r="C7" i="5" s="1"/>
  <c r="C8" i="5" s="1"/>
  <c r="I2" i="5" s="1"/>
  <c r="C5" i="1"/>
  <c r="C9" i="1" s="1"/>
  <c r="C7" i="1" s="1"/>
  <c r="D8" i="1"/>
  <c r="D9" i="1"/>
  <c r="D7" i="1"/>
  <c r="D6" i="1"/>
  <c r="D5" i="1"/>
  <c r="C6" i="1" l="1"/>
  <c r="C8" i="1" s="1"/>
</calcChain>
</file>

<file path=xl/sharedStrings.xml><?xml version="1.0" encoding="utf-8"?>
<sst xmlns="http://schemas.openxmlformats.org/spreadsheetml/2006/main" count="47" uniqueCount="25">
  <si>
    <t>K</t>
  </si>
  <si>
    <t>cost/order</t>
  </si>
  <si>
    <t>h</t>
  </si>
  <si>
    <t>annual holding cost per unit</t>
  </si>
  <si>
    <t>D</t>
  </si>
  <si>
    <t>annual demand</t>
  </si>
  <si>
    <t>order quantity</t>
  </si>
  <si>
    <t>EOQ</t>
  </si>
  <si>
    <t>holding cost per year</t>
  </si>
  <si>
    <t>order cost per year</t>
  </si>
  <si>
    <t>total annual cost (excluding purchasing)</t>
  </si>
  <si>
    <t>orders per year</t>
  </si>
  <si>
    <t>annhc</t>
  </si>
  <si>
    <t>annoc</t>
  </si>
  <si>
    <t>anncost</t>
  </si>
  <si>
    <t>annorders</t>
  </si>
  <si>
    <t>Annual Cost=KD/q + (.5*Q)*H</t>
  </si>
  <si>
    <t>assumeorder comes instantly</t>
  </si>
  <si>
    <t>EOQ=</t>
  </si>
  <si>
    <t>EOQ MINIMIZES ANNUAL COST</t>
  </si>
  <si>
    <t>HOW MUCH TO ORDER AND WHEN TO PLACE AN ORDER</t>
  </si>
  <si>
    <t>WAL-MART ORDERING</t>
  </si>
  <si>
    <t>DIAPERS</t>
  </si>
  <si>
    <t>HARRIS AND WILSON WESTINGHOUSE 1913</t>
  </si>
  <si>
    <t>Annual Cost=KD/Q + (.5*Q)*H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</si>
</sst>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6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1"/>
      <name val="Cambria Math"/>
      <family val="1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3" fillId="2" borderId="0" xfId="0" applyFont="1" applyFill="1"/>
    <xf numFmtId="44" fontId="3" fillId="0" borderId="0" xfId="1" applyFont="1"/>
    <xf numFmtId="0" fontId="4" fillId="0" borderId="0" xfId="0" applyFont="1"/>
    <xf numFmtId="0" fontId="5" fillId="0" borderId="0" xfId="0" applyFont="1"/>
    <xf numFmtId="44" fontId="5" fillId="0" borderId="0" xfId="1" applyFont="1"/>
    <xf numFmtId="10" fontId="3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95779</xdr:colOff>
      <xdr:row>9</xdr:row>
      <xdr:rowOff>146050</xdr:rowOff>
    </xdr:from>
    <xdr:ext cx="803804" cy="500137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4319EC9-FF5B-4A42-8B1E-4FACB5F53249}"/>
                </a:ext>
              </a:extLst>
            </xdr:cNvPr>
            <xdr:cNvSpPr txBox="1"/>
          </xdr:nvSpPr>
          <xdr:spPr>
            <a:xfrm>
              <a:off x="4540779" y="1622425"/>
              <a:ext cx="803804" cy="50013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ad>
                      <m:radPr>
                        <m:degHide m:val="on"/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lang="en-US" sz="110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𝐾𝐷</m:t>
                            </m:r>
                          </m:num>
                          <m:den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𝐻</m:t>
                            </m:r>
                          </m:den>
                        </m:f>
                      </m:e>
                    </m:rad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4319EC9-FF5B-4A42-8B1E-4FACB5F53249}"/>
                </a:ext>
              </a:extLst>
            </xdr:cNvPr>
            <xdr:cNvSpPr txBox="1"/>
          </xdr:nvSpPr>
          <xdr:spPr>
            <a:xfrm>
              <a:off x="4540779" y="1622425"/>
              <a:ext cx="803804" cy="50013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</a:rPr>
                <a:t>√(</a:t>
              </a:r>
              <a:r>
                <a:rPr lang="en-US" sz="1100" b="0" i="0">
                  <a:latin typeface="Cambria Math" panose="02040503050406030204" pitchFamily="18" charset="0"/>
                </a:rPr>
                <a:t>2𝐾𝐷/𝐻)</a:t>
              </a:r>
              <a:endParaRPr lang="en-US" sz="11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95779</xdr:colOff>
      <xdr:row>9</xdr:row>
      <xdr:rowOff>146050</xdr:rowOff>
    </xdr:from>
    <xdr:ext cx="803804" cy="500137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DA627A00-ADF2-43CC-9167-B03EA28D494A}"/>
                </a:ext>
              </a:extLst>
            </xdr:cNvPr>
            <xdr:cNvSpPr txBox="1"/>
          </xdr:nvSpPr>
          <xdr:spPr>
            <a:xfrm>
              <a:off x="5493279" y="1631950"/>
              <a:ext cx="803804" cy="50013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ad>
                      <m:radPr>
                        <m:degHide m:val="on"/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lang="en-US" sz="110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𝐾𝐷</m:t>
                            </m:r>
                          </m:num>
                          <m:den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𝐻</m:t>
                            </m:r>
                          </m:den>
                        </m:f>
                      </m:e>
                    </m:rad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DA627A00-ADF2-43CC-9167-B03EA28D494A}"/>
                </a:ext>
              </a:extLst>
            </xdr:cNvPr>
            <xdr:cNvSpPr txBox="1"/>
          </xdr:nvSpPr>
          <xdr:spPr>
            <a:xfrm>
              <a:off x="5493279" y="1631950"/>
              <a:ext cx="803804" cy="50013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</a:rPr>
                <a:t>√(</a:t>
              </a:r>
              <a:r>
                <a:rPr lang="en-US" sz="1100" b="0" i="0">
                  <a:latin typeface="Cambria Math" panose="02040503050406030204" pitchFamily="18" charset="0"/>
                </a:rPr>
                <a:t>2𝐾𝐷/𝐻)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zoomScale="120" zoomScaleNormal="120" workbookViewId="0">
      <selection activeCell="C7" sqref="C7"/>
    </sheetView>
  </sheetViews>
  <sheetFormatPr defaultColWidth="9.1796875" defaultRowHeight="13" x14ac:dyDescent="0.3"/>
  <cols>
    <col min="1" max="1" width="35" style="1" customWidth="1"/>
    <col min="2" max="2" width="9.1796875" style="1"/>
    <col min="3" max="3" width="10.26953125" style="1" bestFit="1" customWidth="1"/>
    <col min="4" max="4" width="22.81640625" style="1" customWidth="1"/>
    <col min="5" max="16384" width="9.1796875" style="1"/>
  </cols>
  <sheetData>
    <row r="2" spans="1:5" x14ac:dyDescent="0.3">
      <c r="A2" s="1" t="s">
        <v>1</v>
      </c>
      <c r="B2" s="1" t="s">
        <v>0</v>
      </c>
      <c r="C2" s="2">
        <v>10</v>
      </c>
    </row>
    <row r="3" spans="1:5" x14ac:dyDescent="0.3">
      <c r="A3" s="1" t="s">
        <v>3</v>
      </c>
      <c r="B3" s="1" t="s">
        <v>2</v>
      </c>
      <c r="C3" s="2">
        <v>20</v>
      </c>
    </row>
    <row r="4" spans="1:5" x14ac:dyDescent="0.3">
      <c r="A4" s="1" t="s">
        <v>5</v>
      </c>
      <c r="B4" s="1" t="s">
        <v>4</v>
      </c>
      <c r="C4" s="2">
        <v>10000</v>
      </c>
    </row>
    <row r="5" spans="1:5" x14ac:dyDescent="0.3">
      <c r="A5" s="1" t="s">
        <v>6</v>
      </c>
      <c r="B5" s="1" t="s">
        <v>7</v>
      </c>
      <c r="C5" s="1">
        <f>SQRT(2*K*D/h)</f>
        <v>100</v>
      </c>
      <c r="D5" s="1" t="str">
        <f ca="1">_xlfn.FORMULATEXT(EOQ)</f>
        <v>=SQRT(2*K*D/h)</v>
      </c>
    </row>
    <row r="6" spans="1:5" x14ac:dyDescent="0.3">
      <c r="A6" s="1" t="s">
        <v>8</v>
      </c>
      <c r="B6" s="5" t="s">
        <v>12</v>
      </c>
      <c r="C6" s="6">
        <f>0.5*EOQ*h</f>
        <v>1000</v>
      </c>
      <c r="D6" s="1" t="str">
        <f ca="1">_xlfn.FORMULATEXT(annhc)</f>
        <v>=0.5*EOQ*h</v>
      </c>
    </row>
    <row r="7" spans="1:5" x14ac:dyDescent="0.3">
      <c r="A7" s="1" t="s">
        <v>9</v>
      </c>
      <c r="B7" s="5" t="s">
        <v>13</v>
      </c>
      <c r="C7" s="6">
        <f>K*annorders</f>
        <v>1000</v>
      </c>
      <c r="D7" s="1" t="str">
        <f ca="1">_xlfn.FORMULATEXT(annoc)</f>
        <v>=K*annorders</v>
      </c>
      <c r="E7" s="1" t="s">
        <v>21</v>
      </c>
    </row>
    <row r="8" spans="1:5" x14ac:dyDescent="0.3">
      <c r="A8" s="1" t="s">
        <v>10</v>
      </c>
      <c r="B8" s="1" t="s">
        <v>14</v>
      </c>
      <c r="C8" s="3">
        <f>annhc+annoc</f>
        <v>2000</v>
      </c>
      <c r="D8" s="1" t="str">
        <f ca="1">_xlfn.FORMULATEXT(anncost)</f>
        <v>=annhc+annoc</v>
      </c>
      <c r="E8" s="1" t="s">
        <v>22</v>
      </c>
    </row>
    <row r="9" spans="1:5" x14ac:dyDescent="0.3">
      <c r="A9" s="1" t="s">
        <v>11</v>
      </c>
      <c r="B9" s="1" t="s">
        <v>15</v>
      </c>
      <c r="C9" s="1">
        <f>D/EOQ</f>
        <v>100</v>
      </c>
      <c r="D9" s="1" t="str">
        <f ca="1">_xlfn.FORMULATEXT(annorders)</f>
        <v>=D/EOQ</v>
      </c>
    </row>
    <row r="12" spans="1:5" x14ac:dyDescent="0.3">
      <c r="A12" s="1" t="s">
        <v>24</v>
      </c>
      <c r="D12" s="1" t="s">
        <v>18</v>
      </c>
    </row>
    <row r="13" spans="1:5" x14ac:dyDescent="0.3">
      <c r="A13" s="1" t="s">
        <v>17</v>
      </c>
    </row>
    <row r="14" spans="1:5" x14ac:dyDescent="0.3">
      <c r="C14" s="1" t="s">
        <v>19</v>
      </c>
    </row>
    <row r="15" spans="1:5" x14ac:dyDescent="0.3">
      <c r="C15" s="1" t="s">
        <v>20</v>
      </c>
    </row>
    <row r="16" spans="1:5" ht="85.5" x14ac:dyDescent="5.0999999999999996">
      <c r="B16" s="4"/>
    </row>
    <row r="17" spans="1:1" x14ac:dyDescent="0.3">
      <c r="A17" s="1" t="s">
        <v>23</v>
      </c>
    </row>
  </sheetData>
  <phoneticPr fontId="2" type="noConversion"/>
  <pageMargins left="0.75" right="0.75" top="1" bottom="1" header="0.5" footer="0.5"/>
  <pageSetup orientation="portrait" horizontalDpi="200" verticalDpi="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"/>
  <sheetViews>
    <sheetView tabSelected="1" zoomScale="120" zoomScaleNormal="120" workbookViewId="0">
      <selection activeCell="I8" sqref="I8"/>
    </sheetView>
  </sheetViews>
  <sheetFormatPr defaultColWidth="9.1796875" defaultRowHeight="13" x14ac:dyDescent="0.3"/>
  <cols>
    <col min="1" max="1" width="35" style="1" customWidth="1"/>
    <col min="2" max="2" width="9.1796875" style="1"/>
    <col min="3" max="3" width="10.26953125" style="1" customWidth="1"/>
    <col min="4" max="4" width="22.81640625" style="1" customWidth="1"/>
    <col min="5" max="16384" width="9.1796875" style="1"/>
  </cols>
  <sheetData>
    <row r="2" spans="1:10" x14ac:dyDescent="0.3">
      <c r="A2" s="1" t="s">
        <v>1</v>
      </c>
      <c r="B2" s="1" t="s">
        <v>0</v>
      </c>
      <c r="C2" s="2">
        <v>10</v>
      </c>
      <c r="I2" s="1">
        <f>anncost</f>
        <v>2000</v>
      </c>
    </row>
    <row r="3" spans="1:10" x14ac:dyDescent="0.3">
      <c r="A3" s="1" t="s">
        <v>3</v>
      </c>
      <c r="B3" s="1" t="s">
        <v>2</v>
      </c>
      <c r="C3" s="2">
        <v>20</v>
      </c>
      <c r="H3" s="1">
        <v>50</v>
      </c>
      <c r="I3" s="1">
        <f t="dataTable" ref="I3:I13" dt2D="0" dtr="0" r1="C5"/>
        <v>2500</v>
      </c>
      <c r="J3" s="7">
        <f>I3/anncost-1</f>
        <v>0.25</v>
      </c>
    </row>
    <row r="4" spans="1:10" x14ac:dyDescent="0.3">
      <c r="A4" s="1" t="s">
        <v>5</v>
      </c>
      <c r="B4" s="1" t="s">
        <v>4</v>
      </c>
      <c r="C4" s="2">
        <v>10000</v>
      </c>
      <c r="H4" s="1">
        <v>60</v>
      </c>
      <c r="I4" s="1">
        <v>2266.6666666666665</v>
      </c>
      <c r="J4" s="7">
        <f>I4/anncost-1</f>
        <v>0.1333333333333333</v>
      </c>
    </row>
    <row r="5" spans="1:10" x14ac:dyDescent="0.3">
      <c r="A5" s="1" t="s">
        <v>6</v>
      </c>
      <c r="B5" s="1" t="s">
        <v>7</v>
      </c>
      <c r="C5" s="1">
        <v>100</v>
      </c>
      <c r="H5" s="5">
        <v>70</v>
      </c>
      <c r="I5" s="1">
        <v>2128.5714285714284</v>
      </c>
      <c r="J5" s="7">
        <f>I5/anncost-1</f>
        <v>6.4285714285714279E-2</v>
      </c>
    </row>
    <row r="6" spans="1:10" x14ac:dyDescent="0.3">
      <c r="A6" s="1" t="s">
        <v>8</v>
      </c>
      <c r="B6" s="5" t="s">
        <v>12</v>
      </c>
      <c r="C6" s="6">
        <f>0.5*EOQ*h</f>
        <v>1000</v>
      </c>
      <c r="D6" s="1" t="str">
        <f ca="1">_xlfn.FORMULATEXT(annhc)</f>
        <v>=0.5*EOQ*h</v>
      </c>
      <c r="H6" s="5">
        <v>80</v>
      </c>
      <c r="I6" s="1">
        <v>2050</v>
      </c>
      <c r="J6" s="7">
        <f>I6/anncost-1</f>
        <v>2.4999999999999911E-2</v>
      </c>
    </row>
    <row r="7" spans="1:10" x14ac:dyDescent="0.3">
      <c r="A7" s="1" t="s">
        <v>9</v>
      </c>
      <c r="B7" s="5" t="s">
        <v>13</v>
      </c>
      <c r="C7" s="6">
        <f>K*annorders</f>
        <v>1000</v>
      </c>
      <c r="D7" s="1" t="str">
        <f ca="1">_xlfn.FORMULATEXT(annoc)</f>
        <v>=K*annorders</v>
      </c>
      <c r="E7" s="1" t="s">
        <v>21</v>
      </c>
      <c r="H7" s="5">
        <v>90</v>
      </c>
      <c r="I7" s="1">
        <v>2011.1111111111111</v>
      </c>
      <c r="J7" s="7">
        <f>I7/anncost-1</f>
        <v>5.5555555555555358E-3</v>
      </c>
    </row>
    <row r="8" spans="1:10" x14ac:dyDescent="0.3">
      <c r="A8" s="1" t="s">
        <v>10</v>
      </c>
      <c r="B8" s="1" t="s">
        <v>14</v>
      </c>
      <c r="C8" s="3">
        <f>annhc+annoc</f>
        <v>2000</v>
      </c>
      <c r="D8" s="1" t="str">
        <f ca="1">_xlfn.FORMULATEXT(anncost)</f>
        <v>=annhc+annoc</v>
      </c>
      <c r="E8" s="1" t="s">
        <v>22</v>
      </c>
      <c r="H8" s="5">
        <v>100</v>
      </c>
      <c r="I8" s="1">
        <v>2000</v>
      </c>
      <c r="J8" s="7">
        <f>I8/anncost-1</f>
        <v>0</v>
      </c>
    </row>
    <row r="9" spans="1:10" x14ac:dyDescent="0.3">
      <c r="A9" s="1" t="s">
        <v>11</v>
      </c>
      <c r="B9" s="1" t="s">
        <v>15</v>
      </c>
      <c r="C9" s="1">
        <f>D/EOQ</f>
        <v>100</v>
      </c>
      <c r="D9" s="1" t="str">
        <f ca="1">_xlfn.FORMULATEXT(annorders)</f>
        <v>=D/EOQ</v>
      </c>
      <c r="H9" s="5">
        <v>110</v>
      </c>
      <c r="I9" s="1">
        <v>2009.090909090909</v>
      </c>
      <c r="J9" s="7">
        <f>I9/anncost-1</f>
        <v>4.5454545454544082E-3</v>
      </c>
    </row>
    <row r="10" spans="1:10" x14ac:dyDescent="0.3">
      <c r="H10" s="5">
        <v>120</v>
      </c>
      <c r="I10" s="1">
        <v>2033.3333333333333</v>
      </c>
      <c r="J10" s="7">
        <f>I10/anncost-1</f>
        <v>1.6666666666666607E-2</v>
      </c>
    </row>
    <row r="11" spans="1:10" x14ac:dyDescent="0.3">
      <c r="H11" s="5">
        <v>130</v>
      </c>
      <c r="I11" s="1">
        <v>2069.2307692307691</v>
      </c>
      <c r="J11" s="7">
        <f>I11/anncost-1</f>
        <v>3.4615384615384492E-2</v>
      </c>
    </row>
    <row r="12" spans="1:10" x14ac:dyDescent="0.3">
      <c r="A12" s="1" t="s">
        <v>16</v>
      </c>
      <c r="D12" s="1" t="s">
        <v>18</v>
      </c>
      <c r="H12" s="1">
        <v>140</v>
      </c>
      <c r="I12" s="1">
        <v>2114.2857142857142</v>
      </c>
      <c r="J12" s="7">
        <f>I12/anncost-1</f>
        <v>5.7142857142857162E-2</v>
      </c>
    </row>
    <row r="13" spans="1:10" x14ac:dyDescent="0.3">
      <c r="A13" s="1" t="s">
        <v>17</v>
      </c>
      <c r="H13" s="1">
        <v>150</v>
      </c>
      <c r="I13" s="1">
        <v>2166.666666666667</v>
      </c>
      <c r="J13" s="7">
        <f>I13/anncost-1</f>
        <v>8.3333333333333481E-2</v>
      </c>
    </row>
    <row r="14" spans="1:10" x14ac:dyDescent="0.3">
      <c r="C14" s="1" t="s">
        <v>19</v>
      </c>
    </row>
    <row r="15" spans="1:10" x14ac:dyDescent="0.3">
      <c r="C15" s="1" t="s">
        <v>20</v>
      </c>
    </row>
    <row r="16" spans="1:10" ht="23" customHeight="1" x14ac:dyDescent="5.0999999999999996">
      <c r="B16" s="4"/>
      <c r="H16" s="1">
        <v>150</v>
      </c>
    </row>
  </sheetData>
  <pageMargins left="0.75" right="0.75" top="1" bottom="1" header="0.5" footer="0.5"/>
  <pageSetup orientation="portrait" horizontalDpi="200" verticalDpi="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Props1.xml><?xml version="1.0" encoding="utf-8"?>
<ds:datastoreItem xmlns:ds="http://schemas.openxmlformats.org/officeDocument/2006/customXml" ds:itemID="{1262B37E-11D8-4865-82A1-54FA731E85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DEE8C29-B334-426A-B47A-76D12A5E61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026B7D-B156-46A2-8FFA-D4E7EF192BA8}">
  <ds:schemaRefs>
    <ds:schemaRef ds:uri="http://purl.org/dc/elements/1.1/"/>
    <ds:schemaRef ds:uri="http://schemas.microsoft.com/office/2006/metadata/properties"/>
    <ds:schemaRef ds:uri="d1607db4-bd3f-4f82-a312-bf7e283d0a6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16</vt:i4>
      </vt:variant>
    </vt:vector>
  </HeadingPairs>
  <TitlesOfParts>
    <vt:vector size="18" baseType="lpstr">
      <vt:lpstr>EOQ</vt:lpstr>
      <vt:lpstr>EOQ DATA TABLE</vt:lpstr>
      <vt:lpstr>'EOQ DATA TABLE'!anncost</vt:lpstr>
      <vt:lpstr>anncost</vt:lpstr>
      <vt:lpstr>'EOQ DATA TABLE'!annhc</vt:lpstr>
      <vt:lpstr>annhc</vt:lpstr>
      <vt:lpstr>'EOQ DATA TABLE'!annoc</vt:lpstr>
      <vt:lpstr>annoc</vt:lpstr>
      <vt:lpstr>'EOQ DATA TABLE'!annorders</vt:lpstr>
      <vt:lpstr>annorders</vt:lpstr>
      <vt:lpstr>'EOQ DATA TABLE'!D</vt:lpstr>
      <vt:lpstr>D</vt:lpstr>
      <vt:lpstr>'EOQ DATA TABLE'!EOQ</vt:lpstr>
      <vt:lpstr>EOQ</vt:lpstr>
      <vt:lpstr>'EOQ DATA TABLE'!h</vt:lpstr>
      <vt:lpstr>h</vt:lpstr>
      <vt:lpstr>'EOQ DATA TABLE'!K</vt:lpstr>
      <vt:lpstr>K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Owner</cp:lastModifiedBy>
  <cp:revision/>
  <dcterms:created xsi:type="dcterms:W3CDTF">2007-02-23T16:00:39Z</dcterms:created>
  <dcterms:modified xsi:type="dcterms:W3CDTF">2017-03-28T12:54:33Z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  <property fmtid="{D5CDD505-2E9C-101B-9397-08002B2CF9AE}" pid="3" name="Stage">
    <vt:lpwstr>&lt;none&gt;</vt:lpwstr>
  </property>
</Properties>
</file>