
<file path=[Content_Types].xml><?xml version="1.0" encoding="utf-8"?>
<Types xmlns="http://schemas.openxmlformats.org/package/2006/content-types">
  <Default Extension="api" ContentType="image/gif"/>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10"/>
  <workbookPr defaultThemeVersion="166925"/>
  <mc:AlternateContent xmlns:mc="http://schemas.openxmlformats.org/markup-compatibility/2006">
    <mc:Choice Requires="x15">
      <x15ac:absPath xmlns:x15ac="http://schemas.microsoft.com/office/spreadsheetml/2010/11/ac" url="C:\Users\Owner\Downloads\"/>
    </mc:Choice>
  </mc:AlternateContent>
  <xr:revisionPtr revIDLastSave="0" documentId="8_{3FC16F76-8288-4738-A3D8-2783FA4F30FF}" xr6:coauthVersionLast="45" xr6:coauthVersionMax="45" xr10:uidLastSave="{00000000-0000-0000-0000-000000000000}"/>
  <bookViews>
    <workbookView xWindow="-104" yWindow="-104" windowWidth="22326" windowHeight="12050" xr2:uid="{520A3010-E091-4A40-BE60-D400AD22B0D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 l="1"/>
  <c r="E15" i="1" a="1"/>
  <c r="E15" i="1" s="1"/>
  <c r="E16" i="1" a="1"/>
  <c r="E16" i="1"/>
  <c r="E14" i="1" a="1"/>
  <c r="E14" i="1" s="1"/>
  <c r="T6" i="1" a="1"/>
  <c r="T6" i="1" s="1"/>
  <c r="R7" i="1" a="1"/>
  <c r="R7" i="1" s="1"/>
  <c r="S6" i="1" a="1"/>
  <c r="S6" i="1" s="1"/>
  <c r="R6" i="1" a="1"/>
  <c r="R6" i="1" s="1"/>
  <c r="Q6" i="1" a="1"/>
  <c r="Q6" i="1" s="1"/>
  <c r="P6" i="1" a="1"/>
  <c r="P6" i="1" s="1"/>
  <c r="O6" i="1" a="1"/>
  <c r="O6" i="1" s="1"/>
  <c r="M7" i="1" a="1"/>
  <c r="M7" i="1" s="1"/>
  <c r="N6" i="1" a="1"/>
  <c r="N6" i="1" s="1"/>
  <c r="M6" i="1" a="1"/>
  <c r="M6" i="1" s="1"/>
  <c r="L6" i="1" a="1"/>
  <c r="L6" i="1" s="1"/>
  <c r="K6" i="1" a="1"/>
  <c r="K6" i="1" s="1"/>
  <c r="J6" i="1" a="1"/>
  <c r="J6" i="1" s="1"/>
  <c r="I6" i="1" a="1"/>
  <c r="I6" i="1" s="1"/>
  <c r="H6" i="1" a="1"/>
  <c r="H6" i="1" s="1"/>
  <c r="G6" i="1" a="1"/>
  <c r="G6" i="1" s="1"/>
  <c r="F6" i="1" a="1"/>
  <c r="F6" i="1" s="1"/>
  <c r="E6" i="1" a="1"/>
  <c r="E6" i="1" s="1"/>
  <c r="B1" i="1"/>
  <c r="B3" i="1"/>
  <c r="A3" i="1"/>
  <c r="D6" i="1" a="1"/>
  <c r="D6" i="1" s="1"/>
  <c r="E1" i="1" a="1"/>
  <c r="E1" i="1" s="1"/>
  <c r="F20" i="1" a="1"/>
  <c r="F20" i="1"/>
  <c r="F18" i="1" a="1"/>
  <c r="F18" i="1" s="1"/>
  <c r="T7" i="1"/>
  <c r="R8" i="1"/>
  <c r="Q7" i="1"/>
  <c r="P7" i="1"/>
  <c r="O7" i="1"/>
  <c r="N11" i="1"/>
  <c r="K7" i="1"/>
  <c r="J7" i="1"/>
  <c r="I7" i="1"/>
  <c r="H7" i="1"/>
  <c r="G7" i="1"/>
  <c r="F7" i="1"/>
  <c r="E7" i="1"/>
  <c r="D7" i="1"/>
  <c r="G20" i="1"/>
  <c r="G18"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4">
    <bk>
      <extLst>
        <ext uri="{3e2802c4-a4d2-4d8b-9148-e3be6c30e623}">
          <xlrd:rvb i="0"/>
        </ext>
      </extLst>
    </bk>
    <bk>
      <extLst>
        <ext uri="{3e2802c4-a4d2-4d8b-9148-e3be6c30e623}">
          <xlrd:rvb i="9"/>
        </ext>
      </extLst>
    </bk>
    <bk>
      <extLst>
        <ext uri="{3e2802c4-a4d2-4d8b-9148-e3be6c30e623}">
          <xlrd:rvb i="55"/>
        </ext>
      </extLst>
    </bk>
    <bk>
      <extLst>
        <ext uri="{3e2802c4-a4d2-4d8b-9148-e3be6c30e623}">
          <xlrd:rvb i="73"/>
        </ext>
      </extLst>
    </bk>
    <bk>
      <extLst>
        <ext uri="{3e2802c4-a4d2-4d8b-9148-e3be6c30e623}">
          <xlrd:rvb i="100"/>
        </ext>
      </extLst>
    </bk>
    <bk>
      <extLst>
        <ext uri="{3e2802c4-a4d2-4d8b-9148-e3be6c30e623}">
          <xlrd:rvb i="157"/>
        </ext>
      </extLst>
    </bk>
    <bk>
      <extLst>
        <ext uri="{3e2802c4-a4d2-4d8b-9148-e3be6c30e623}">
          <xlrd:rvb i="173"/>
        </ext>
      </extLst>
    </bk>
    <bk>
      <extLst>
        <ext uri="{3e2802c4-a4d2-4d8b-9148-e3be6c30e623}">
          <xlrd:rvb i="219"/>
        </ext>
      </extLst>
    </bk>
    <bk>
      <extLst>
        <ext uri="{3e2802c4-a4d2-4d8b-9148-e3be6c30e623}">
          <xlrd:rvb i="249"/>
        </ext>
      </extLst>
    </bk>
    <bk>
      <extLst>
        <ext uri="{3e2802c4-a4d2-4d8b-9148-e3be6c30e623}">
          <xlrd:rvb i="321"/>
        </ext>
      </extLst>
    </bk>
    <bk>
      <extLst>
        <ext uri="{3e2802c4-a4d2-4d8b-9148-e3be6c30e623}">
          <xlrd:rvb i="424"/>
        </ext>
      </extLst>
    </bk>
    <bk>
      <extLst>
        <ext uri="{3e2802c4-a4d2-4d8b-9148-e3be6c30e623}">
          <xlrd:rvb i="2068"/>
        </ext>
      </extLst>
    </bk>
    <bk>
      <extLst>
        <ext uri="{3e2802c4-a4d2-4d8b-9148-e3be6c30e623}">
          <xlrd:rvb i="2140"/>
        </ext>
      </extLst>
    </bk>
    <bk>
      <extLst>
        <ext uri="{3e2802c4-a4d2-4d8b-9148-e3be6c30e623}">
          <xlrd:rvb i="2152"/>
        </ext>
      </extLst>
    </bk>
    <bk>
      <extLst>
        <ext uri="{3e2802c4-a4d2-4d8b-9148-e3be6c30e623}">
          <xlrd:rvb i="2426"/>
        </ext>
      </extLst>
    </bk>
    <bk>
      <extLst>
        <ext uri="{3e2802c4-a4d2-4d8b-9148-e3be6c30e623}">
          <xlrd:rvb i="2447"/>
        </ext>
      </extLst>
    </bk>
    <bk>
      <extLst>
        <ext uri="{3e2802c4-a4d2-4d8b-9148-e3be6c30e623}">
          <xlrd:rvb i="2456"/>
        </ext>
      </extLst>
    </bk>
    <bk>
      <extLst>
        <ext uri="{3e2802c4-a4d2-4d8b-9148-e3be6c30e623}">
          <xlrd:rvb i="2477"/>
        </ext>
      </extLst>
    </bk>
    <bk>
      <extLst>
        <ext uri="{3e2802c4-a4d2-4d8b-9148-e3be6c30e623}">
          <xlrd:rvb i="2498"/>
        </ext>
      </extLst>
    </bk>
    <bk>
      <extLst>
        <ext uri="{3e2802c4-a4d2-4d8b-9148-e3be6c30e623}">
          <xlrd:rvb i="63"/>
        </ext>
      </extLst>
    </bk>
    <bk>
      <extLst>
        <ext uri="{3e2802c4-a4d2-4d8b-9148-e3be6c30e623}">
          <xlrd:rvb i="74"/>
        </ext>
      </extLst>
    </bk>
    <bk>
      <extLst>
        <ext uri="{3e2802c4-a4d2-4d8b-9148-e3be6c30e623}">
          <xlrd:rvb i="105"/>
        </ext>
      </extLst>
    </bk>
    <bk>
      <extLst>
        <ext uri="{3e2802c4-a4d2-4d8b-9148-e3be6c30e623}">
          <xlrd:rvb i="180"/>
        </ext>
      </extLst>
    </bk>
    <bk>
      <extLst>
        <ext uri="{3e2802c4-a4d2-4d8b-9148-e3be6c30e623}">
          <xlrd:rvb i="236"/>
        </ext>
      </extLst>
    </bk>
    <bk>
      <extLst>
        <ext uri="{3e2802c4-a4d2-4d8b-9148-e3be6c30e623}">
          <xlrd:rvb i="253"/>
        </ext>
      </extLst>
    </bk>
    <bk>
      <extLst>
        <ext uri="{3e2802c4-a4d2-4d8b-9148-e3be6c30e623}">
          <xlrd:rvb i="374"/>
        </ext>
      </extLst>
    </bk>
    <bk>
      <extLst>
        <ext uri="{3e2802c4-a4d2-4d8b-9148-e3be6c30e623}">
          <xlrd:rvb i="453"/>
        </ext>
      </extLst>
    </bk>
    <bk>
      <extLst>
        <ext uri="{3e2802c4-a4d2-4d8b-9148-e3be6c30e623}">
          <xlrd:rvb i="2138"/>
        </ext>
      </extLst>
    </bk>
    <bk>
      <extLst>
        <ext uri="{3e2802c4-a4d2-4d8b-9148-e3be6c30e623}">
          <xlrd:rvb i="2199"/>
        </ext>
      </extLst>
    </bk>
    <bk>
      <extLst>
        <ext uri="{3e2802c4-a4d2-4d8b-9148-e3be6c30e623}">
          <xlrd:rvb i="2451"/>
        </ext>
      </extLst>
    </bk>
    <bk>
      <extLst>
        <ext uri="{3e2802c4-a4d2-4d8b-9148-e3be6c30e623}">
          <xlrd:rvb i="2457"/>
        </ext>
      </extLst>
    </bk>
    <bk>
      <extLst>
        <ext uri="{3e2802c4-a4d2-4d8b-9148-e3be6c30e623}">
          <xlrd:rvb i="2487"/>
        </ext>
      </extLst>
    </bk>
    <bk>
      <extLst>
        <ext uri="{3e2802c4-a4d2-4d8b-9148-e3be6c30e623}">
          <xlrd:rvb i="2502"/>
        </ext>
      </extLst>
    </bk>
    <bk>
      <extLst>
        <ext uri="{3e2802c4-a4d2-4d8b-9148-e3be6c30e623}">
          <xlrd:rvb i="2515"/>
        </ext>
      </extLst>
    </bk>
    <bk>
      <extLst>
        <ext uri="{3e2802c4-a4d2-4d8b-9148-e3be6c30e623}">
          <xlrd:rvb i="2464"/>
        </ext>
      </extLst>
    </bk>
    <bk>
      <extLst>
        <ext uri="{3e2802c4-a4d2-4d8b-9148-e3be6c30e623}">
          <xlrd:rvb i="2516"/>
        </ext>
      </extLst>
    </bk>
    <bk>
      <extLst>
        <ext uri="{3e2802c4-a4d2-4d8b-9148-e3be6c30e623}">
          <xlrd:rvb i="2524"/>
        </ext>
      </extLst>
    </bk>
    <bk>
      <extLst>
        <ext uri="{3e2802c4-a4d2-4d8b-9148-e3be6c30e623}">
          <xlrd:rvb i="2526"/>
        </ext>
      </extLst>
    </bk>
    <bk>
      <extLst>
        <ext uri="{3e2802c4-a4d2-4d8b-9148-e3be6c30e623}">
          <xlrd:rvb i="2535"/>
        </ext>
      </extLst>
    </bk>
    <bk>
      <extLst>
        <ext uri="{3e2802c4-a4d2-4d8b-9148-e3be6c30e623}">
          <xlrd:rvb i="2538"/>
        </ext>
      </extLst>
    </bk>
    <bk>
      <extLst>
        <ext uri="{3e2802c4-a4d2-4d8b-9148-e3be6c30e623}">
          <xlrd:rvb i="2547"/>
        </ext>
      </extLst>
    </bk>
    <bk>
      <extLst>
        <ext uri="{3e2802c4-a4d2-4d8b-9148-e3be6c30e623}">
          <xlrd:rvb i="2550"/>
        </ext>
      </extLst>
    </bk>
    <bk>
      <extLst>
        <ext uri="{3e2802c4-a4d2-4d8b-9148-e3be6c30e623}">
          <xlrd:rvb i="2567"/>
        </ext>
      </extLst>
    </bk>
    <bk>
      <extLst>
        <ext uri="{3e2802c4-a4d2-4d8b-9148-e3be6c30e623}">
          <xlrd:rvb i="2592"/>
        </ext>
      </extLst>
    </bk>
  </futureMetadata>
  <cellMetadata count="1">
    <bk>
      <rc t="1" v="0"/>
    </bk>
  </cellMetadata>
  <valueMetadata count="44">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valueMetadata>
</metadata>
</file>

<file path=xl/sharedStrings.xml><?xml version="1.0" encoding="utf-8"?>
<sst xmlns="http://schemas.openxmlformats.org/spreadsheetml/2006/main" count="530" uniqueCount="421">
  <si>
    <t>Exercise: exercise types and calories burned.</t>
  </si>
  <si>
    <t>Locations: zip codes, economic data, airports, schools, forests,etc.</t>
  </si>
  <si>
    <t>Universities: graduation rates, tuition, student body, etc.</t>
  </si>
  <si>
    <t>Chemistry: elements, compounds, and minerals.</t>
  </si>
  <si>
    <t>Space: planets, moons, satellites, supernovas, space missions, etc.</t>
  </si>
  <si>
    <t>Movies: actors, characters, directors, release dates, poster art,etc.</t>
  </si>
  <si>
    <t>And More: music, plants, animal breeds, famous people, languages, etc.</t>
  </si>
  <si>
    <t>Food: calories, carbohydrates, fats, vitamins, nutrients, etc.</t>
  </si>
  <si>
    <t>3471 square miles</t>
  </si>
  <si>
    <t>ALBANIA</t>
  </si>
  <si>
    <t>ALL</t>
  </si>
  <si>
    <t>ALGERIA</t>
  </si>
  <si>
    <t>DZD</t>
  </si>
  <si>
    <t>AMERICAN SAMOA</t>
  </si>
  <si>
    <t>USD</t>
  </si>
  <si>
    <t>ANDORRA</t>
  </si>
  <si>
    <t>EUR</t>
  </si>
  <si>
    <t>ANGOLA</t>
  </si>
  <si>
    <t>AOA</t>
  </si>
  <si>
    <t>ANGUILLA</t>
  </si>
  <si>
    <t>XCD</t>
  </si>
  <si>
    <t>ANTARCTICA</t>
  </si>
  <si>
    <t>ANTIGUA AND BARBUDA</t>
  </si>
  <si>
    <t>ARGENTINA</t>
  </si>
  <si>
    <t>ARS</t>
  </si>
  <si>
    <t>ARMENIA</t>
  </si>
  <si>
    <t>AMD</t>
  </si>
  <si>
    <t>ARUBA</t>
  </si>
  <si>
    <t>AWG</t>
  </si>
  <si>
    <t>AUSTRALIA</t>
  </si>
  <si>
    <t>AUD</t>
  </si>
  <si>
    <t>AUSTRIA</t>
  </si>
  <si>
    <t>AZERBAIJAN</t>
  </si>
  <si>
    <t>AZN</t>
  </si>
  <si>
    <t>BAHAMAS (THE)</t>
  </si>
  <si>
    <t>BSD</t>
  </si>
  <si>
    <t>BAHRAIN</t>
  </si>
  <si>
    <t>BHD</t>
  </si>
  <si>
    <t>BANGLADESH</t>
  </si>
  <si>
    <t>BDT</t>
  </si>
  <si>
    <t>BARBADOS</t>
  </si>
  <si>
    <t>BBD</t>
  </si>
  <si>
    <t>BELARUS</t>
  </si>
  <si>
    <t>BYN</t>
  </si>
  <si>
    <t>BELGIUM</t>
  </si>
  <si>
    <t>BELIZE</t>
  </si>
  <si>
    <t>BZD</t>
  </si>
  <si>
    <t>BENIN</t>
  </si>
  <si>
    <t>XOF</t>
  </si>
  <si>
    <t>BERMUDA</t>
  </si>
  <si>
    <t>BMD</t>
  </si>
  <si>
    <t>BHUTAN</t>
  </si>
  <si>
    <t>BTN</t>
  </si>
  <si>
    <t>INR</t>
  </si>
  <si>
    <t>BOLIVIA (PLURINATIONAL STATE OF)</t>
  </si>
  <si>
    <t>BOB</t>
  </si>
  <si>
    <t>BOV</t>
  </si>
  <si>
    <t>BONAIRE, SINT EUSTATIUS AND SABA</t>
  </si>
  <si>
    <t>BOSNIA AND HERZEGOVINA</t>
  </si>
  <si>
    <t>BAM</t>
  </si>
  <si>
    <t>BOTSWANA</t>
  </si>
  <si>
    <t>BWP</t>
  </si>
  <si>
    <t>BOUVET ISLAND</t>
  </si>
  <si>
    <t>NOK</t>
  </si>
  <si>
    <t>BRAZIL</t>
  </si>
  <si>
    <t>BRL</t>
  </si>
  <si>
    <t>BRITISH INDIAN OCEAN TERRITORY (THE)</t>
  </si>
  <si>
    <t>BRUNEI DARUSSALAM</t>
  </si>
  <si>
    <t>BND</t>
  </si>
  <si>
    <t>BULGARIA</t>
  </si>
  <si>
    <t>BGN</t>
  </si>
  <si>
    <t>BURKINA FASO</t>
  </si>
  <si>
    <t>BURUNDI</t>
  </si>
  <si>
    <t>BIF</t>
  </si>
  <si>
    <t>CABO VERDE</t>
  </si>
  <si>
    <t>CVE</t>
  </si>
  <si>
    <t>CAMBODIA</t>
  </si>
  <si>
    <t>KHR</t>
  </si>
  <si>
    <t>CAMEROON</t>
  </si>
  <si>
    <t>XAF</t>
  </si>
  <si>
    <t>CANADA</t>
  </si>
  <si>
    <t>CAD</t>
  </si>
  <si>
    <t>CAYMAN ISLANDS (THE)</t>
  </si>
  <si>
    <t>KYD</t>
  </si>
  <si>
    <t>CENTRAL AFRICAN REPUBLIC (THE)</t>
  </si>
  <si>
    <t>CHAD</t>
  </si>
  <si>
    <t>CHILE</t>
  </si>
  <si>
    <t>CLF</t>
  </si>
  <si>
    <t>CLP</t>
  </si>
  <si>
    <t>CHINA</t>
  </si>
  <si>
    <t>CNY</t>
  </si>
  <si>
    <t>CHRISTMAS ISLAND</t>
  </si>
  <si>
    <t>COCOS (KEELING) ISLANDS (THE)</t>
  </si>
  <si>
    <t>COLOMBIA</t>
  </si>
  <si>
    <t>COP</t>
  </si>
  <si>
    <t>COU</t>
  </si>
  <si>
    <t>COMOROS (THE)</t>
  </si>
  <si>
    <t>KMF</t>
  </si>
  <si>
    <t>CONGO (THE DEMOCRATIC REPUBLIC OF THE)</t>
  </si>
  <si>
    <t>CDF</t>
  </si>
  <si>
    <t>CONGO (THE)</t>
  </si>
  <si>
    <t>COOK ISLANDS (THE)</t>
  </si>
  <si>
    <t>NZD</t>
  </si>
  <si>
    <t>COSTA RICA</t>
  </si>
  <si>
    <t>CRC</t>
  </si>
  <si>
    <t>CROATIA</t>
  </si>
  <si>
    <t>HRK</t>
  </si>
  <si>
    <t>CUBA</t>
  </si>
  <si>
    <t>CUC</t>
  </si>
  <si>
    <t>CUP</t>
  </si>
  <si>
    <t>CURAÇAO</t>
  </si>
  <si>
    <t>ANG</t>
  </si>
  <si>
    <t>CYPRUS</t>
  </si>
  <si>
    <t>CZECH REPUBLIC (THE)</t>
  </si>
  <si>
    <t>CZK</t>
  </si>
  <si>
    <t>CÔTE D'IVOIRE</t>
  </si>
  <si>
    <t>DENMARK</t>
  </si>
  <si>
    <t>DKK</t>
  </si>
  <si>
    <t>DJIBOUTI</t>
  </si>
  <si>
    <t>DJF</t>
  </si>
  <si>
    <t>DOMINICA</t>
  </si>
  <si>
    <t>DOMINICAN REPUBLIC (THE)</t>
  </si>
  <si>
    <t>DOP</t>
  </si>
  <si>
    <t>ECUADOR</t>
  </si>
  <si>
    <t>EGYPT</t>
  </si>
  <si>
    <t>EGP</t>
  </si>
  <si>
    <t>EL SALVADOR</t>
  </si>
  <si>
    <t>SVC</t>
  </si>
  <si>
    <t>EQUATORIAL GUINEA</t>
  </si>
  <si>
    <t>ERITREA</t>
  </si>
  <si>
    <t>ERN</t>
  </si>
  <si>
    <t>ESTONIA</t>
  </si>
  <si>
    <t>ETHIOPIA</t>
  </si>
  <si>
    <t>ETB</t>
  </si>
  <si>
    <t>EUROPEAN UNION</t>
  </si>
  <si>
    <t>FALKLAND ISLANDS (THE) [MALVINAS]</t>
  </si>
  <si>
    <t>FKP</t>
  </si>
  <si>
    <t>FAROE ISLANDS (THE)</t>
  </si>
  <si>
    <t>FIJI</t>
  </si>
  <si>
    <t>FJD</t>
  </si>
  <si>
    <t>FINLAND</t>
  </si>
  <si>
    <t>FRANCE</t>
  </si>
  <si>
    <t>FRENCH GUIANA</t>
  </si>
  <si>
    <t>FRENCH POLYNESIA</t>
  </si>
  <si>
    <t>XPF</t>
  </si>
  <si>
    <t>FRENCH SOUTHERN TERRITORIES (THE)</t>
  </si>
  <si>
    <t>GABON</t>
  </si>
  <si>
    <t>GAMBIA (THE)</t>
  </si>
  <si>
    <t>GMD</t>
  </si>
  <si>
    <t>GEORGIA</t>
  </si>
  <si>
    <t>GEL</t>
  </si>
  <si>
    <t>GERMANY</t>
  </si>
  <si>
    <t>GHANA</t>
  </si>
  <si>
    <t>GHS</t>
  </si>
  <si>
    <t>GIBRALTAR</t>
  </si>
  <si>
    <t>GIP</t>
  </si>
  <si>
    <t>GREECE</t>
  </si>
  <si>
    <t>GREENLAND</t>
  </si>
  <si>
    <t>GRENADA</t>
  </si>
  <si>
    <t>GUADELOUPE</t>
  </si>
  <si>
    <t>GUAM</t>
  </si>
  <si>
    <t>GUATEMALA</t>
  </si>
  <si>
    <t>GTQ</t>
  </si>
  <si>
    <t>GUERNSEY</t>
  </si>
  <si>
    <t>GBP</t>
  </si>
  <si>
    <t>GUINEA</t>
  </si>
  <si>
    <t>GNF</t>
  </si>
  <si>
    <t>GUINEA-BISSAU</t>
  </si>
  <si>
    <t>GUYANA</t>
  </si>
  <si>
    <t>GYD</t>
  </si>
  <si>
    <t>HAITI</t>
  </si>
  <si>
    <t>HTG</t>
  </si>
  <si>
    <t>HEARD ISLAND AND McDONALD ISLANDS</t>
  </si>
  <si>
    <t>HOLY SEE (THE)</t>
  </si>
  <si>
    <t>HONDURAS</t>
  </si>
  <si>
    <t>HNL</t>
  </si>
  <si>
    <t>HONG KONG</t>
  </si>
  <si>
    <t>HKD</t>
  </si>
  <si>
    <t>HUNGARY</t>
  </si>
  <si>
    <t>HUF</t>
  </si>
  <si>
    <t>ICELAND</t>
  </si>
  <si>
    <t>ISK</t>
  </si>
  <si>
    <t>INDIA</t>
  </si>
  <si>
    <t>INDONESIA</t>
  </si>
  <si>
    <t>IDR</t>
  </si>
  <si>
    <t>INTERNATIONAL MONETARY FUND (IMF) </t>
  </si>
  <si>
    <t>XDR</t>
  </si>
  <si>
    <t>IRAN (ISLAMIC REPUBLIC OF)</t>
  </si>
  <si>
    <t>IRR</t>
  </si>
  <si>
    <t>IRAQ</t>
  </si>
  <si>
    <t>IQD</t>
  </si>
  <si>
    <t>IRELAND</t>
  </si>
  <si>
    <t>ISLE OF MAN</t>
  </si>
  <si>
    <t>ISRAEL</t>
  </si>
  <si>
    <t>ILS</t>
  </si>
  <si>
    <t>ITALY</t>
  </si>
  <si>
    <t>JAMAICA</t>
  </si>
  <si>
    <t>JMD</t>
  </si>
  <si>
    <t>JAPAN</t>
  </si>
  <si>
    <t>JPY</t>
  </si>
  <si>
    <t>JERSEY</t>
  </si>
  <si>
    <t>JORDAN</t>
  </si>
  <si>
    <t>JOD</t>
  </si>
  <si>
    <t>KAZAKHSTAN</t>
  </si>
  <si>
    <t>KZT</t>
  </si>
  <si>
    <t>KENYA</t>
  </si>
  <si>
    <t>KES</t>
  </si>
  <si>
    <t>KIRIBATI</t>
  </si>
  <si>
    <t>KOREA (THE DEMOCRATIC PEOPLE’S REPUBLIC OF)</t>
  </si>
  <si>
    <t>KPW</t>
  </si>
  <si>
    <t>KOREA (THE REPUBLIC OF)</t>
  </si>
  <si>
    <t>KRW</t>
  </si>
  <si>
    <t>KUWAIT</t>
  </si>
  <si>
    <t>KWD</t>
  </si>
  <si>
    <t>KYRGYZSTAN</t>
  </si>
  <si>
    <t>KGS</t>
  </si>
  <si>
    <t>LAO PEOPLE’S DEMOCRATIC REPUBLIC (THE)</t>
  </si>
  <si>
    <t>LAK</t>
  </si>
  <si>
    <t>LATVIA</t>
  </si>
  <si>
    <t>LEBANON</t>
  </si>
  <si>
    <t>LBP</t>
  </si>
  <si>
    <t>LESOTHO</t>
  </si>
  <si>
    <t>LSL</t>
  </si>
  <si>
    <t>ZAR</t>
  </si>
  <si>
    <t>LIBERIA</t>
  </si>
  <si>
    <t>LRD</t>
  </si>
  <si>
    <t>LIBYA</t>
  </si>
  <si>
    <t>LYD</t>
  </si>
  <si>
    <t>LIECHTENSTEIN</t>
  </si>
  <si>
    <t>CHF</t>
  </si>
  <si>
    <t>LITHUANIA</t>
  </si>
  <si>
    <t>LUXEMBOURG</t>
  </si>
  <si>
    <t>MACAO</t>
  </si>
  <si>
    <t>MOP</t>
  </si>
  <si>
    <t>MADAGASCAR</t>
  </si>
  <si>
    <t>MGA</t>
  </si>
  <si>
    <t>MALAWI</t>
  </si>
  <si>
    <t>MWK</t>
  </si>
  <si>
    <t>MALAYSIA</t>
  </si>
  <si>
    <t>MYR</t>
  </si>
  <si>
    <t>MALDIVES</t>
  </si>
  <si>
    <t>MVR</t>
  </si>
  <si>
    <t>MALI</t>
  </si>
  <si>
    <t>MALTA</t>
  </si>
  <si>
    <t>MARSHALL ISLANDS (THE)</t>
  </si>
  <si>
    <t>MARTINIQUE</t>
  </si>
  <si>
    <t>MAURITANIA</t>
  </si>
  <si>
    <t>MRU</t>
  </si>
  <si>
    <t>MAURITIUS</t>
  </si>
  <si>
    <t>MUR</t>
  </si>
  <si>
    <t>MAYOTTE</t>
  </si>
  <si>
    <t>MEMBER COUNTRIES OF THE AFRICAN DEVELOPMENT BANK GROUP</t>
  </si>
  <si>
    <t>XUA</t>
  </si>
  <si>
    <t>MEXICO</t>
  </si>
  <si>
    <t>MXN</t>
  </si>
  <si>
    <t>MXV</t>
  </si>
  <si>
    <t>MICRONESIA (FEDERATED STATES OF)</t>
  </si>
  <si>
    <t>MOLDOVA (THE REPUBLIC OF)</t>
  </si>
  <si>
    <t>MDL</t>
  </si>
  <si>
    <t>MONACO</t>
  </si>
  <si>
    <t>MONGOLIA</t>
  </si>
  <si>
    <t>MNT</t>
  </si>
  <si>
    <t>MONTENEGRO</t>
  </si>
  <si>
    <t>MONTSERRAT</t>
  </si>
  <si>
    <t>MOROCCO</t>
  </si>
  <si>
    <t>MAD</t>
  </si>
  <si>
    <t>MOZAMBIQUE</t>
  </si>
  <si>
    <t>MZN</t>
  </si>
  <si>
    <t>MYANMAR</t>
  </si>
  <si>
    <t>MMK</t>
  </si>
  <si>
    <t>NAMIBIA</t>
  </si>
  <si>
    <t>NAD</t>
  </si>
  <si>
    <t>NAURU</t>
  </si>
  <si>
    <t>NEPAL</t>
  </si>
  <si>
    <t>NPR</t>
  </si>
  <si>
    <t>NETHERLANDS (THE)</t>
  </si>
  <si>
    <t>NEW CALEDONIA</t>
  </si>
  <si>
    <t>NEW ZEALAND</t>
  </si>
  <si>
    <t>NICARAGUA</t>
  </si>
  <si>
    <t>NIO</t>
  </si>
  <si>
    <t>NIGER (THE)</t>
  </si>
  <si>
    <t>NIGERIA</t>
  </si>
  <si>
    <t>NGN</t>
  </si>
  <si>
    <t>NIUE</t>
  </si>
  <si>
    <t>NORFOLK ISLAND</t>
  </si>
  <si>
    <t>NORTHERN MARIANA ISLANDS (THE)</t>
  </si>
  <si>
    <t>NORWAY</t>
  </si>
  <si>
    <t>OMAN</t>
  </si>
  <si>
    <t>OMR</t>
  </si>
  <si>
    <t>PAKISTAN</t>
  </si>
  <si>
    <t>PKR</t>
  </si>
  <si>
    <t>PALAU</t>
  </si>
  <si>
    <t>PALESTINE, STATE OF</t>
  </si>
  <si>
    <t>PANAMA</t>
  </si>
  <si>
    <t>PAB</t>
  </si>
  <si>
    <t>PAPUA NEW GUINEA</t>
  </si>
  <si>
    <t>PGK</t>
  </si>
  <si>
    <t>PARAGUAY</t>
  </si>
  <si>
    <t>PYG</t>
  </si>
  <si>
    <t>PERU</t>
  </si>
  <si>
    <t>PEN</t>
  </si>
  <si>
    <t>PHILIPPINES (THE)</t>
  </si>
  <si>
    <t>PHP</t>
  </si>
  <si>
    <t>PITCAIRN</t>
  </si>
  <si>
    <t>POLAND</t>
  </si>
  <si>
    <t>PLN</t>
  </si>
  <si>
    <t>PORTUGAL</t>
  </si>
  <si>
    <t>PUERTO RICO</t>
  </si>
  <si>
    <t>QATAR</t>
  </si>
  <si>
    <t>QAR</t>
  </si>
  <si>
    <t>REPUBLIC OF NORTH MACEDONIA</t>
  </si>
  <si>
    <t>MKD</t>
  </si>
  <si>
    <t>ROMANIA</t>
  </si>
  <si>
    <t>RON</t>
  </si>
  <si>
    <t>RUSSIAN FEDERATION (THE)</t>
  </si>
  <si>
    <t>RUB</t>
  </si>
  <si>
    <t>RWANDA</t>
  </si>
  <si>
    <t>RWF</t>
  </si>
  <si>
    <t>RÉUNION</t>
  </si>
  <si>
    <t>SAINT BARTHÉLEMY</t>
  </si>
  <si>
    <t>SAINT HELENA, ASCENSION AND TRISTAN DA CUNHA</t>
  </si>
  <si>
    <t>SHP</t>
  </si>
  <si>
    <t>SAINT KITTS AND NEVIS</t>
  </si>
  <si>
    <t>SAINT LUCIA</t>
  </si>
  <si>
    <t>SAINT MARTIN (FRENCH PART)</t>
  </si>
  <si>
    <t>SAINT PIERRE AND MIQUELON</t>
  </si>
  <si>
    <t>SAINT VINCENT AND THE GRENADINES</t>
  </si>
  <si>
    <t>SAMOA</t>
  </si>
  <si>
    <t>WST</t>
  </si>
  <si>
    <t>SAN MARINO</t>
  </si>
  <si>
    <t>SAO TOME AND PRINCIPE</t>
  </si>
  <si>
    <t>STN</t>
  </si>
  <si>
    <t>SAUDI ARABIA</t>
  </si>
  <si>
    <t>SAR</t>
  </si>
  <si>
    <t>SENEGAL</t>
  </si>
  <si>
    <t>SERBIA</t>
  </si>
  <si>
    <t>RSD</t>
  </si>
  <si>
    <t>SEYCHELLES</t>
  </si>
  <si>
    <t>SCR</t>
  </si>
  <si>
    <t>SIERRA LEONE</t>
  </si>
  <si>
    <t>SLL</t>
  </si>
  <si>
    <t>SINGAPORE</t>
  </si>
  <si>
    <t>SGD</t>
  </si>
  <si>
    <t>SINT MAARTEN (DUTCH PART)</t>
  </si>
  <si>
    <t>SISTEMA UNITARIO DE COMPENSACION REGIONAL DE PAGOS "SUCRE"</t>
  </si>
  <si>
    <t>XSU</t>
  </si>
  <si>
    <t>SLOVAKIA</t>
  </si>
  <si>
    <t>SLOVENIA</t>
  </si>
  <si>
    <t>SOLOMON ISLANDS</t>
  </si>
  <si>
    <t>SBD</t>
  </si>
  <si>
    <t>SOMALIA</t>
  </si>
  <si>
    <t>SOS</t>
  </si>
  <si>
    <t>SOUTH AFRICA</t>
  </si>
  <si>
    <t>SOUTH GEORGIA AND THE SOUTH SANDWICH ISLANDS</t>
  </si>
  <si>
    <t>SOUTH SUDAN</t>
  </si>
  <si>
    <t>SSP</t>
  </si>
  <si>
    <t>SPAIN</t>
  </si>
  <si>
    <t>SRI LANKA</t>
  </si>
  <si>
    <t>LKR</t>
  </si>
  <si>
    <t>SUDAN (THE)</t>
  </si>
  <si>
    <t>SDG</t>
  </si>
  <si>
    <t>SURINAME</t>
  </si>
  <si>
    <t>SRD</t>
  </si>
  <si>
    <t>SVALBARD AND JAN MAYEN</t>
  </si>
  <si>
    <t>SWAZILAND</t>
  </si>
  <si>
    <t>SZL</t>
  </si>
  <si>
    <t>SWEDEN</t>
  </si>
  <si>
    <t>SEK</t>
  </si>
  <si>
    <t>SWITZERLAND</t>
  </si>
  <si>
    <t>CHE</t>
  </si>
  <si>
    <t>CHW</t>
  </si>
  <si>
    <t>SYRIAN ARAB REPUBLIC</t>
  </si>
  <si>
    <t>SYP</t>
  </si>
  <si>
    <t>TAIWAN (PROVINCE OF CHINA)</t>
  </si>
  <si>
    <t>TWD</t>
  </si>
  <si>
    <t>TAJIKISTAN</t>
  </si>
  <si>
    <t>TJS</t>
  </si>
  <si>
    <t>TANZANIA, UNITED REPUBLIC OF</t>
  </si>
  <si>
    <t>TZS</t>
  </si>
  <si>
    <t>THAILAND</t>
  </si>
  <si>
    <t>THB</t>
  </si>
  <si>
    <t>TIMOR-LESTE</t>
  </si>
  <si>
    <t>TOGO</t>
  </si>
  <si>
    <t>TOKELAU</t>
  </si>
  <si>
    <t>TONGA</t>
  </si>
  <si>
    <t>TOP</t>
  </si>
  <si>
    <t>TRINIDAD AND TOBAGO</t>
  </si>
  <si>
    <t>TTD</t>
  </si>
  <si>
    <t>TUNISIA</t>
  </si>
  <si>
    <t>TND</t>
  </si>
  <si>
    <t>TURKEY</t>
  </si>
  <si>
    <t>TRY</t>
  </si>
  <si>
    <t>TURKMENISTAN</t>
  </si>
  <si>
    <t>TMT</t>
  </si>
  <si>
    <t>TURKS AND CAICOS ISLANDS (THE)</t>
  </si>
  <si>
    <t>TUVALU</t>
  </si>
  <si>
    <t>UGANDA</t>
  </si>
  <si>
    <t>UGX</t>
  </si>
  <si>
    <t>UKRAINE</t>
  </si>
  <si>
    <t>UAH</t>
  </si>
  <si>
    <t>UNITED ARAB EMIRATES (THE)</t>
  </si>
  <si>
    <t>AED</t>
  </si>
  <si>
    <t>UNITED KINGDOM OF GREAT BRITAIN AND NORTHERN IRELAND (THE)</t>
  </si>
  <si>
    <t>UNITED STATES MINOR OUTLYING ISLANDS (THE)</t>
  </si>
  <si>
    <t>UNITED STATES OF AMERICA (THE)</t>
  </si>
  <si>
    <t>USN</t>
  </si>
  <si>
    <t>URUGUAY</t>
  </si>
  <si>
    <t>UYI</t>
  </si>
  <si>
    <t>UYU</t>
  </si>
  <si>
    <t>UZBEKISTAN</t>
  </si>
  <si>
    <t>UZS</t>
  </si>
  <si>
    <t>VANUATU</t>
  </si>
  <si>
    <t>VUV</t>
  </si>
  <si>
    <t>VENEZUELA (BOLIVARIAN REPUBLIC OF)</t>
  </si>
  <si>
    <t>VEF</t>
  </si>
  <si>
    <t>VIET NAM</t>
  </si>
  <si>
    <t>VND</t>
  </si>
  <si>
    <t>VIRGIN ISLANDS (BRITISH)</t>
  </si>
  <si>
    <t>VIRGIN ISLANDS (U.S.)</t>
  </si>
  <si>
    <t>Country</t>
  </si>
  <si>
    <t>Currency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</si>
</sst>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rgb="FF000000"/>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applyAlignment="1">
      <alignment horizontal="left" vertical="center" wrapText="1" indent="1"/>
    </xf>
    <xf numFmtId="3"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 Id="rId14" Type="http://schemas.openxmlformats.org/officeDocument/2006/relationships/calcChain" Target="calcChain.xml"/></Relationships>
</file>

<file path=xl/richData/_rels/rdRichValueWebImage.xml.rels><?xml version="1.0" encoding="UTF-8" standalone="yes"?>
<Relationships xmlns="http://schemas.openxmlformats.org/package/2006/relationships"><Relationship Id="rId13" Type="http://schemas.openxmlformats.org/officeDocument/2006/relationships/hyperlink" Target="https://mswolfram-prod-tm.office.net/webKernel/active/PodImage.api?input=wjson%7B%22t%22%3A%22e%22%2C%22d%22%3A%22University%22%2C%22e%22%3A%22YaleUniversity%3A%3A25y83%22%7D&amp;ca=1%3AeJxTTMoPCuZlYGAwN9YzNABiMyM9czMAMjIEMw%3D%3D&amp;includepodid=Location%3AUniversityData&amp;subpodindex=1&amp;numberofsubpods=1&amp;width=1500&amp;scantimeout=10&amp;podtimeout=10&amp;formattimeout=10&amp;parsetimeout=10" TargetMode="External"/><Relationship Id="rId18" Type="http://schemas.openxmlformats.org/officeDocument/2006/relationships/hyperlink" Target="https://mswolfram-prod-tm.office.net/webKernel/active/PodImage.api?input=wjson%7B%22t%22%3A%22e%22%2C%22d%22%3A%22Chemical%22%2C%22e%22%3A%22Ammonia%22%7D&amp;ca=1%3AeJxTTMoPCuZlYGAwN9YzNABiMyM9czMAMjIEMw%3D%3D&amp;includepodid=PhaseDiagramPlot%3AChemicalData&amp;subpodindex=1&amp;numberofsubpods=1&amp;maxwidth=1500&amp;mag=5&amp;scantimeout=10&amp;podtimeout=10&amp;formattimeout=10&amp;parsetimeout=10" TargetMode="External"/><Relationship Id="rId26" Type="http://schemas.openxmlformats.org/officeDocument/2006/relationships/hyperlink" Target="https://mswolfram-prod-tm.office.net/webKernel/active/PodImage.api?input=wjson%7B%22t%22%3A%22e%22%2C%22d%22%3A%22Chemical%22%2C%22e%22%3A%22DeuteratedAmmonia15N1%22%7D&amp;ca=1%3AeJxTTMoPCuZlYGAwN9YzNABiMyM9czMAMjIEMw%3D%3D&amp;includepodid=3DStructure%3AChemicalData&amp;subpodindex=1&amp;numberofsubpods=1&amp;mag=2&amp;scantimeout=10&amp;podtimeout=10&amp;formattimeout=10&amp;parsetimeout=10" TargetMode="External"/><Relationship Id="rId39" Type="http://schemas.openxmlformats.org/officeDocument/2006/relationships/hyperlink" Target="https://mswolfram-cdn-prod.office.net/waimage/hset034/2e7/2e7d9a3523e8159b9c50bbf91093e447_v001s.jpg" TargetMode="External"/><Relationship Id="rId21" Type="http://schemas.openxmlformats.org/officeDocument/2006/relationships/hyperlink" Target="https://mswolfram-prod-tm.office.net/webKernel/active/PodImage.api?input=wjson%7B%22t%22%3A%22e%22%2C%22d%22%3A%22Chemical%22%2C%22e%22%3A%22Ammonia15N1%22%7D&amp;ca=1%3AeJxTTMoPCuZlYGAwN9YzNABiMyM9czMAMjIEMw%3D%3D&amp;includepodid=PhaseDiagramPlot%3AChemicalData&amp;subpodindex=1&amp;numberofsubpods=1&amp;maxwidth=1500&amp;mag=5&amp;scantimeout=10&amp;podtimeout=10&amp;formattimeout=10&amp;parsetimeout=10" TargetMode="External"/><Relationship Id="rId34" Type="http://schemas.openxmlformats.org/officeDocument/2006/relationships/hyperlink" Target="https://mswolfram-cdn-prod.office.net/waimage/hset034/82d/82db835dc7a3037540014d6dacee02ba_v001s.jpg" TargetMode="External"/><Relationship Id="rId42" Type="http://schemas.openxmlformats.org/officeDocument/2006/relationships/hyperlink" Target="https://mswolfram-cdn-prod.office.net/waimage/hset034/af6/af628ce273d40a7a8945ffd9740563af_v001s.jpg" TargetMode="External"/><Relationship Id="rId47" Type="http://schemas.openxmlformats.org/officeDocument/2006/relationships/hyperlink" Target="https://mswolfram-cdn-prod.office.net/waimage/hset034/848/84893bd3f8c33517f388b206fd170ef5_v001s.jpg" TargetMode="External"/><Relationship Id="rId50" Type="http://schemas.openxmlformats.org/officeDocument/2006/relationships/hyperlink" Target="https://mswolfram-cdn-prod.office.net/waimage/hset034/9a3/9a3438490ce1cb662cb2e55159b5a63c_v001s.jpg" TargetMode="External"/><Relationship Id="rId55" Type="http://schemas.openxmlformats.org/officeDocument/2006/relationships/hyperlink" Target="https://mswolfram-cdn-prod.office.net/waimage/hset034/2b7/2b72df03b87d2ad6a612377129c8e67e_v001s.jpg" TargetMode="External"/><Relationship Id="rId63" Type="http://schemas.openxmlformats.org/officeDocument/2006/relationships/hyperlink" Target="https://mswolfram-cdn-prod.office.net/waimage/hset034/f1b/f1ba80934439beb5623eef992f107b07_v001s.jpg" TargetMode="External"/><Relationship Id="rId68" Type="http://schemas.openxmlformats.org/officeDocument/2006/relationships/hyperlink" Target="https://mswolfram-cdn-prod.office.net/waimage/hset034/a2f/a2f7b2ee7583b6c9fe290380cbf46ccc_v001s.jpg" TargetMode="External"/><Relationship Id="rId76" Type="http://schemas.openxmlformats.org/officeDocument/2006/relationships/hyperlink" Target="https://mswolfram-cdn-prod.office.net/waimage/hset034/e62/e621de79fe6c25345a34ee31fc829b17_v001s.jpg" TargetMode="External"/><Relationship Id="rId84" Type="http://schemas.openxmlformats.org/officeDocument/2006/relationships/hyperlink" Target="https://mswolfram-prod-tm.office.net/webKernel/active/PodImage.api?input=wjson%7B%22t%22%3A%22e%22%2C%22d%22%3A%22Species%22%2C%22e%22%3A%22Order%3AOrthoptera%22%7D&amp;ca=1%3AeJxTTMoPCuZlYGAwN9YzNABiMyM9czMAMjIEMw%3D%3D&amp;includepodid=TaxonomyGraph%3ASpeciesData&amp;subpodindex=1&amp;numberofsubpods=1&amp;width=2000&amp;mag=3&amp;scantimeout=10&amp;podtimeout=10&amp;formattimeout=10&amp;parsetimeout=10" TargetMode="External"/><Relationship Id="rId89" Type="http://schemas.openxmlformats.org/officeDocument/2006/relationships/hyperlink" Target="https://mswolfram-cdn-prod.office.net/waimage/hset039/0ef/0ef479513d3d9b1a4ca4599238ea1c62_v001s.jpg" TargetMode="External"/><Relationship Id="rId7" Type="http://schemas.openxmlformats.org/officeDocument/2006/relationships/hyperlink" Target="https://mswolfram-prod-tm.office.net/webKernel/active/PodImage.api?input=wjson%7B%22t%22%3A%22e%22%2C%22d%22%3A%22Park%22%2C%22e%22%3A%22YellowstoneNationalPark%3A%3Azc6x9%22%7D&amp;ca=1%3AeJxTTMoPCuZlYGAwN9YzNABiMyM9czMAMjIEMw%3D%3D&amp;includepodid=CountryMap%3AParkData&amp;subpodindex=1&amp;numberofsubpods=1&amp;width=1500&amp;scantimeout=10&amp;podtimeout=10&amp;formattimeout=10&amp;parsetimeout=10" TargetMode="External"/><Relationship Id="rId71" Type="http://schemas.openxmlformats.org/officeDocument/2006/relationships/hyperlink" Target="https://mswolfram-cdn-prod.office.net/waimage/hset034/408/408e56639edd00e9878c3b371abb5045_v001s.jpg" TargetMode="External"/><Relationship Id="rId92" Type="http://schemas.openxmlformats.org/officeDocument/2006/relationships/hyperlink" Target="https://www.bing.com/th?id=AMMS_7e05b597f064d12962c2f5904fce1954&amp;qlt=95" TargetMode="External"/><Relationship Id="rId2" Type="http://schemas.openxmlformats.org/officeDocument/2006/relationships/hyperlink" Target="https://mswolfram-prod-tm.office.net/webKernel/active/PodImage.api?input=wjson%7B%22t%22%3A%22e%22%2C%22d%22%3A%22University%22%2C%22e%22%3A%22IndianaUniversityBloomington%3A%3Ac7g3g%22%7D&amp;ca=1%3AeJxTTMoPCuZlYGAwN9YzNABiMyM9czMAMjIEMw%3D%3D&amp;includepodid=Location%3AUniversityData&amp;subpodindex=1&amp;numberofsubpods=1&amp;width=1500&amp;scantimeout=10&amp;podtimeout=10&amp;formattimeout=10&amp;parsetimeout=10" TargetMode="External"/><Relationship Id="rId16" Type="http://schemas.openxmlformats.org/officeDocument/2006/relationships/hyperlink" Target="https://mswolfram-cdn-prod.office.net/waimage/hset041/8ba/8ba05eba34e6795e8d6921ee0bbb1842_v001s.jpg" TargetMode="External"/><Relationship Id="rId29" Type="http://schemas.openxmlformats.org/officeDocument/2006/relationships/hyperlink" Target="https://mswolfram-prod-tm.office.net/webKernel/active/PodImage.api?input=wjson%7B%22t%22%3A%22e%22%2C%22d%22%3A%22Planet%22%2C%22e%22%3A%22Mars%22%7D&amp;ca=1%3AeJxTTMoPCuZlYGAwN9YzNABiMyM9czMAMjIEMw%3D%3D&amp;includepodid=SkyMap%3APlanetData&amp;subpodindex=1&amp;numberofsubpods=3&amp;maxwidth=1500&amp;mag=3&amp;timestamp=20201118123429&amp;scantimeout=10&amp;podtimeout=10&amp;formattimeout=10&amp;parsetimeout=10" TargetMode="External"/><Relationship Id="rId11" Type="http://schemas.openxmlformats.org/officeDocument/2006/relationships/hyperlink" Target="https://mswolfram-prod-tm.office.net/webKernel/active/PodImage.api?input=wjson%7B%22t%22%3A%22e%22%2C%22d%22%3A%22Airport%22%2C%22e%22%3A%22KLGA%22%7D&amp;ca=1%3AeJxTTMoPCuZlYGAwN9YzNABiMyM9czMAMjIEMw%3D%3D&amp;includepodid=Location%3AAirportData&amp;subpodindex=1&amp;numberofsubpods=1&amp;width=1500&amp;scantimeout=10&amp;podtimeout=10&amp;formattimeout=10&amp;parsetimeout=10" TargetMode="External"/><Relationship Id="rId24" Type="http://schemas.openxmlformats.org/officeDocument/2006/relationships/hyperlink" Target="https://mswolfram-prod-tm.office.net/webKernel/active/PodImage.api?input=wjson%7B%22t%22%3A%22e%22%2C%22d%22%3A%22Chemical%22%2C%22e%22%3A%22DeuteratedAmmonia%22%7D&amp;ca=1%3AeJxTTMoPCuZlYGAwN9YzNABiMyM9czMAMjIEMw%3D%3D&amp;includepodid=PhaseDiagramPlot%3AChemicalData&amp;subpodindex=1&amp;numberofsubpods=1&amp;maxwidth=1500&amp;mag=5&amp;scantimeout=10&amp;podtimeout=10&amp;formattimeout=10&amp;parsetimeout=10" TargetMode="External"/><Relationship Id="rId32" Type="http://schemas.openxmlformats.org/officeDocument/2006/relationships/hyperlink" Target="https://mswolfram-cdn-prod.office.net/waimage/hset028/717/71742ab4ff638e45a43cd78a1db897ee_v001s.jpg" TargetMode="External"/><Relationship Id="rId37" Type="http://schemas.openxmlformats.org/officeDocument/2006/relationships/hyperlink" Target="https://mswolfram-cdn-prod.office.net/waimage/hset034/fb9/fb9ebc64443df199bcfa63e241a0d44c_v001s.jpg" TargetMode="External"/><Relationship Id="rId40" Type="http://schemas.openxmlformats.org/officeDocument/2006/relationships/hyperlink" Target="https://mswolfram-cdn-prod.office.net/waimage/hset034/544/544aa3a5ec843960e33ee62443492f84_v001s.jpg" TargetMode="External"/><Relationship Id="rId45" Type="http://schemas.openxmlformats.org/officeDocument/2006/relationships/hyperlink" Target="https://mswolfram-cdn-prod.office.net/waimage/hset034/a44/a446bee20fd3af596db2abcfe2cf48b7_v001s.jpg" TargetMode="External"/><Relationship Id="rId53" Type="http://schemas.openxmlformats.org/officeDocument/2006/relationships/hyperlink" Target="https://mswolfram-cdn-prod.office.net/waimage/hset034/2a6/2a65c08b98c70b179ae2273299c95d18_v001s.jpg" TargetMode="External"/><Relationship Id="rId58" Type="http://schemas.openxmlformats.org/officeDocument/2006/relationships/hyperlink" Target="https://mswolfram-cdn-prod.office.net/waimage/hset034/320/320a3c2bdb78c4e733e210cb76a7d6cb_v001s.jpg" TargetMode="External"/><Relationship Id="rId66" Type="http://schemas.openxmlformats.org/officeDocument/2006/relationships/hyperlink" Target="https://mswolfram-cdn-prod.office.net/waimage/hset034/51e/51e682f12de76cb721e6496f3dd14ee1_v001s.jpg" TargetMode="External"/><Relationship Id="rId74" Type="http://schemas.openxmlformats.org/officeDocument/2006/relationships/hyperlink" Target="https://mswolfram-cdn-prod.office.net/waimage/hset034/911/911a721f3e9305de4e1eb6731b01a911_v001s.jpg" TargetMode="External"/><Relationship Id="rId79" Type="http://schemas.openxmlformats.org/officeDocument/2006/relationships/hyperlink" Target="https://mswolfram-cdn-prod.office.net/waimage/hset034/0e3/0e37ff050e16c4773d070ac84cc7b7b3_v001s.jpg" TargetMode="External"/><Relationship Id="rId87" Type="http://schemas.openxmlformats.org/officeDocument/2006/relationships/hyperlink" Target="https://mswolfram-prod-tm.office.net/webKernel/active/PodImage.api?input=wjson%7B%22t%22%3A%22e%22%2C%22d%22%3A%22Disease%22%2C%22e%22%3A%22ICDNine250%22%7D&amp;ca=1%3AeJxTTMoPCuZlYGAwN9YzNABiMyM9czMAMjIEMw%3D%3D&amp;includepodid=GlobalPrevalenceMap%3ADiseaseData&amp;subpodindex=1&amp;width=1500&amp;mag=3&amp;scantimeout=10&amp;podtimeout=10&amp;formattimeout=10&amp;parsetimeout=10" TargetMode="External"/><Relationship Id="rId5" Type="http://schemas.openxmlformats.org/officeDocument/2006/relationships/hyperlink" Target="https://mswolfram-cdn-prod.office.net/waimage/hset016/dfc/dfc9294fb21a9dc9ba9d9ffa5ebe7df3_v002s.jpg" TargetMode="External"/><Relationship Id="rId61" Type="http://schemas.openxmlformats.org/officeDocument/2006/relationships/hyperlink" Target="https://mswolfram-cdn-prod.office.net/waimage/hset034/a70/a70702a23b5e42bf63057fa84a3d4b2c_v001s.jpg" TargetMode="External"/><Relationship Id="rId82" Type="http://schemas.openxmlformats.org/officeDocument/2006/relationships/hyperlink" Target="https://mswolfram-prod-tm.office.net/webKernel/active/PodImage.api?input=wjson%7B%22t%22%3A%22e%22%2C%22d%22%3A%22Country%22%2C%22e%22%3A%22Germany%22%7D&amp;ca=1%3AeJxTTMoPCuZlYGAwN9YzNABiMyM9czMAMjIEMw%3D%3D&amp;includepodid=Location%3ACountryData&amp;subpodindex=1&amp;numberofsubpods=1&amp;width=1000&amp;scantimeout=10&amp;podtimeout=10&amp;formattimeout=10&amp;parsetimeout=10" TargetMode="External"/><Relationship Id="rId90" Type="http://schemas.openxmlformats.org/officeDocument/2006/relationships/image" Target="../media/image2.jpg"/><Relationship Id="rId19" Type="http://schemas.openxmlformats.org/officeDocument/2006/relationships/hyperlink" Target="https://mswolfram-prod-tm.office.net/webKernel/active/PodImage.api?input=wjson%7B%22t%22%3A%22e%22%2C%22d%22%3A%22Chemical%22%2C%22e%22%3A%22Ammonia%22%7D&amp;ca=1%3AeJxTTMoPCuZlYGAwN9YzNABiMyM9czMAMjIEMw%3D%3D&amp;includepodid=StructureDiagramPod%3AChemicalData&amp;subpodindex=1&amp;numberofsubpods=1&amp;maxwidth=1500&amp;mag=5&amp;scantimeout=10&amp;podtimeout=10&amp;formattimeout=10&amp;parsetimeout=10" TargetMode="External"/><Relationship Id="rId14" Type="http://schemas.openxmlformats.org/officeDocument/2006/relationships/hyperlink" Target="https://mswolfram-cdn-prod.office.net/waimage/hset045/406/40616f350edc897451699b2e37d7bdf2_v001ms.png" TargetMode="External"/><Relationship Id="rId22" Type="http://schemas.openxmlformats.org/officeDocument/2006/relationships/hyperlink" Target="https://mswolfram-prod-tm.office.net/webKernel/active/PodImage.api?input=wjson%7B%22t%22%3A%22e%22%2C%22d%22%3A%22Chemical%22%2C%22e%22%3A%22Ammonia15N1%22%7D&amp;ca=1%3AeJxTTMoPCuZlYGAwN9YzNABiMyM9czMAMjIEMw%3D%3D&amp;includepodid=StructureDiagramPod%3AChemicalData&amp;subpodindex=1&amp;numberofsubpods=1&amp;maxwidth=1500&amp;mag=5&amp;scantimeout=10&amp;podtimeout=10&amp;formattimeout=10&amp;parsetimeout=10" TargetMode="External"/><Relationship Id="rId27" Type="http://schemas.openxmlformats.org/officeDocument/2006/relationships/hyperlink" Target="https://mswolfram-prod-tm.office.net/webKernel/active/PodImage.api?input=wjson%7B%22t%22%3A%22e%22%2C%22d%22%3A%22Chemical%22%2C%22e%22%3A%22DeuteratedAmmonia15N1%22%7D&amp;ca=1%3AeJxTTMoPCuZlYGAwN9YzNABiMyM9czMAMjIEMw%3D%3D&amp;includepodid=PhaseDiagramPlot%3AChemicalData&amp;subpodindex=1&amp;numberofsubpods=1&amp;maxwidth=1500&amp;mag=5&amp;scantimeout=10&amp;podtimeout=10&amp;formattimeout=10&amp;parsetimeout=10" TargetMode="External"/><Relationship Id="rId30" Type="http://schemas.openxmlformats.org/officeDocument/2006/relationships/hyperlink" Target="https://mswolfram-prod-tm.office.net/webKernel/active/PodImage.api?input=wjson%7B%22t%22%3A%22e%22%2C%22d%22%3A%22Planet%22%2C%22e%22%3A%22Mars%22%7D&amp;ca=1%3AeJxTTMoPCuZlYGAwN9YzNABiMyM9czMAMjIEMw%3D%3D&amp;includepodid=SolarSystemConfiguration%3APlanetData&amp;subpodindex=1&amp;numberofsubpods=1&amp;maxwidth=1500&amp;mag=3&amp;timestamp=20201118123429&amp;scantimeout=10&amp;podtimeout=10&amp;formattimeout=10&amp;parsetimeout=10" TargetMode="External"/><Relationship Id="rId35" Type="http://schemas.openxmlformats.org/officeDocument/2006/relationships/hyperlink" Target="https://mswolfram-cdn-prod.office.net/waimage/hset034/bf3/bf304351bdfdc25b36a6be6752dee201_v001s.jpg" TargetMode="External"/><Relationship Id="rId43" Type="http://schemas.openxmlformats.org/officeDocument/2006/relationships/hyperlink" Target="https://mswolfram-cdn-prod.office.net/waimage/hset034/862/862a72323f9c536c157be4c056701a24_v001s.jpg" TargetMode="External"/><Relationship Id="rId48" Type="http://schemas.openxmlformats.org/officeDocument/2006/relationships/hyperlink" Target="https://mswolfram-cdn-prod.office.net/waimage/hset034/5c3/5c35c2baf36c4714a595fcbf95e7e96c_v001s.jpeg" TargetMode="External"/><Relationship Id="rId56" Type="http://schemas.openxmlformats.org/officeDocument/2006/relationships/hyperlink" Target="https://mswolfram-cdn-prod.office.net/waimage/hset034/473/473dd33a5f5759a98f5da63178676d71_v001s.jpg" TargetMode="External"/><Relationship Id="rId64" Type="http://schemas.openxmlformats.org/officeDocument/2006/relationships/hyperlink" Target="https://mswolfram-cdn-prod.office.net/waimage/hset034/340/340f5582147fa691a306aa22cdb7312e_v001s.jpg" TargetMode="External"/><Relationship Id="rId69" Type="http://schemas.openxmlformats.org/officeDocument/2006/relationships/hyperlink" Target="https://mswolfram-cdn-prod.office.net/waimage/hset034/2fc/2fcdc3755ddf69022b3d0dc7f161ae05_v001s.jpg" TargetMode="External"/><Relationship Id="rId77" Type="http://schemas.openxmlformats.org/officeDocument/2006/relationships/hyperlink" Target="https://mswolfram-cdn-prod.office.net/waimage/hset034/72d/72d1f62ddee49ad70f50ca3450bd36d6_v001s.png" TargetMode="External"/><Relationship Id="rId8" Type="http://schemas.openxmlformats.org/officeDocument/2006/relationships/hyperlink" Target="https://mswolfram-prod-tm.office.net/webKernel/active/PodImage.api?input=wjson%7B%22t%22%3A%22e%22%2C%22d%22%3A%22ZIPCode%22%2C%22e%22%3A%2247401%22%7D&amp;ca=1%3AeJxTTMoPCuZlYGAwN9YzNABiMyM9czMAMjIEMw%3D%3D&amp;includepodid=WolframMap%3AZIPCodeData&amp;subpodindex=1&amp;numberofsubpods=1&amp;width=1100&amp;mag=2&amp;scantimeout=10&amp;podtimeout=10&amp;formattimeout=10&amp;parsetimeout=10" TargetMode="External"/><Relationship Id="rId51" Type="http://schemas.openxmlformats.org/officeDocument/2006/relationships/hyperlink" Target="https://mswolfram-cdn-prod.office.net/waimage/hset034/61e/61e68d8f65a84dc78fd633aa3619deee_v001s.jpg" TargetMode="External"/><Relationship Id="rId72" Type="http://schemas.openxmlformats.org/officeDocument/2006/relationships/hyperlink" Target="https://mswolfram-cdn-prod.office.net/waimage/hset034/ddd/dddb4099eea3513590a3fdb655383118_v001s.jpg" TargetMode="External"/><Relationship Id="rId80" Type="http://schemas.openxmlformats.org/officeDocument/2006/relationships/hyperlink" Target="https://mswolfram-cdn-prod.office.net/waimage/hset028/8de/8def0f76b74eb331dbcf858b2f594a90_v002s.jpeg" TargetMode="External"/><Relationship Id="rId85" Type="http://schemas.openxmlformats.org/officeDocument/2006/relationships/hyperlink" Target="https://mswolfram-prod-tm.office.net/webKernel/active/PodImage.api?input=wjson%7B%22t%22%3A%22e%22%2C%22d%22%3A%22Disease%22%2C%22e%22%3A%22ICDNine250%22%7D&amp;ca=1%3AeJxTTMoPCuZlYGAwN9YzNABiMyM9czMAMjIEMw%3D%3D&amp;includepodid=GlobalPrevalenceByAge%3ADiseaseData&amp;subpodindex=1&amp;numberofsubpods=3&amp;mag=3&amp;scantimeout=10&amp;podtimeout=10&amp;formattimeout=10&amp;parsetimeout=10" TargetMode="External"/><Relationship Id="rId93" Type="http://schemas.openxmlformats.org/officeDocument/2006/relationships/hyperlink" Target="https://www.bing.com/images/search?form=xlimg&amp;q=illinois" TargetMode="External"/><Relationship Id="rId3" Type="http://schemas.openxmlformats.org/officeDocument/2006/relationships/hyperlink" Target="https://mswolfram-cdn-prod.office.net/waimage/hset045/7c6/7c67f281b783545e689241f6a1537dba_v001ms.png" TargetMode="External"/><Relationship Id="rId12" Type="http://schemas.openxmlformats.org/officeDocument/2006/relationships/hyperlink" Target="https://mswolfram-prod-tm.office.net/webKernel/active/PodImage.api?input=wjson%7B%22t%22%3A%22e%22%2C%22d%22%3A%22University%22%2C%22e%22%3A%22YaleUniversity%3A%3A25y83%22%7D&amp;ca=1%3AeJxTTMoPCuZlYGAwN9YzNABiMyM9czMAMjIEMw%3D%3D&amp;includepodid=WolframMap%3AUniversityData&amp;subpodindex=1&amp;numberofsubpods=1&amp;width=1100&amp;mag=2&amp;scantimeout=10&amp;podtimeout=10&amp;formattimeout=10&amp;parsetimeout=10" TargetMode="External"/><Relationship Id="rId17" Type="http://schemas.openxmlformats.org/officeDocument/2006/relationships/hyperlink" Target="https://mswolfram-prod-tm.office.net/webKernel/active/PodImage.api?input=wjson%7B%22t%22%3A%22e%22%2C%22d%22%3A%22Chemical%22%2C%22e%22%3A%22Ammonia%22%7D&amp;ca=1%3AeJxTTMoPCuZlYGAwN9YzNABiMyM9czMAMjIEMw%3D%3D&amp;includepodid=3DStructure%3AChemicalData&amp;subpodindex=1&amp;numberofsubpods=1&amp;mag=2&amp;scantimeout=10&amp;podtimeout=10&amp;formattimeout=10&amp;parsetimeout=10" TargetMode="External"/><Relationship Id="rId25" Type="http://schemas.openxmlformats.org/officeDocument/2006/relationships/hyperlink" Target="https://mswolfram-prod-tm.office.net/webKernel/active/PodImage.api?input=wjson%7B%22t%22%3A%22e%22%2C%22d%22%3A%22Chemical%22%2C%22e%22%3A%22DeuteratedAmmonia%22%7D&amp;ca=1%3AeJxTTMoPCuZlYGAwN9YzNABiMyM9czMAMjIEMw%3D%3D&amp;includepodid=StructureDiagramPod%3AChemicalData&amp;subpodindex=1&amp;numberofsubpods=1&amp;maxwidth=1500&amp;mag=5&amp;scantimeout=10&amp;podtimeout=10&amp;formattimeout=10&amp;parsetimeout=10" TargetMode="External"/><Relationship Id="rId33" Type="http://schemas.openxmlformats.org/officeDocument/2006/relationships/hyperlink" Target="https://mswolfram-cdn-prod.office.net/waimage/hset034/7aa/7aa6aa96d3572152350904c6ad0a691f_v001s.jpg" TargetMode="External"/><Relationship Id="rId38" Type="http://schemas.openxmlformats.org/officeDocument/2006/relationships/hyperlink" Target="https://mswolfram-cdn-prod.office.net/waimage/hset034/5f1/5f1f9ab413cebf9505cc9bca220a9c4f_v001s.jpg" TargetMode="External"/><Relationship Id="rId46" Type="http://schemas.openxmlformats.org/officeDocument/2006/relationships/hyperlink" Target="https://mswolfram-cdn-prod.office.net/waimage/hset034/a91/a91296d9e0815fc6962555ff723a08a1_v001s.jpg" TargetMode="External"/><Relationship Id="rId59" Type="http://schemas.openxmlformats.org/officeDocument/2006/relationships/hyperlink" Target="https://mswolfram-cdn-prod.office.net/waimage/hset034/ab7/ab78eaaca3cc0a0243f4251f93aa17ab_v001s.jpg" TargetMode="External"/><Relationship Id="rId67" Type="http://schemas.openxmlformats.org/officeDocument/2006/relationships/hyperlink" Target="https://mswolfram-cdn-prod.office.net/waimage/hset034/173/1737c922aff8317c0dce4be03d27058c_v001s.jpg" TargetMode="External"/><Relationship Id="rId20" Type="http://schemas.openxmlformats.org/officeDocument/2006/relationships/hyperlink" Target="https://mswolfram-prod-tm.office.net/webKernel/active/PodImage.api?input=wjson%7B%22t%22%3A%22e%22%2C%22d%22%3A%22Chemical%22%2C%22e%22%3A%22Ammonia15N1%22%7D&amp;ca=1%3AeJxTTMoPCuZlYGAwN9YzNABiMyM9czMAMjIEMw%3D%3D&amp;includepodid=3DStructure%3AChemicalData&amp;subpodindex=1&amp;numberofsubpods=1&amp;mag=2&amp;scantimeout=10&amp;podtimeout=10&amp;formattimeout=10&amp;parsetimeout=10" TargetMode="External"/><Relationship Id="rId41" Type="http://schemas.openxmlformats.org/officeDocument/2006/relationships/hyperlink" Target="https://mswolfram-cdn-prod.office.net/waimage/hset034/a55/a5548067bbc5d8545f652a3a853d5b48_v001s.jpg" TargetMode="External"/><Relationship Id="rId54" Type="http://schemas.openxmlformats.org/officeDocument/2006/relationships/hyperlink" Target="https://mswolfram-cdn-prod.office.net/waimage/hset034/38f/38f390bab158d5150b303b58f9745c59_v001s.jpg" TargetMode="External"/><Relationship Id="rId62" Type="http://schemas.openxmlformats.org/officeDocument/2006/relationships/hyperlink" Target="https://mswolfram-cdn-prod.office.net/waimage/hset034/288/2886783f0981ccbf0feb0f4e5ac979dc_v001s.jpg" TargetMode="External"/><Relationship Id="rId70" Type="http://schemas.openxmlformats.org/officeDocument/2006/relationships/hyperlink" Target="https://mswolfram-cdn-prod.office.net/waimage/hset034/a51/a5130f40b50a88efe67396af00270a92_v001s.jpg" TargetMode="External"/><Relationship Id="rId75" Type="http://schemas.openxmlformats.org/officeDocument/2006/relationships/hyperlink" Target="https://mswolfram-cdn-prod.office.net/waimage/hset034/5d7/5d7ad846477d5527c544fcca12b56a34_v001s.jpg" TargetMode="External"/><Relationship Id="rId83" Type="http://schemas.openxmlformats.org/officeDocument/2006/relationships/hyperlink" Target="https://mswolfram-cdn-prod.office.net/waimage/hset050/581/581a2e5aa9a86e56014ef57d115c8997_v001s.jpg" TargetMode="External"/><Relationship Id="rId88" Type="http://schemas.openxmlformats.org/officeDocument/2006/relationships/hyperlink" Target="https://mswolfram-prod-tm.office.net/webKernel/active/PodImage.api?input=wjson%7B%22t%22%3A%22e%22%2C%22d%22%3A%22Disease%22%2C%22e%22%3A%22ICDNine250%22%7D&amp;ca=1%3AeJxTTMoPCuZlYGAwN9YzNABiMyM9czMAMjIEMw%3D%3D&amp;includepodid=PatientCharacteristics%3ADiseaseData&amp;subpodindex=1&amp;numberofsubpods=1&amp;width=1500&amp;mag=3&amp;scantimeout=10&amp;podtimeout=10&amp;formattimeout=10&amp;parsetimeout=10" TargetMode="External"/><Relationship Id="rId91" Type="http://schemas.openxmlformats.org/officeDocument/2006/relationships/hyperlink" Target="https://mswolfram-cdn-prod.office.net/waimage/hset028/fda/fdae70cb656e70f53f175222328c55fc_v001s.jpg" TargetMode="External"/><Relationship Id="rId1" Type="http://schemas.openxmlformats.org/officeDocument/2006/relationships/hyperlink" Target="https://mswolfram-prod-tm.office.net/webKernel/active/PodImage.api?input=wjson%7B%22t%22%3A%22e%22%2C%22d%22%3A%22University%22%2C%22e%22%3A%22IndianaUniversityBloomington%3A%3Ac7g3g%22%7D&amp;ca=1%3AeJxTTMoPCuZlYGAwN9YzNABiMyM9czMAMjIEMw%3D%3D&amp;includepodid=WolframMap%3AUniversityData&amp;subpodindex=1&amp;numberofsubpods=1&amp;width=1100&amp;mag=2&amp;scantimeout=10&amp;podtimeout=10&amp;formattimeout=10&amp;parsetimeout=10" TargetMode="External"/><Relationship Id="rId6" Type="http://schemas.openxmlformats.org/officeDocument/2006/relationships/hyperlink" Target="https://mswolfram-prod-tm.office.net/webKernel/active/PodImage.api?input=wjson%7B%22t%22%3A%22e%22%2C%22d%22%3A%22Park%22%2C%22e%22%3A%22YellowstoneNationalPark%3A%3Azc6x9%22%7D&amp;ca=1%3AeJxTTMoPCuZlYGAwN9YzNABiMyM9czMAMjIEMw%3D%3D&amp;includepodid=Map%3AParkData&amp;subpodindex=1&amp;numberofsubpods=1&amp;mag=2&amp;scantimeout=10&amp;podtimeout=10&amp;formattimeout=10&amp;parsetimeout=10" TargetMode="External"/><Relationship Id="rId15" Type="http://schemas.openxmlformats.org/officeDocument/2006/relationships/hyperlink" Target="https://mswolfram-cdn-prod.office.net/waimage/hset045/941/94162889318aaa27314ba33faac62b91_v001ms.gif" TargetMode="External"/><Relationship Id="rId23" Type="http://schemas.openxmlformats.org/officeDocument/2006/relationships/hyperlink" Target="https://mswolfram-prod-tm.office.net/webKernel/active/PodImage.api?input=wjson%7B%22t%22%3A%22e%22%2C%22d%22%3A%22Chemical%22%2C%22e%22%3A%22DeuteratedAmmonia%22%7D&amp;ca=1%3AeJxTTMoPCuZlYGAwN9YzNABiMyM9czMAMjIEMw%3D%3D&amp;includepodid=3DStructure%3AChemicalData&amp;subpodindex=1&amp;numberofsubpods=1&amp;mag=2&amp;scantimeout=10&amp;podtimeout=10&amp;formattimeout=10&amp;parsetimeout=10" TargetMode="External"/><Relationship Id="rId28" Type="http://schemas.openxmlformats.org/officeDocument/2006/relationships/hyperlink" Target="https://mswolfram-prod-tm.office.net/webKernel/active/PodImage.api?input=wjson%7B%22t%22%3A%22e%22%2C%22d%22%3A%22Chemical%22%2C%22e%22%3A%22DeuteratedAmmonia15N1%22%7D&amp;ca=1%3AeJxTTMoPCuZlYGAwN9YzNABiMyM9czMAMjIEMw%3D%3D&amp;includepodid=StructureDiagramPod%3AChemicalData&amp;subpodindex=1&amp;numberofsubpods=1&amp;maxwidth=1500&amp;mag=5&amp;scantimeout=10&amp;podtimeout=10&amp;formattimeout=10&amp;parsetimeout=10" TargetMode="External"/><Relationship Id="rId36" Type="http://schemas.openxmlformats.org/officeDocument/2006/relationships/hyperlink" Target="https://mswolfram-cdn-prod.office.net/waimage/hset034/da5/da5838313dfb62d9aecc1de37bdfeddc_v001s.jpg" TargetMode="External"/><Relationship Id="rId49" Type="http://schemas.openxmlformats.org/officeDocument/2006/relationships/hyperlink" Target="https://mswolfram-cdn-prod.office.net/waimage/hset034/a78/a78fe5d5fcd64960716f5790569abd16_v001s.jpg" TargetMode="External"/><Relationship Id="rId57" Type="http://schemas.openxmlformats.org/officeDocument/2006/relationships/hyperlink" Target="https://mswolfram-cdn-prod.office.net/waimage/hset034/9c6/9c68337d2cc3b7a5b3a81a87fd169cee_v001s.jpg" TargetMode="External"/><Relationship Id="rId10" Type="http://schemas.openxmlformats.org/officeDocument/2006/relationships/hyperlink" Target="https://mswolfram-prod-tm.office.net/webKernel/active/PodImage.api?input=wjson%7B%22t%22%3A%22e%22%2C%22d%22%3A%22Airport%22%2C%22e%22%3A%22KLGA%22%7D&amp;ca=1%3AeJxTTMoPCuZlYGAwN9YzNABiMyM9czMAMjIEMw%3D%3D&amp;includepodid=WolframMap%3AAirportData&amp;subpodindex=1&amp;numberofsubpods=1&amp;width=1100&amp;mag=2&amp;scantimeout=10&amp;podtimeout=10&amp;formattimeout=10&amp;parsetimeout=10" TargetMode="External"/><Relationship Id="rId31" Type="http://schemas.openxmlformats.org/officeDocument/2006/relationships/hyperlink" Target="https://mswolfram-cdn-prod.office.net/waimage/hset100/fbe/fbe8c8a2ada56f9512fc3edf557843f4_v001s.jpg" TargetMode="External"/><Relationship Id="rId44" Type="http://schemas.openxmlformats.org/officeDocument/2006/relationships/hyperlink" Target="https://mswolfram-cdn-prod.office.net/waimage/hset034/631/6319064d32c81aa3d80ad4d84f2cc918_v001s.jpg" TargetMode="External"/><Relationship Id="rId52" Type="http://schemas.openxmlformats.org/officeDocument/2006/relationships/hyperlink" Target="https://mswolfram-cdn-prod.office.net/waimage/hset034/b75/b75a44f5ce6332ce5377b42c646f9102_v001s.jpg" TargetMode="External"/><Relationship Id="rId60" Type="http://schemas.openxmlformats.org/officeDocument/2006/relationships/hyperlink" Target="https://mswolfram-cdn-prod.office.net/waimage/hset034/4ac/4ac96ff17fca1ab8b07a7772164e09dc_v001s.jpg" TargetMode="External"/><Relationship Id="rId65" Type="http://schemas.openxmlformats.org/officeDocument/2006/relationships/hyperlink" Target="https://mswolfram-cdn-prod.office.net/waimage/hset034/6a8/6a8c66a0fc53740ba0f2e7d09a7bb083_v001s.jpg" TargetMode="External"/><Relationship Id="rId73" Type="http://schemas.openxmlformats.org/officeDocument/2006/relationships/hyperlink" Target="https://mswolfram-cdn-prod.office.net/waimage/hset034/2dc/2dc1fbcf3577a8f0d6753d8a5c5d6bb8_v001s.jpg" TargetMode="External"/><Relationship Id="rId78" Type="http://schemas.openxmlformats.org/officeDocument/2006/relationships/hyperlink" Target="https://mswolfram-cdn-prod.office.net/waimage/hset034/9d1/9d1dfd88dea5b773a1c7b415ddb303c6_v001s.jpeg" TargetMode="External"/><Relationship Id="rId81" Type="http://schemas.openxmlformats.org/officeDocument/2006/relationships/hyperlink" Target="https://mswolfram-cdn-prod.office.net/waimage/hset006/4ba/4baf8d90b8af679600ca665a49b7958b_v001ms.png" TargetMode="External"/><Relationship Id="rId86" Type="http://schemas.openxmlformats.org/officeDocument/2006/relationships/image" Target="../media/image1.api"/><Relationship Id="rId4" Type="http://schemas.openxmlformats.org/officeDocument/2006/relationships/hyperlink" Target="https://mswolfram-cdn-prod.office.net/waimage/hset045/ffc/ffc22ab93e9dd896f7f3a97b1a3ebb60_v001ms.png" TargetMode="External"/><Relationship Id="rId9" Type="http://schemas.openxmlformats.org/officeDocument/2006/relationships/hyperlink" Target="https://mswolfram-prod-tm.office.net/webKernel/active/PodImage.api?input=wjson%7B%22t%22%3A%22e%22%2C%22d%22%3A%22ZIPCode%22%2C%22e%22%3A%2247401%22%7D&amp;ca=1%3AeJxTTMoPCuZlYGAwN9YzNABiMyM9czMAMjIEMw%3D%3D&amp;includepodid=Map%3AZIPCodeData&amp;subpodindex=1&amp;numberofsubpods=1&amp;width=1500&amp;scantimeout=10&amp;podtimeout=10&amp;formattimeout=10&amp;parsetimeout=10" TargetMode="External"/></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Flags>
    </type>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webImageSrd>
  <webImageSrd>
    <address r:id="rId2"/>
  </webImageSrd>
  <webImageSrd>
    <address r:id="rId3"/>
  </webImageSrd>
  <webImageSrd>
    <address r:id="rId4"/>
  </webImageSrd>
  <webImageSrd>
    <address r:id="rId5"/>
  </webImageSrd>
  <webImageSrd>
    <address r:id="rId6"/>
  </webImageSrd>
  <webImageSrd>
    <address r:id="rId7"/>
  </webImageSrd>
  <webImageSrd>
    <address r:id="rId8"/>
  </webImageSrd>
  <webImageSrd>
    <address r:id="rId9"/>
  </webImageSrd>
  <webImageSrd>
    <address r:id="rId10"/>
  </webImageSrd>
  <webImageSrd>
    <address r:id="rId11"/>
  </webImageSrd>
  <webImageSrd>
    <address r:id="rId12"/>
  </webImageSrd>
  <webImageSrd>
    <address r:id="rId13"/>
  </webImageSrd>
  <webImageSrd>
    <address r:id="rId14"/>
  </webImageSrd>
  <webImageSrd>
    <address r:id="rId15"/>
  </webImageSrd>
  <webImageSrd>
    <address r:id="rId16"/>
  </webImageSrd>
  <webImageSrd>
    <address r:id="rId17"/>
  </webImageSrd>
  <webImageSrd>
    <address r:id="rId18"/>
  </webImageSrd>
  <webImageSrd>
    <address r:id="rId19"/>
  </webImageSrd>
  <webImageSrd>
    <address r:id="rId20"/>
  </webImageSrd>
  <webImageSrd>
    <address r:id="rId21"/>
  </webImageSrd>
  <webImageSrd>
    <address r:id="rId22"/>
  </webImageSrd>
  <webImageSrd>
    <address r:id="rId23"/>
  </webImageSrd>
  <webImageSrd>
    <address r:id="rId24"/>
  </webImageSrd>
  <webImageSrd>
    <address r:id="rId25"/>
  </webImageSrd>
  <webImageSrd>
    <address r:id="rId26"/>
  </webImageSrd>
  <webImageSrd>
    <address r:id="rId27"/>
  </webImageSrd>
  <webImageSrd>
    <address r:id="rId28"/>
  </webImageSrd>
  <webImageSrd>
    <address r:id="rId29"/>
  </webImageSrd>
  <webImageSrd>
    <address r:id="rId30"/>
  </webImageSrd>
  <webImageSrd>
    <address r:id="rId31"/>
  </webImageSrd>
  <webImageSrd>
    <address r:id="rId32"/>
  </webImageSrd>
  <webImageSrd>
    <address r:id="rId33"/>
  </webImageSrd>
  <webImageSrd>
    <address r:id="rId34"/>
  </webImageSrd>
  <webImageSrd>
    <address r:id="rId35"/>
  </webImageSrd>
  <webImageSrd>
    <address r:id="rId36"/>
  </webImageSrd>
  <webImageSrd>
    <address r:id="rId37"/>
  </webImageSrd>
  <webImageSrd>
    <address r:id="rId38"/>
  </webImageSrd>
  <webImageSrd>
    <address r:id="rId39"/>
  </webImageSrd>
  <webImageSrd>
    <address r:id="rId40"/>
  </webImageSrd>
  <webImageSrd>
    <address r:id="rId41"/>
  </webImageSrd>
  <webImageSrd>
    <address r:id="rId42"/>
  </webImageSrd>
  <webImageSrd>
    <address r:id="rId43"/>
  </webImageSrd>
  <webImageSrd>
    <address r:id="rId44"/>
  </webImageSrd>
  <webImageSrd>
    <address r:id="rId45"/>
  </webImageSrd>
  <webImageSrd>
    <address r:id="rId46"/>
  </webImageSrd>
  <webImageSrd>
    <address r:id="rId47"/>
  </webImageSrd>
  <webImageSrd>
    <address r:id="rId48"/>
  </webImageSrd>
  <webImageSrd>
    <address r:id="rId49"/>
  </webImageSrd>
  <webImageSrd>
    <address r:id="rId50"/>
  </webImageSrd>
  <webImageSrd>
    <address r:id="rId51"/>
  </webImageSrd>
  <webImageSrd>
    <address r:id="rId52"/>
  </webImageSrd>
  <webImageSrd>
    <address r:id="rId53"/>
  </webImageSrd>
  <webImageSrd>
    <address r:id="rId54"/>
  </webImageSrd>
  <webImageSrd>
    <address r:id="rId55"/>
  </webImageSrd>
  <webImageSrd>
    <address r:id="rId56"/>
  </webImageSrd>
  <webImageSrd>
    <address r:id="rId57"/>
  </webImageSrd>
  <webImageSrd>
    <address r:id="rId58"/>
  </webImageSrd>
  <webImageSrd>
    <address r:id="rId59"/>
  </webImageSrd>
  <webImageSrd>
    <address r:id="rId60"/>
  </webImageSrd>
  <webImageSrd>
    <address r:id="rId61"/>
  </webImageSrd>
  <webImageSrd>
    <address r:id="rId62"/>
  </webImageSrd>
  <webImageSrd>
    <address r:id="rId63"/>
  </webImageSrd>
  <webImageSrd>
    <address r:id="rId64"/>
  </webImageSrd>
  <webImageSrd>
    <address r:id="rId65"/>
  </webImageSrd>
  <webImageSrd>
    <address r:id="rId66"/>
  </webImageSrd>
  <webImageSrd>
    <address r:id="rId67"/>
  </webImageSrd>
  <webImageSrd>
    <address r:id="rId68"/>
  </webImageSrd>
  <webImageSrd>
    <address r:id="rId69"/>
  </webImageSrd>
  <webImageSrd>
    <address r:id="rId70"/>
  </webImageSrd>
  <webImageSrd>
    <address r:id="rId71"/>
  </webImageSrd>
  <webImageSrd>
    <address r:id="rId72"/>
  </webImageSrd>
  <webImageSrd>
    <address r:id="rId73"/>
  </webImageSrd>
  <webImageSrd>
    <address r:id="rId74"/>
  </webImageSrd>
  <webImageSrd>
    <address r:id="rId75"/>
  </webImageSrd>
  <webImageSrd>
    <address r:id="rId76"/>
  </webImageSrd>
  <webImageSrd>
    <address r:id="rId77"/>
  </webImageSrd>
  <webImageSrd>
    <address r:id="rId78"/>
  </webImageSrd>
  <webImageSrd>
    <address r:id="rId79"/>
  </webImageSrd>
  <webImageSrd>
    <address r:id="rId80"/>
  </webImageSrd>
  <webImageSrd>
    <address r:id="rId81"/>
  </webImageSrd>
  <webImageSrd>
    <address r:id="rId82"/>
  </webImageSrd>
  <webImageSrd>
    <address r:id="rId83"/>
  </webImageSrd>
  <webImageSrd>
    <address r:id="rId84"/>
  </webImageSrd>
  <webImageSrd>
    <address r:id="rId85"/>
    <blip r:id="rId86"/>
  </webImageSrd>
  <webImageSrd>
    <address r:id="rId87"/>
  </webImageSrd>
  <webImageSrd>
    <address r:id="rId88"/>
  </webImageSrd>
  <webImageSrd>
    <address r:id="rId89"/>
    <blip r:id="rId90"/>
  </webImageSrd>
  <webImageSrd>
    <address r:id="rId91"/>
  </webImageSrd>
  <webImageSrd>
    <address r:id="rId92"/>
    <moreImagesAddress r:id="rId93"/>
  </webImageSrd>
</webImagesSrd>
</file>

<file path=xl/richData/rdarray.xml><?xml version="1.0" encoding="utf-8"?>
<arrayData xmlns="http://schemas.microsoft.com/office/spreadsheetml/2017/richdata2" count="690">
  <a r="6">
    <v t="r">56</v>
    <v t="r">57</v>
    <v t="r">58</v>
    <v t="r">59</v>
    <v t="r">60</v>
    <v t="r">61</v>
  </a>
  <a r="1">
    <v t="r">64</v>
  </a>
  <a r="1">
    <v t="s">national park</v>
  </a>
  <a r="1">
    <v t="s">broccoli</v>
  </a>
  <a r="1">
    <v t="r">103</v>
  </a>
  <a r="1">
    <v t="r">30</v>
  </a>
  <a r="2">
    <v t="r">108</v>
    <v t="r">109</v>
  </a>
  <a r="2">
    <v t="s">18013</v>
    <v t="s">18105</v>
  </a>
  <a r="2">
    <v t="r">158</v>
    <v t="r">159</v>
  </a>
  <a r="1">
    <v t="r">161</v>
  </a>
  <a r="1">
    <v t="s">Public</v>
  </a>
  <a r="4">
    <v t="s">physalite</v>
    <v t="s">pyrophysalite</v>
    <v t="s">silver topaz</v>
    <v t="s">white topaz</v>
  </a>
  <a r="1">
    <v t="s">perfect</v>
  </a>
  <a r="5">
    <v t="s">colorless</v>
    <v t="s">pale blue</v>
    <v t="s">yellow</v>
    <v t="s">yellowish brown</v>
    <v t="s">red</v>
  </a>
  <a r="2">
    <v t="s">moderate</v>
    <v t="s">r &gt; v</v>
  </a>
  <a r="3">
    <v t="r">226</v>
    <v t="r">227</v>
    <v t="r">228</v>
  </a>
  <a r="3">
    <v t="r">231</v>
    <v t="r">232</v>
    <v t="r">233</v>
  </a>
  <a r="1">
    <v t="s">vitreous</v>
  </a>
  <a r="1">
    <v t="s">white</v>
  </a>
  <a r="1">
    <v t="s">transparent</v>
  </a>
  <a r="3">
    <v t="r">241</v>
    <v t="r">241</v>
    <v t="r">241</v>
  </a>
  <a r="3">
    <v t="r">243</v>
    <v t="r">244</v>
    <v t="r">245</v>
  </a>
  <a r="5">
    <v t="s">ammonia anhydrous</v>
    <v t="s">ammonia gas</v>
    <v t="s">azane</v>
    <v t="s">nitro-sil</v>
    <v t="s">spirit of hartshorn</v>
  </a>
  <a r="1">
    <v t="r">259</v>
  </a>
  <a r="3">
    <v t="s">Single</v>
    <v t="s">Single</v>
    <v t="s">Single</v>
  </a>
  <a r="2">
    <v t="r">262</v>
    <v t="r">263</v>
  </a>
  <a r="4">
    <v t="r">82</v>
    <v t="r">82</v>
    <v t="r">82</v>
    <v t="r">82</v>
  </a>
  <a r="4">
    <v t="r">249</v>
    <v t="r">267</v>
    <v t="r">268</v>
    <v t="r">269</v>
  </a>
  <a r="2">
    <v t="r">280</v>
    <v t="r">281</v>
  </a>
  <a r="4">
    <v t="s">AgriculturalChemicalAndPesticide</v>
    <v t="s">Tumorigen</v>
    <v t="s">Mutagen</v>
    <v t="s">HumanData</v>
  </a>
  <a r="2">
    <v t="r">290</v>
    <v t="r">291</v>
  </a>
  <a r="4">
    <v t="s">N</v>
    <v t="s">H</v>
    <v t="s">H</v>
    <v t="s">H</v>
  </a>
  <a r="1">
    <v t="s">azane</v>
  </a>
  <a r="1">
    <v t="s">trideuterioamine</v>
  </a>
  <a r="10">
    <v t="r">331</v>
    <v t="r">334</v>
    <v t="r">337</v>
    <v t="r">340</v>
    <v t="r">343</v>
    <v t="r">346</v>
    <v t="r">349</v>
    <v t="r">352</v>
    <v t="r">355</v>
    <v t="r">358</v>
  </a>
  <a r="2">
    <v t="r">386</v>
    <v t="r">387</v>
  </a>
  <a r="46">
    <v t="r">430</v>
    <v t="r">431</v>
    <v t="r">432</v>
    <v t="r">433</v>
    <v t="r">434</v>
    <v t="r">435</v>
    <v t="r">436</v>
    <v t="r">437</v>
    <v t="r">438</v>
    <v t="r">439</v>
    <v t="r">440</v>
    <v t="r">441</v>
    <v t="r">442</v>
    <v t="r">443</v>
    <v t="r">444</v>
    <v t="r">445</v>
    <v t="r">446</v>
    <v t="r">447</v>
    <v t="r">448</v>
    <v t="r">449</v>
    <v t="r">450</v>
    <v t="r">451</v>
    <v t="r">452</v>
    <v t="r">453</v>
    <v t="r">454</v>
    <v t="r">455</v>
    <v t="r">456</v>
    <v t="r">457</v>
    <v t="r">458</v>
    <v t="r">459</v>
    <v t="r">460</v>
    <v t="r">461</v>
    <v t="r">462</v>
    <v t="r">463</v>
    <v t="r">464</v>
    <v t="r">465</v>
    <v t="r">466</v>
    <v t="r">467</v>
    <v t="r">468</v>
    <v t="r">469</v>
    <v t="r">470</v>
    <v t="r">471</v>
    <v t="r">472</v>
    <v t="r">473</v>
    <v t="r">474</v>
    <v t="r">475</v>
  </a>
  <a r="1">
    <v t="r">453</v>
  </a>
  <a r="1">
    <v t="s">actor</v>
  </a>
  <a r="2">
    <v t="s">Dodie Brando</v>
    <v t="s">Marlon Brando, Sr.</v>
  </a>
  <a r="2">
    <v t="s">Jocelyn Brando</v>
    <v t="s">Frances Brando</v>
  </a>
  <a r="1">
    <v t="s">Vito Corleone</v>
  </a>
  <a r="1">
    <v t="s">Michael Corleone</v>
  </a>
  <a r="1">
    <v t="s">Sonny Corleone</v>
  </a>
  <a r="1">
    <v t="s">Fredo Corleone</v>
  </a>
  <a r="1">
    <v t="s">Tom Hagen</v>
  </a>
  <a r="1">
    <v t="s">Kay Adams‐Corleone</v>
  </a>
  <a r="1">
    <v t="s">Constanzia 'Connie' Corleone‐Rizzi</v>
  </a>
  <a r="1">
    <v t="s">Peter Clemenza</v>
  </a>
  <a r="1">
    <v t="s">Salvatore Tessio</v>
  </a>
  <a r="1">
    <v t="s">Carlo Rizzi</v>
  </a>
  <a r="1">
    <v t="s">McCluskey</v>
  </a>
  <a r="1">
    <v t="s">Luca Brasi</v>
  </a>
  <a r="1">
    <v t="s">Emilio Barzini</v>
  </a>
  <a r="1">
    <v t="s">Johnny Fontane</v>
  </a>
  <a r="1">
    <v t="s">Jack Woltz</v>
  </a>
  <a r="1">
    <v t="s">Moe Greene</v>
  </a>
  <a r="1">
    <v t="s">Carmela Corleone</v>
  </a>
  <a r="1">
    <v t="s">Paulie Gatto</v>
  </a>
  <a r="1">
    <v t="s">Apollonia Vitelli‐Corleone</v>
  </a>
  <a r="1">
    <v t="s">Michael Francis Rizzi</v>
  </a>
  <a r="1">
    <v t="s">Joe Zaluchi</v>
  </a>
  <a r="1">
    <v t="s">Willie Cicci</v>
  </a>
  <a r="1">
    <v t="s">Cuneo</v>
  </a>
  <a r="1">
    <v t="s">Nazorine</v>
  </a>
  <a r="1">
    <v t="s">Sandra Corleone</v>
  </a>
  <a r="1">
    <v t="s">Fabrizio</v>
  </a>
  <a r="1">
    <v t="s">Piano Player</v>
  </a>
  <a r="1">
    <v t="s">Baptism Observer</v>
  </a>
  <a r="1">
    <v t="s">Boy At Wedding</v>
  </a>
  <a r="1">
    <v t="s">Singer</v>
  </a>
  <a r="1">
    <v t="s">Wedding Guest 1</v>
  </a>
  <a r="1">
    <v t="s">Boy On Street Who Attended Funeral</v>
  </a>
  <a r="32">
    <v t="r">485</v>
    <v t="r">488</v>
    <v t="r">491</v>
    <v t="r">494</v>
    <v t="r">497</v>
    <v t="r">500</v>
    <v t="r">503</v>
    <v t="r">506</v>
    <v t="r">509</v>
    <v t="r">512</v>
    <v t="r">515</v>
    <v t="r">518</v>
    <v t="r">521</v>
    <v t="r">524</v>
    <v t="r">527</v>
    <v t="r">530</v>
    <v t="r">533</v>
    <v t="r">536</v>
    <v t="r">539</v>
    <v t="r">542</v>
    <v t="r">545</v>
    <v t="r">548</v>
    <v t="r">551</v>
    <v t="r">554</v>
    <v t="r">557</v>
    <v t="r">560</v>
    <v t="r">563</v>
    <v t="r">566</v>
    <v t="r">569</v>
    <v t="r">572</v>
    <v t="r">575</v>
    <v t="r">578</v>
  </a>
  <a r="2">
    <v t="s">Paramount Pictures</v>
    <v t="s">Alfran Productions</v>
  </a>
  <a r="1">
    <v t="r">581</v>
  </a>
  <a r="2">
    <v t="s">crime</v>
    <v t="s">drama</v>
  </a>
  <a r="3">
    <v t="r">585</v>
    <v t="r">586</v>
    <v t="r">587</v>
  </a>
  <a r="3">
    <v t="r">589</v>
    <v t="r">590</v>
    <v t="r">591</v>
  </a>
  <a r="1">
    <v t="s">R</v>
  </a>
  <a r="2">
    <v t="r">598</v>
    <v t="r">581</v>
  </a>
  <a r="1">
    <v t="s">Lois Lane</v>
  </a>
  <a r="1">
    <v t="s">Lex Luthor</v>
  </a>
  <a r="2">
    <v t="s">Clark Kent</v>
    <v t="s">Superman</v>
  </a>
  <a r="1">
    <v t="s">Perry White</v>
  </a>
  <a r="1">
    <v t="s">Martha Kent</v>
  </a>
  <a r="1">
    <v t="s">Jimmy Olsen</v>
  </a>
  <a r="1">
    <v t="s">Shuttle Engineer</v>
  </a>
  <a r="1">
    <v t="s">Jor‐El</v>
  </a>
  <a r="1">
    <v t="s">Richard White</v>
  </a>
  <a r="1">
    <v t="s">Kitty Kowalski</v>
  </a>
  <a r="1">
    <v t="s">Stanford</v>
  </a>
  <a r="1">
    <v t="s">Bobbie‐Faye</v>
  </a>
  <a r="1">
    <v t="s">Gertrude Vanderworth</v>
  </a>
  <a r="1">
    <v t="s">Riley</v>
  </a>
  <a r="1">
    <v t="s">Ben Hubbard</v>
  </a>
  <a r="1">
    <v t="s">Jason White</v>
  </a>
  <a r="1">
    <v t="s">Brutus</v>
  </a>
  <a r="1">
    <v t="s">Bo The Bartender</v>
  </a>
  <a r="18">
    <v t="r">603</v>
    <v t="r">606</v>
    <v t="r">609</v>
    <v t="r">612</v>
    <v t="r">615</v>
    <v t="r">618</v>
    <v t="r">621</v>
    <v t="r">623</v>
    <v t="r">626</v>
    <v t="r">629</v>
    <v t="r">632</v>
    <v t="r">635</v>
    <v t="r">638</v>
    <v t="r">641</v>
    <v t="r">644</v>
    <v t="r">647</v>
    <v t="r">650</v>
    <v t="r">653</v>
  </a>
  <a r="6">
    <v t="s">Warner Bros.</v>
    <v t="s">Legendary Entertainment</v>
    <v t="s">Peters Entertainment</v>
    <v t="s">Bad Hat Harry Productions</v>
    <v t="s">DC Comics</v>
    <v t="s">Red Sun Productions Pty. Ltd.</v>
  </a>
  <a r="1">
    <v t="r">656</v>
  </a>
  <a r="2">
    <v t="s">action</v>
    <v t="s">sci‐fi</v>
  </a>
  <a r="3">
    <v t="r">585</v>
    <v t="r">660</v>
    <v t="r">661</v>
  </a>
  <a r="4">
    <v t="r">663</v>
    <v t="r">656</v>
    <v t="r">664</v>
    <v t="r">665</v>
  </a>
  <a r="1">
    <v t="s">PG-13</v>
  </a>
  <a r="5">
    <v t="r">672</v>
    <v t="r">673</v>
    <v t="r">674</v>
    <v t="r">656</v>
    <v t="r">675</v>
  </a>
  <a r="1">
    <v t="s">Paul</v>
  </a>
  <a r="1">
    <v t="s">Jeanne</v>
  </a>
  <a r="1">
    <v t="s">Tom</v>
  </a>
  <a r="1">
    <v t="s">Marcel</v>
  </a>
  <a r="1">
    <v t="s">Mouchette</v>
  </a>
  <a r="1">
    <v t="s">Miss Blandish</v>
  </a>
  <a r="1">
    <v t="s">Le Capitaine De La Péniche</v>
  </a>
  <a r="7">
    <v t="r">679</v>
    <v t="r">682</v>
    <v t="r">685</v>
    <v t="r">688</v>
    <v t="r">691</v>
    <v t="r">694</v>
    <v t="r">697</v>
  </a>
  <a r="2">
    <v t="s">Les Productions Artistes Associés</v>
    <v t="s">Produzioni Europee Associate</v>
  </a>
  <a r="1">
    <v t="r">700</v>
  </a>
  <a r="2">
    <v t="s">drama</v>
    <v t="s">romance</v>
  </a>
  <a r="2">
    <v t="r">585</v>
    <v t="r">661</v>
  </a>
  <a r="1">
    <v t="r">705</v>
  </a>
  <a r="2">
    <v t="s">NC-17</v>
    <v t="s">X</v>
  </a>
  <a r="3">
    <v t="r">700</v>
    <v t="r">711</v>
    <v t="r">712</v>
  </a>
  <a r="1">
    <v t="s">Terry Malloy</v>
  </a>
  <a r="1">
    <v t="s">Father Barry</v>
  </a>
  <a r="1">
    <v t="s">Johnny Friendly</v>
  </a>
  <a r="1">
    <v t="s">Edie Doyle</v>
  </a>
  <a r="1">
    <v t="s">Charley Malloy</v>
  </a>
  <a r="1">
    <v t="s">Glover</v>
  </a>
  <a r="2">
    <v t="s">Gilette</v>
    <v t="s">Glover's Colleague</v>
  </a>
  <a r="1">
    <v t="s">Moose</v>
  </a>
  <a r="2">
    <v t="s">Jocko</v>
    <v t="s">Bartender</v>
  </a>
  <a r="2">
    <v t="s">Slim</v>
    <v t="s">Dock Henchman</v>
  </a>
  <a r="10">
    <v t="r">716</v>
    <v t="r">719</v>
    <v t="r">722</v>
    <v t="r">724</v>
    <v t="r">727</v>
    <v t="r">730</v>
    <v t="r">733</v>
    <v t="r">735</v>
    <v t="r">738</v>
    <v t="r">741</v>
  </a>
  <a r="1">
    <v t="s">Horizon Pictures</v>
  </a>
  <a r="1">
    <v t="r">744</v>
  </a>
  <a r="3">
    <v t="s">crime</v>
    <v t="s">drama</v>
    <v t="s">thriller</v>
  </a>
  <a r="1">
    <v t="r">585</v>
  </a>
  <a r="1">
    <v t="r">749</v>
  </a>
  <a r="1">
    <v t="r">755</v>
  </a>
  <a r="1">
    <v t="s">Blanche Du Bois</v>
  </a>
  <a r="1">
    <v t="s">Stanley Kowalski</v>
  </a>
  <a r="1">
    <v t="s">Stella Kowalski</v>
  </a>
  <a r="1">
    <v t="s">Harold 'Mitch' Mitchell</v>
  </a>
  <a r="4">
    <v t="r">760</v>
    <v t="r">762</v>
    <v t="r">765</v>
    <v t="r">767</v>
  </a>
  <a r="2">
    <v t="s">Charles K. Feldman Group</v>
    <v t="s">Warner Bros.</v>
  </a>
  <a r="1">
    <v t="s">drama</v>
  </a>
  <a r="2">
    <v t="r">585</v>
    <v t="r">772</v>
  </a>
  <a r="1">
    <v t="r">774</v>
  </a>
  <a r="2">
    <v t="s">M</v>
    <v t="s">PG</v>
  </a>
  <a r="1">
    <v t="r">781</v>
  </a>
  <a r="1">
    <v t="s">Superman</v>
  </a>
  <a r="1">
    <v t="s">General Zod</v>
  </a>
  <a r="1">
    <v t="s">Ursa</v>
  </a>
  <a r="1">
    <v t="s">Sheriff</v>
  </a>
  <a r="1">
    <v t="s">Otis</v>
  </a>
  <a r="1">
    <v t="s">Eve Teschmacher</v>
  </a>
  <a r="11">
    <v t="r">786</v>
    <v t="r">788</v>
    <v t="r">790</v>
    <v t="r">623</v>
    <v t="r">793</v>
    <v t="r">795</v>
    <v t="r">798</v>
    <v t="r">800</v>
    <v t="r">803</v>
    <v t="r">806</v>
    <v t="r">809</v>
  </a>
  <a r="1">
    <v t="s">Warner Bros.</v>
  </a>
  <a r="2">
    <v t="r">812</v>
    <v t="r">813</v>
  </a>
  <a r="4">
    <v t="s">action</v>
    <v t="s">adventure</v>
    <v t="s">romance</v>
    <v t="s">sci‐fi</v>
  </a>
  <a r="2">
    <v t="r">585</v>
    <v t="r">817</v>
  </a>
  <a r="1">
    <v t="s">PG</v>
  </a>
  <a r="7">
    <v t="r">598</v>
    <v t="r">673</v>
    <v t="r">822</v>
    <v t="r">823</v>
    <v t="r">674</v>
    <v t="r">824</v>
    <v t="r">825</v>
  </a>
  <a r="1">
    <v t="s">Dr. Moreau</v>
  </a>
  <a r="1">
    <v t="s">Montgomery</v>
  </a>
  <a r="1">
    <v t="s">Edward Douglas</v>
  </a>
  <a r="1">
    <v t="s">Aissa</v>
  </a>
  <a r="1">
    <v t="s">Sayer The Law</v>
  </a>
  <a r="1">
    <v t="s">Lo‐Mai</v>
  </a>
  <a r="1">
    <v t="s">Majai</v>
  </a>
  <a r="1">
    <v t="s">Azazello</v>
  </a>
  <a r="8">
    <v t="r">829</v>
    <v t="r">832</v>
    <v t="r">835</v>
    <v t="r">838</v>
    <v t="r">841</v>
    <v t="r">844</v>
    <v t="r">847</v>
    <v t="r">850</v>
  </a>
  <a r="1">
    <v t="s">New Line Cinema</v>
  </a>
  <a r="1">
    <v t="r">853</v>
  </a>
  <a r="3">
    <v t="s">horror</v>
    <v t="s">sci‐fi</v>
    <v t="s">thriller</v>
  </a>
  <a r="2">
    <v t="r">585</v>
    <v t="r">857</v>
  </a>
  <a r="1">
    <v t="r">859</v>
  </a>
  <a r="1">
    <v t="r">865</v>
  </a>
  <a r="1">
    <v t="s">Jonathan Kent</v>
  </a>
  <a r="1">
    <v t="s">Lara Lor‐Van</v>
  </a>
  <a r="1">
    <v t="s">Vond‐Ah</v>
  </a>
  <a r="1">
    <v t="s">1st Elder</v>
  </a>
  <a r="1">
    <v t="s">Elder</v>
  </a>
  <a r="1">
    <v t="s">Burglar</v>
  </a>
  <a r="1">
    <v t="s">Desk Sergeant</v>
  </a>
  <a r="1">
    <v t="s">Crewman</v>
  </a>
  <a r="1">
    <v t="s">Newscaster</v>
  </a>
  <a r="1">
    <v t="s">Controller</v>
  </a>
  <a r="1">
    <v t="s">State Senator</v>
  </a>
  <a r="1">
    <v t="s">Senator</v>
  </a>
  <a r="1">
    <v t="s">Major</v>
  </a>
  <a r="28">
    <v t="r">623</v>
    <v t="r">788</v>
    <v t="r">786</v>
    <v t="r">806</v>
    <v t="r">800</v>
    <v t="r">870</v>
    <v t="r">790</v>
    <v t="r">809</v>
    <v t="r">795</v>
    <v t="r">873</v>
    <v t="r">875</v>
    <v t="r">793</v>
    <v t="r">798</v>
    <v t="r">878</v>
    <v t="r">881</v>
    <v t="r">884</v>
    <v t="r">886</v>
    <v t="r">888</v>
    <v t="r">891</v>
    <v t="r">894</v>
    <v t="r">897</v>
    <v t="r">900</v>
    <v t="r">902</v>
    <v t="r">905</v>
    <v t="r">907</v>
    <v t="r">910</v>
    <v t="r">913</v>
    <v t="r">916</v>
  </a>
  <a r="3">
    <v t="s">Dovemead Films</v>
    <v t="s">Film Export A.G.</v>
    <v t="s">International Film Production</v>
  </a>
  <a r="1">
    <v t="r">813</v>
  </a>
  <a r="4">
    <v t="s">action</v>
    <v t="s">adventure</v>
    <v t="s">drama</v>
    <v t="s">sci‐fi</v>
  </a>
  <a r="1">
    <v t="r">812</v>
  </a>
  <a r="8">
    <v t="r">598</v>
    <v t="r">822</v>
    <v t="r">825</v>
    <v t="r">823</v>
    <v t="r">824</v>
    <v t="r">674</v>
    <v t="r">673</v>
    <v t="r">927</v>
  </a>
  <a r="1">
    <v t="s">Dr. Jack Mickler</v>
  </a>
  <a r="1">
    <v t="s">Don Juan</v>
  </a>
  <a r="1">
    <v t="s">Marilyn Mickler</v>
  </a>
  <a r="1">
    <v t="s">Doña Julia</v>
  </a>
  <a r="1">
    <v t="s">Dr. Paul Showalter</v>
  </a>
  <a r="1">
    <v t="s">Doña Inez</v>
  </a>
  <a r="1">
    <v t="s">Don Alfonzo</v>
  </a>
  <a r="1">
    <v t="s">Detective Sy Tobias</v>
  </a>
  <a r="1">
    <v t="s">Nurse Alvira</v>
  </a>
  <a r="1">
    <v t="s">Sultan</v>
  </a>
  <a r="1">
    <v t="s">Dona Querida</v>
  </a>
  <a r="12">
    <v t="r">931</v>
    <v t="r">934</v>
    <v t="r">937</v>
    <v t="r">939</v>
    <v t="r">942</v>
    <v t="r">945</v>
    <v t="r">948</v>
    <v t="r">951</v>
    <v t="r">954</v>
    <v t="r">957</v>
    <v t="r">960</v>
    <v t="r">963</v>
  </a>
  <a r="4">
    <v t="s">New Line Cinema</v>
    <v t="s">American Zoetrope</v>
    <v t="s">Juno Pix</v>
    <v t="s">Outlaw Productions</v>
  </a>
  <a r="1">
    <v t="r">966</v>
  </a>
  <a r="3">
    <v t="s">comedy</v>
    <v t="s">drama</v>
    <v t="s">romance</v>
  </a>
  <a r="2">
    <v t="r">581</v>
    <v t="r">970</v>
  </a>
  <a r="2">
    <v t="r">966</v>
    <v t="r">976</v>
  </a>
  <a r="1">
    <v t="s">Johnny Strabler</v>
  </a>
  <a r="1">
    <v t="s">Chino</v>
  </a>
  <a r="1">
    <v t="s">Kathie Bleeker</v>
  </a>
  <a r="1">
    <v t="s">Charlie Thomas</v>
  </a>
  <a r="1">
    <v t="s">Frank Bleeker</v>
  </a>
  <a r="5">
    <v t="r">980</v>
    <v t="r">983</v>
    <v t="r">986</v>
    <v t="r">989</v>
    <v t="r">992</v>
  </a>
  <a r="1">
    <v t="s">Stanley Kramer Productions</v>
  </a>
  <a r="1">
    <v t="r">996</v>
  </a>
  <a r="2">
    <v t="r">999</v>
    <v t="r">1000</v>
  </a>
  <a r="1">
    <v t="s">Sky Masterson</v>
  </a>
  <a r="1">
    <v t="s">Nathan Detroit</v>
  </a>
  <a r="2">
    <v t="r">1004</v>
    <v t="r">1007</v>
  </a>
  <a r="1">
    <v t="s">The Samuel Goldwyn Company</v>
  </a>
  <a r="1">
    <v t="r">1010</v>
  </a>
  <a r="4">
    <v t="s">comedy</v>
    <v t="s">crime</v>
    <v t="s">musical</v>
    <v t="s">romance</v>
  </a>
  <a r="1">
    <v t="r">1014</v>
  </a>
  <a r="5">
    <v t="r">1018</v>
    <v t="r">1019</v>
    <v t="r">1020</v>
    <v t="r">1021</v>
    <v t="r">1010</v>
  </a>
  <a r="1">
    <v t="s">Major Lloyd Gruver USAF</v>
  </a>
  <a r="2">
    <v t="s">Capt. Mike Bailey</v>
    <v t="s">USMC</v>
  </a>
  <a r="1">
    <v t="s">Mrs. Webster</v>
  </a>
  <a r="1">
    <v t="s">Katsumi</v>
  </a>
  <a r="1">
    <v t="s">Amn. Joe Kelly</v>
  </a>
  <a r="1">
    <v t="s">Nakamura</v>
  </a>
  <a r="1">
    <v t="s">Eileen Webster</v>
  </a>
  <a r="1">
    <v t="s">Lt. Gen. Mark Webster</v>
  </a>
  <a r="1">
    <v t="s">Voice Of Airman Interviewing Major Lloyd Gruver</v>
  </a>
  <a r="9">
    <v t="r">1025</v>
    <v t="r">1028</v>
    <v t="r">1031</v>
    <v t="r">1034</v>
    <v t="r">1037</v>
    <v t="r">1040</v>
    <v t="r">1043</v>
    <v t="r">1046</v>
    <v t="r">1049</v>
  </a>
  <a r="2">
    <v t="s">Pennebaker Productions</v>
    <v t="s">William Goetz Productions</v>
  </a>
  <a r="1">
    <v t="r">1052</v>
  </a>
  <a r="2">
    <v t="r">585</v>
    <v t="r">1055</v>
  </a>
  <a r="1">
    <v t="r">1057</v>
  </a>
  <a r="2">
    <v t="r">1062</v>
    <v t="r">1063</v>
  </a>
  <a r="1">
    <v t="s">Raphael</v>
  </a>
  <a r="1">
    <v t="s">McCarthy</v>
  </a>
  <a r="2">
    <v t="r">1067</v>
    <v t="r">1069</v>
  </a>
  <a r="4">
    <v t="s">Jeremy Thomas Productions</v>
    <v t="s">Acappella Pictures</v>
    <v t="s">Brave Pictures</v>
    <v t="s">Majestic Films International</v>
  </a>
  <a r="1">
    <v t="r">932</v>
  </a>
  <a r="1">
    <v t="s">Nick Wells</v>
  </a>
  <a r="2">
    <v t="s">Jackie Teller</v>
    <v t="s">Brian</v>
  </a>
  <a r="1">
    <v t="s">Max Baron</v>
  </a>
  <a r="1">
    <v t="s">Sapperstein's Cousin</v>
  </a>
  <a r="1">
    <v t="s">Danny</v>
  </a>
  <a r="1">
    <v t="s">Burt</v>
  </a>
  <a r="1">
    <v t="s">Sapperstein</v>
  </a>
  <a r="1">
    <v t="s">Herself</v>
  </a>
  <a r="1">
    <v t="s">Steven</v>
  </a>
  <a r="1">
    <v t="s">Drunk</v>
  </a>
  <a r="1">
    <v t="s">Himself</v>
  </a>
  <a r="1">
    <v t="s">Rich Man</v>
  </a>
  <a r="1">
    <v t="s">Jeff</v>
  </a>
  <a r="1">
    <v t="s">Diane</v>
  </a>
  <a r="1">
    <v t="s">Laurent</v>
  </a>
  <a r="1">
    <v t="s">Tony</v>
  </a>
  <a r="16">
    <v t="r">1079</v>
    <v t="r">1082</v>
    <v t="r">1084</v>
    <v t="r">1087</v>
    <v t="r">1090</v>
    <v t="r">1093</v>
    <v t="r">1096</v>
    <v t="r">1099</v>
    <v t="r">1102</v>
    <v t="r">1105</v>
    <v t="r">1108</v>
    <v t="r">1111</v>
    <v t="r">1114</v>
    <v t="r">1117</v>
    <v t="r">1120</v>
    <v t="r">1123</v>
  </a>
  <a r="10">
    <v t="s">Paramount Pictures</v>
    <v t="s">Mandalay Pictures</v>
    <v t="s">StudioCanal</v>
    <v t="s">Horseshoe Bay Productions</v>
    <v t="s">Lee Rich Productions</v>
    <v t="s">Cineartists AG</v>
    <v t="s">Lionsgate</v>
    <v t="s">MP Film Management</v>
    <v t="s">Mel's Cite du Cinema</v>
    <v t="s">Vierte Beteiligung KC Medien AG &amp; Co. KG</v>
  </a>
  <a r="1">
    <v t="r">1126</v>
  </a>
  <a r="2">
    <v t="r">1129</v>
    <v t="r">1130</v>
  </a>
  <a r="2">
    <v t="s">1st Lieutenant Fletcher Christian</v>
    <v t="s">Master's Mate</v>
  </a>
  <a r="1">
    <v t="s">William Bligh</v>
  </a>
  <a r="1">
    <v t="s">Seman John Mills</v>
  </a>
  <a r="1">
    <v t="s">Alexander Smith</v>
  </a>
  <a r="1">
    <v t="s">William Brown</v>
  </a>
  <a r="1">
    <v t="s">Seaman Matthew Quintal</v>
  </a>
  <a r="1">
    <v t="s">Seaman Edward Birkett</v>
  </a>
  <a r="1">
    <v t="s">Seaman William McCoy</v>
  </a>
  <a r="8">
    <v t="r">1138</v>
    <v t="r">1140</v>
    <v t="r">1143</v>
    <v t="r">1146</v>
    <v t="r">1149</v>
    <v t="r">1152</v>
    <v t="r">1155</v>
    <v t="r">1158</v>
  </a>
  <a r="1">
    <v t="s">Arcola Pictures</v>
  </a>
  <a r="2">
    <v t="r">1161</v>
    <v t="r">1162</v>
  </a>
  <a r="4">
    <v t="s">adventure</v>
    <v t="s">drama</v>
    <v t="s">history</v>
    <v t="s">romance</v>
  </a>
  <a r="1">
    <v t="r">1166</v>
  </a>
  <a r="7">
    <v t="r">1172</v>
    <v t="r">1173</v>
    <v t="r">1174</v>
    <v t="r">1020</v>
    <v t="r">1175</v>
    <v t="r">1176</v>
    <v t="r">1177</v>
  </a>
  <a r="1">
    <v t="s">Him/Herself</v>
  </a>
  <a r="4">
    <v t="r">1182</v>
    <v t="r">1183</v>
    <v t="r">1185</v>
    <v t="r">1186</v>
  </a>
  <a r="1">
    <v t="s">American Zoetrope</v>
  </a>
  <a r="1">
    <v t="r">1189</v>
  </a>
  <a r="1">
    <v t="s">documentary</v>
  </a>
  <a r="1">
    <v t="r">1193</v>
  </a>
  <a r="1">
    <v t="s">Emiliano Zapata</v>
  </a>
  <a r="1">
    <v t="s">Eufemio Zapata</v>
  </a>
  <a r="2">
    <v t="r">1198</v>
    <v t="r">1201</v>
  </a>
  <a r="1">
    <v t="s">Twentieth Century Fox</v>
  </a>
  <a r="4">
    <v t="s">biography</v>
    <v t="s">drama</v>
    <v t="s">history</v>
    <v t="s">western</v>
  </a>
  <a r="1">
    <v t="r">1206</v>
  </a>
  <a r="1">
    <v t="r">1210</v>
  </a>
  <a r="1">
    <v t="s">Stratone</v>
  </a>
  <a r="1">
    <v t="s">Mark Antony</v>
  </a>
  <a r="1">
    <v t="s">Marcus Junius Brutus</v>
  </a>
  <a r="1">
    <v t="s">Gaius Cassius Longinus</v>
  </a>
  <a r="1">
    <v t="s">Julius Caesar</v>
  </a>
  <a r="1">
    <v t="s">Casca</v>
  </a>
  <a r="1">
    <v t="s">Calpurnia</v>
  </a>
  <a r="1">
    <v t="s">Portia</v>
  </a>
  <a r="1">
    <v t="s">Marcus Tullius Cicero</v>
  </a>
  <a r="1">
    <v t="s">Marullus</v>
  </a>
  <a r="1">
    <v t="s">Flavius</v>
  </a>
  <a r="1">
    <v t="s">Gaius Trebonius</v>
  </a>
  <a r="1">
    <v t="s">Decimus Junius Brutus Albinus</v>
  </a>
  <a r="1">
    <v t="s">Tillius Cimber</v>
  </a>
  <a r="1">
    <v t="s">Quintus Ligarius</v>
  </a>
  <a r="1">
    <v t="s">Servant To Antony</v>
  </a>
  <a r="1">
    <v t="s">Marcus Aemilius Lepidus</v>
  </a>
  <a r="1">
    <v t="s">Pindarus</v>
  </a>
  <a r="1">
    <v t="s">Messala</v>
  </a>
  <a r="1">
    <v t="s">Citizen Of Rome 2</v>
  </a>
  <a r="1">
    <v t="s">Publius Cornelius Dolabella</v>
  </a>
  <a r="1">
    <v t="s">Officer To Octavius</v>
  </a>
  <a r="1">
    <v t="s">Citizen Of Rome 5</v>
  </a>
  <a r="1">
    <v t="s">Carpenter</v>
  </a>
  <a r="1">
    <v t="s">Citizen Of Rome 11</v>
  </a>
  <a r="1">
    <v t="s">Citizen Of Rome 13</v>
  </a>
  <a r="1">
    <v t="s">Citizen Of Rome 16</v>
  </a>
  <a r="1">
    <v t="s">Cobbler</v>
  </a>
  <a r="1">
    <v t="s">Citizen Of Rome 17</v>
  </a>
  <a r="1">
    <v t="s">Hoodlum 3</v>
  </a>
  <a r="1">
    <v t="s">Citizen Of Rome 22</v>
  </a>
  <a r="31">
    <v t="r">1215</v>
    <v t="r">1217</v>
    <v t="r">1220</v>
    <v t="r">1223</v>
    <v t="r">1226</v>
    <v t="r">1229</v>
    <v t="r">1232</v>
    <v t="r">1235</v>
    <v t="r">1238</v>
    <v t="r">1241</v>
    <v t="r">1244</v>
    <v t="r">1247</v>
    <v t="r">1250</v>
    <v t="r">1253</v>
    <v t="r">1256</v>
    <v t="r">1259</v>
    <v t="r">1262</v>
    <v t="r">1265</v>
    <v t="r">1268</v>
    <v t="r">1271</v>
    <v t="r">1274</v>
    <v t="r">1277</v>
    <v t="r">1280</v>
    <v t="r">1283</v>
    <v t="r">1286</v>
    <v t="r">1289</v>
    <v t="r">1292</v>
    <v t="r">1295</v>
    <v t="r">1298</v>
    <v t="r">1301</v>
    <v t="r">1304</v>
  </a>
  <a r="1">
    <v t="s">Metro‐Goldwyn‐Mayer</v>
  </a>
  <a r="3">
    <v t="s">biography</v>
    <v t="s">drama</v>
    <v t="s">history</v>
  </a>
  <a r="1">
    <v t="r">1309</v>
  </a>
  <a r="2">
    <v t="r">1010</v>
    <v t="r">1313</v>
  </a>
  <a r="1">
    <v t="s">Carmine Sabatini Aka Jimmy The Tucan</v>
  </a>
  <a r="2">
    <v t="s">Clark Kellogg</v>
    <v t="s">Narrator</v>
  </a>
  <a r="2">
    <v t="s">Victor Ray</v>
    <v t="s">Carmine's Nephew</v>
  </a>
  <a r="1">
    <v t="s">Arthur Fleeber</v>
  </a>
  <a r="1">
    <v t="s">Tina Sabatini</v>
  </a>
  <a r="1">
    <v t="s">Larry London</v>
  </a>
  <a r="1">
    <v t="s">Edward</v>
  </a>
  <a r="2">
    <v t="s">Agent Chuck Greenwald</v>
    <v t="s">Dept. Of Justice Fish &amp; Game Division</v>
  </a>
  <a r="1">
    <v t="s">Steve Bushak</v>
  </a>
  <a r="2">
    <v t="s">Dwight Armstrong</v>
    <v t="s">Clark's Step‐Father</v>
  </a>
  <a r="10">
    <v t="r">1317</v>
    <v t="r">1320</v>
    <v t="r">1323</v>
    <v t="r">1326</v>
    <v t="r">1329</v>
    <v t="r">1332</v>
    <v t="r">1335</v>
    <v t="r">1338</v>
    <v t="r">1341</v>
    <v t="r">1344</v>
  </a>
  <a r="1">
    <v t="s">TriStar Pictures</v>
  </a>
  <a r="1">
    <v t="r">1347</v>
  </a>
  <a r="2">
    <v t="s">comedy</v>
    <v t="s">crime</v>
  </a>
  <a r="4">
    <v t="r">585</v>
    <v t="r">586</v>
    <v t="r">660</v>
    <v t="r">661</v>
  </a>
  <a r="1">
    <v t="s">Archive Footage</v>
  </a>
  <a r="1">
    <v t="s">Man Reflected In Digital Screens</v>
  </a>
  <a r="23">
    <v t="r">1357</v>
    <v t="r">1359</v>
    <v t="r">1361</v>
    <v t="r">1363</v>
    <v t="r">1365</v>
    <v t="r">1367</v>
    <v t="r">1369</v>
    <v t="r">1371</v>
    <v t="r">1373</v>
    <v t="r">1375</v>
    <v t="r">1377</v>
    <v t="r">1379</v>
    <v t="r">1381</v>
    <v t="r">1383</v>
    <v t="r">1385</v>
    <v t="r">1387</v>
    <v t="r">1389</v>
    <v t="r">1391</v>
    <v t="r">1393</v>
    <v t="r">1395</v>
    <v t="r">1397</v>
    <v t="r">1399</v>
    <v t="r">1402</v>
  </a>
  <a r="2">
    <v t="s">Miramax</v>
    <v t="s">Qatsi Productions</v>
  </a>
  <a r="1">
    <v t="r">1405</v>
  </a>
  <a r="2">
    <v t="s">documentary</v>
    <v t="s">music</v>
  </a>
  <a r="2">
    <v t="r">1405</v>
    <v t="r">1400</v>
  </a>
  <a r="1">
    <v t="s">Harrison Carter MacWhite</v>
  </a>
  <a r="1">
    <v t="s">Homer Atkins</v>
  </a>
  <a r="2">
    <v t="r">1415</v>
    <v t="r">1417</v>
  </a>
  <a r="1">
    <v t="s">Universal International Pictures</v>
  </a>
  <a r="3">
    <v t="s">adventure</v>
    <v t="s">drama</v>
    <v t="s">thriller</v>
  </a>
  <a r="1">
    <v t="r">1423</v>
  </a>
  <a r="1">
    <v t="s">Ogden Mears</v>
  </a>
  <a r="1">
    <v t="s">Natascha</v>
  </a>
  <a r="1">
    <v t="s">Harvey</v>
  </a>
  <a r="1">
    <v t="s">Martha</v>
  </a>
  <a r="1">
    <v t="s">Girl At Dance</v>
  </a>
  <a r="1">
    <v t="s">An Old Steward</v>
  </a>
  <a r="1">
    <v t="s">Miss Gaulswallow</v>
  </a>
  <a r="1">
    <v t="s">John Felix</v>
  </a>
  <a r="1">
    <v t="s">The Society Girl</v>
  </a>
  <a r="1">
    <v t="s">The Captain</v>
  </a>
  <a r="1">
    <v t="s">Saleswoman</v>
  </a>
  <a r="11">
    <v t="r">1427</v>
    <v t="r">1430</v>
    <v t="r">1433</v>
    <v t="r">1436</v>
    <v t="r">1439</v>
    <v t="r">1442</v>
    <v t="r">1445</v>
    <v t="r">1448</v>
    <v t="r">1451</v>
    <v t="r">1454</v>
    <v t="r">1457</v>
  </a>
  <a r="2">
    <v t="s">Chaplin Film Productions Ltd.</v>
    <v t="s">Universal Pictures</v>
  </a>
  <a r="1">
    <v t="r">1440</v>
  </a>
  <a r="2">
    <v t="s">comedy</v>
    <v t="s">romance</v>
  </a>
  <a r="1">
    <v t="s">Tomás De Torquemada</v>
  </a>
  <a r="1">
    <v t="s">King Ferdinand</v>
  </a>
  <a r="1">
    <v t="s">Harana</v>
  </a>
  <a r="1">
    <v t="s">Martin Pinzon</v>
  </a>
  <a r="1">
    <v t="s">Indian Chieftain</v>
  </a>
  <a r="1">
    <v t="s">Queen Isabella I</v>
  </a>
  <a r="1">
    <v t="s">Alvaro Harana</v>
  </a>
  <a r="1">
    <v t="s">Roldan</v>
  </a>
  <a r="1">
    <v t="s">Beatriz</v>
  </a>
  <a r="1">
    <v t="s">Escobedo</v>
  </a>
  <a r="1">
    <v t="s">Inquisitor's Spy</v>
  </a>
  <a r="11">
    <v t="r">1466</v>
    <v t="r">1469</v>
    <v t="r">1472</v>
    <v t="r">1475</v>
    <v t="r">1478</v>
    <v t="r">1481</v>
    <v t="r">1484</v>
    <v t="r">1487</v>
    <v t="r">1490</v>
    <v t="r">1493</v>
    <v t="r">1496</v>
  </a>
  <a r="2">
    <v t="s">Christopher Columbus Productions</v>
    <v t="s">Quinto Centenario</v>
  </a>
  <a r="1">
    <v t="r">1499</v>
  </a>
  <a r="4">
    <v t="s">adventure</v>
    <v t="s">biography</v>
    <v t="s">drama</v>
    <v t="s">history</v>
  </a>
  <a r="3">
    <v t="r">598</v>
    <v t="r">1505</v>
    <v t="r">1506</v>
  </a>
  <a r="1">
    <v t="s">Rio</v>
  </a>
  <a r="1">
    <v t="r">1510</v>
  </a>
  <a r="1">
    <v t="s">Pennebaker Productions</v>
  </a>
  <a r="1">
    <v t="r">424</v>
  </a>
  <a r="2">
    <v t="s">drama</v>
    <v t="s">western</v>
  </a>
  <a r="2">
    <v t="r">1516</v>
    <v t="r">1517</v>
  </a>
  <a r="4">
    <v t="r">1521</v>
    <v t="r">1522</v>
    <v t="r">1523</v>
    <v t="r">1524</v>
  </a>
  <a r="1">
    <v t="s">Melanie Bruwer</v>
  </a>
  <a r="1">
    <v t="s">Ben Du Toit</v>
  </a>
  <a r="1">
    <v t="s">Ian McKenzie</v>
  </a>
  <a r="1">
    <v t="s">Captain Stolz</v>
  </a>
  <a r="1">
    <v t="s">Magistrate</v>
  </a>
  <a r="5">
    <v t="r">1529</v>
    <v t="r">1532</v>
    <v t="r">1534</v>
    <v t="r">1537</v>
    <v t="r">1540</v>
  </a>
  <a r="3">
    <v t="s">Davros Films</v>
    <v t="s">Star Partners II Ltd.</v>
    <v t="s">Sundance Productions</v>
  </a>
  <a r="2">
    <v t="s">drama</v>
    <v t="s">thriller</v>
  </a>
  <a r="3">
    <v t="r">1545</v>
    <v t="r">1546</v>
    <v t="r">585</v>
  </a>
  <a r="2">
    <v t="r">1548</v>
    <v t="r">1549</v>
  </a>
  <a r="2">
    <v t="r">1554</v>
    <v t="r">1555</v>
  </a>
  <a r="1">
    <v t="s">Lt. Col. Morris Langdon</v>
  </a>
  <a r="1">
    <v t="s">Maj. Weldon Penderton</v>
  </a>
  <a r="1">
    <v t="s">Leonora Penderton</v>
  </a>
  <a r="1">
    <v t="s">Pvt. L.G. Williams</v>
  </a>
  <a r="1">
    <v t="s">Alison Langdon</v>
  </a>
  <a r="1">
    <v t="s">Stables Sergeant</v>
  </a>
  <a r="6">
    <v t="r">1560</v>
    <v t="r">1562</v>
    <v t="r">1565</v>
    <v t="r">1568</v>
    <v t="r">1571</v>
    <v t="r">1574</v>
  </a>
  <a r="1">
    <v t="s">Warner Brothers/Seven Arts</v>
  </a>
  <a r="1">
    <v t="r">1577</v>
  </a>
  <a r="3">
    <v t="s">drama</v>
    <v t="s">romance</v>
    <v t="s">thriller</v>
  </a>
  <a r="2">
    <v t="r">1581</v>
    <v t="r">1577</v>
  </a>
  <a r="1">
    <v t="r">1584</v>
  </a>
  <a r="1">
    <v t="s">T.M. Christian</v>
  </a>
  <a r="1">
    <v t="s">Hunchback Juggler</v>
  </a>
  <a r="1">
    <v t="s">Grindl</v>
  </a>
  <a r="1">
    <v t="s">McPhisto</v>
  </a>
  <a r="1">
    <v t="s">Dr. Krankheit</v>
  </a>
  <a r="1">
    <v t="s">Dr. Arnold Dunlap</v>
  </a>
  <a r="1">
    <v t="s">Emmanuel</v>
  </a>
  <a r="1">
    <v t="s">Nurse Bullock</v>
  </a>
  <a r="1">
    <v t="s">Gen. R.A. Smight</v>
  </a>
  <a r="1">
    <v t="s">Conchita</v>
  </a>
  <a r="1">
    <v t="s">Zero</v>
  </a>
  <a r="1">
    <v t="s">Livia</v>
  </a>
  <a r="1">
    <v t="s">Mental Patient</v>
  </a>
  <a r="1">
    <v t="s">Film Director</v>
  </a>
  <a r="14">
    <v t="r">1589</v>
    <v t="r">1592</v>
    <v t="r">1594</v>
    <v t="r">1597</v>
    <v t="r">1600</v>
    <v t="r">1602</v>
    <v t="r">1605</v>
    <v t="r">1608</v>
    <v t="r">1611</v>
    <v t="r">1614</v>
    <v t="r">1617</v>
    <v t="r">1620</v>
    <v t="r">1623</v>
    <v t="r">1626</v>
  </a>
  <a r="4">
    <v t="s">Dear Film Produzione</v>
    <v t="s">Les Films Corona</v>
    <v t="s">Selmur Productions</v>
    <v t="s">American Broadcasting Company</v>
  </a>
  <a r="1">
    <v t="r">1624</v>
  </a>
  <a r="3">
    <v t="s">adventure</v>
    <v t="s">comedy</v>
    <v t="s">fantasy</v>
  </a>
  <a r="2">
    <v t="r">585</v>
    <v t="r">1632</v>
  </a>
  <a r="1">
    <v t="r">1634</v>
  </a>
  <a r="2">
    <v t="r">1621</v>
    <v t="r">1638</v>
  </a>
  <a r="1">
    <v t="s">Calvin</v>
  </a>
  <a r="1">
    <v t="s">Robert E. Lee Clayton</v>
  </a>
  <a r="1">
    <v t="s">Tittle Tod</v>
  </a>
  <a r="1">
    <v t="s">Cary</v>
  </a>
  <a r="1">
    <v t="s">Tom Logan</v>
  </a>
  <a r="1">
    <v t="s">Jane Braxton</v>
  </a>
  <a r="1">
    <v t="s">Si</v>
  </a>
  <a r="1">
    <v t="s">Rancher's Wife</v>
  </a>
  <a r="1">
    <v t="s">The Lonesome Kid</v>
  </a>
  <a r="1">
    <v t="s">Baggage Clerk</v>
  </a>
  <a r="1">
    <v t="s">Madame</v>
  </a>
  <a r="1">
    <v t="s">Pete Marker</v>
  </a>
  <a r="12">
    <v t="r">1643</v>
    <v t="r">1645</v>
    <v t="r">1648</v>
    <v t="r">1651</v>
    <v t="r">1654</v>
    <v t="r">1657</v>
    <v t="r">1660</v>
    <v t="r">1663</v>
    <v t="r">1666</v>
    <v t="r">1669</v>
    <v t="r">1672</v>
    <v t="r">1675</v>
  </a>
  <a r="1">
    <v t="s">Devon/Persky‐Bright</v>
  </a>
  <a r="1">
    <v t="r">1678</v>
  </a>
  <a r="1">
    <v t="r">1681</v>
  </a>
  <a r="2">
    <v t="r">1686</v>
    <v t="r">1687</v>
  </a>
  <a r="1">
    <v t="s">Mrs. Reeves</v>
  </a>
  <a r="1">
    <v t="s">Ruby Calder</v>
  </a>
  <a r="1">
    <v t="s">Sheriff Calder</v>
  </a>
  <a r="1">
    <v t="s">Charlie 'Bubber' Reeves</v>
  </a>
  <a r="1">
    <v t="s">Anna Reeves</v>
  </a>
  <a r="1">
    <v t="s">Val Rogers</v>
  </a>
  <a r="1">
    <v t="s">Seymour</v>
  </a>
  <a r="1">
    <v t="s">Jason 'Jake' Rogers</v>
  </a>
  <a r="1">
    <v t="s">Edwin Stewart</v>
  </a>
  <a r="1">
    <v t="s">Mary Fuller</v>
  </a>
  <a r="1">
    <v t="s">Emily Stewart</v>
  </a>
  <a r="1">
    <v t="s">Sol</v>
  </a>
  <a r="1">
    <v t="s">Briggs</v>
  </a>
  <a r="1">
    <v t="s">Cutie</v>
  </a>
  <a r="1">
    <v t="s">Lem Brewster</v>
  </a>
  <a r="1">
    <v t="s">Mr. Reeves</v>
  </a>
  <a r="1">
    <v t="s">Elizabeth Rogers</v>
  </a>
  <a r="1">
    <v t="s">Damon Fuller</v>
  </a>
  <a r="1">
    <v t="s">Conventioneer</v>
  </a>
  <a r="1">
    <v t="s">Mr. Siftifieus</v>
  </a>
  <a r="20">
    <v t="r">1692</v>
    <v t="r">1695</v>
    <v t="r">1697</v>
    <v t="r">1700</v>
    <v t="r">1703</v>
    <v t="r">1706</v>
    <v t="r">1709</v>
    <v t="r">1712</v>
    <v t="r">1714</v>
    <v t="r">1717</v>
    <v t="r">1720</v>
    <v t="r">1723</v>
    <v t="r">1726</v>
    <v t="r">1729</v>
    <v t="r">1731</v>
    <v t="r">1734</v>
    <v t="r">1737</v>
    <v t="r">1739</v>
    <v t="r">1742</v>
    <v t="r">1745</v>
  </a>
  <a r="2">
    <v t="r">1750</v>
    <v t="r">1751</v>
  </a>
  <a r="1">
    <v t="s">Sir William Walker</v>
  </a>
  <a r="1">
    <v t="r">1755</v>
  </a>
  <a r="2">
    <v t="s">Produzioni Europee Associate</v>
    <v t="s">Les Productions Artistes Associés</v>
  </a>
  <a r="1">
    <v t="r">1758</v>
  </a>
  <a r="2">
    <v t="s">action</v>
    <v t="s">drama</v>
  </a>
  <a r="3">
    <v t="r">586</v>
    <v t="r">1762</v>
    <v t="r">585</v>
  </a>
  <a r="2">
    <v t="s">GP</v>
    <v t="s">R</v>
  </a>
  <a r="2">
    <v t="r">1758</v>
    <v t="r">1767</v>
  </a>
  <a r="1">
    <v t="s">Noah Ackerman</v>
  </a>
  <a r="1">
    <v t="s">Hope Plowman</v>
  </a>
  <a r="1">
    <v t="s">Christian Diestl</v>
  </a>
  <a r="1">
    <v t="s">1st Sgt. Rickett</v>
  </a>
  <a r="4">
    <v t="r">1772</v>
    <v t="r">1775</v>
    <v t="r">1777</v>
    <v t="r">1780</v>
  </a>
  <a r="1">
    <v t="r">1782</v>
  </a>
  <a r="3">
    <v t="s">action</v>
    <v t="s">drama</v>
    <v t="s">war</v>
  </a>
  <a r="3">
    <v t="r">585</v>
    <v t="r">661</v>
    <v t="r">660</v>
  </a>
  <a r="2">
    <v t="r">1789</v>
    <v t="r">1790</v>
  </a>
  <a r="1">
    <v t="s">Sakini</v>
  </a>
  <a r="1">
    <v t="r">1794</v>
  </a>
  <a r="1">
    <v t="r">1796</v>
  </a>
  <a r="2">
    <v t="s">comedy</v>
    <v t="s">drama</v>
  </a>
  <a r="1">
    <v t="r">1800</v>
  </a>
  <a r="1">
    <v t="s">Valentine 'Snakeskin' Xavier</v>
  </a>
  <a r="1">
    <v t="s">Carol Cutrere</v>
  </a>
  <a r="2">
    <v t="r">1804</v>
    <v t="r">1807</v>
  </a>
  <a r="1">
    <v t="r">1809</v>
  </a>
  <a r="1">
    <v t="s">Desiree Clary</v>
  </a>
  <a r="1">
    <v t="s">Napoléon Bonaparte</v>
  </a>
  <a r="2">
    <v t="r">1817</v>
    <v t="r">1819</v>
  </a>
  <a r="1">
    <v t="r">1821</v>
  </a>
  <a r="4">
    <v t="s">biography</v>
    <v t="s">drama</v>
    <v t="s">history</v>
    <v t="s">romance</v>
  </a>
  <a r="2">
    <v t="r">585</v>
    <v t="r">1825</v>
  </a>
  <a r="1">
    <v t="r">1830</v>
  </a>
  <a r="1">
    <v t="s">Lt. Barney Caine LAPD</v>
  </a>
  <a r="2">
    <v t="s">Adam Steiffel</v>
    <v t="s">Chairman Titan Oil</v>
  </a>
  <a r="2">
    <v t="s">Dr. Abraham Esau</v>
    <v t="s">Director Reich Energy</v>
  </a>
  <a r="1">
    <v t="s">Geologist 2</v>
  </a>
  <a r="1">
    <v t="s">Kay Neeley</v>
  </a>
  <a r="5">
    <v t="r">1835</v>
    <v t="r">1837</v>
    <v t="r">1839</v>
    <v t="r">1842</v>
    <v t="r">1845</v>
  </a>
  <a r="2">
    <v t="s">Metro‐Goldwyn‐Mayer</v>
    <v t="s">CIP Filmproduktion GmbH</v>
  </a>
  <a r="1">
    <v t="r">1848</v>
  </a>
  <a r="2">
    <v t="s">crime</v>
    <v t="s">thriller</v>
  </a>
  <a r="3">
    <v t="r">585</v>
    <v t="r">772</v>
    <v t="r">660</v>
  </a>
  <a r="1">
    <v t="r">1853</v>
  </a>
  <a r="1">
    <v t="s">Robert Crain</v>
  </a>
  <a r="1">
    <v t="s">Captain Mueller</v>
  </a>
  <a r="2">
    <v t="r">1860</v>
    <v t="r">1863</v>
  </a>
  <a r="2">
    <v t="s">Arcola Pictures</v>
    <v t="s">Colony Productions</v>
  </a>
  <a r="1">
    <v t="r">1866</v>
  </a>
  <a r="4">
    <v t="s">action</v>
    <v t="s">drama</v>
    <v t="s">thriller</v>
    <v t="s">war</v>
  </a>
  <a r="1">
    <v t="s">Ken</v>
  </a>
  <a r="1">
    <v t="r">1873</v>
  </a>
  <a r="1">
    <v t="r">1875</v>
  </a>
  <a r="1">
    <v t="r">1879</v>
  </a>
  <a r="1">
    <v t="s">Peter Quint</v>
  </a>
  <a r="1">
    <v t="r">1883</v>
  </a>
  <a r="2">
    <v t="s">Elliott Kastner‐Jay Kanter‐Alan Ladd Jnr Productions</v>
    <v t="s">Scimitar Productions</v>
  </a>
  <a r="1">
    <v t="r">1886</v>
  </a>
  <a r="3">
    <v t="s">drama</v>
    <v t="s">horror</v>
    <v t="s">thriller</v>
  </a>
  <a r="3">
    <v t="r">1681</v>
    <v t="r">1890</v>
    <v t="r">1886</v>
  </a>
  <a r="3">
    <v t="r">1893</v>
    <v t="r">1894</v>
    <v t="r">1895</v>
  </a>
  <a r="1">
    <v t="s">Bud</v>
  </a>
  <a r="1">
    <v t="s">Vi</v>
  </a>
  <a r="1">
    <v t="s">Leer</v>
  </a>
  <a r="3">
    <v t="r">1899</v>
    <v t="r">1902</v>
    <v t="r">1905</v>
  </a>
  <a r="1">
    <v t="s">Gina Production</v>
  </a>
  <a r="1">
    <v t="r">1903</v>
  </a>
  <a r="4">
    <v t="s">action</v>
    <v t="s">crime</v>
    <v t="s">drama</v>
    <v t="s">thriller</v>
  </a>
  <a r="1">
    <v t="r">1913</v>
  </a>
  <a r="1">
    <v t="s">Voice</v>
  </a>
  <a r="2">
    <v t="r">1917</v>
    <v t="r">1919</v>
  </a>
  <a r="3">
    <v t="s">Pierre Louis Saguez Produções Cinematográficas</v>
    <v t="s">Société Nouvelle de Doublage SND</v>
    <v t="s">Valisa Films Prod.</v>
  </a>
  <a r="1">
    <v t="r">1922</v>
  </a>
  <a r="2">
    <v t="r">585</v>
    <v t="r">1762</v>
  </a>
  <a r="1">
    <v t="s">Col. Walter E. Kurtz</v>
  </a>
  <a r="1">
    <v t="s">Lt. Col. William 'Bill' Kilgore</v>
  </a>
  <a r="1">
    <v t="s">Captain Benjamin L. Willard</v>
  </a>
  <a r="2">
    <v t="s">Gunner's Mate 3rd Class Tyrone Miller</v>
    <v t="s">Mr.Clean</v>
  </a>
  <a r="1">
    <v t="s">Photo Journalist</v>
  </a>
  <a r="1">
    <v t="s">Colonel Lucas</v>
  </a>
  <a r="1">
    <v t="s">Lance B. Johnson</v>
  </a>
  <a r="2">
    <v t="s">Engineman 2nd Class (EN2) Jay Hicks</v>
    <v t="s">'Chef'</v>
  </a>
  <a r="1">
    <v t="s">Agent</v>
  </a>
  <a r="1">
    <v t="s">Lieutenant Richard M. Colby</v>
  </a>
  <a r="1">
    <v t="s">Terri Turee</v>
  </a>
  <a r="1">
    <v t="s">General Corman</v>
  </a>
  <a r="1">
    <v t="s">Soldier In Trench</v>
  </a>
  <a r="1">
    <v t="s">Kilgore's Gunner</v>
  </a>
  <a r="1">
    <v t="s">Director Of TV Crew</v>
  </a>
  <a r="1">
    <v t="s">Eagle Thrust Seven Helicopter Pilot</v>
  </a>
  <a r="1">
    <v t="s">TV Photographer</v>
  </a>
  <a r="1">
    <v t="s">Hubert De Marais</v>
  </a>
  <a r="1">
    <v t="s">Francis De Marais</v>
  </a>
  <a r="1">
    <v t="s">Gilles De Marais</v>
  </a>
  <a r="20">
    <v t="r">1929</v>
    <v t="r">1931</v>
    <v t="r">1933</v>
    <v t="r">1936</v>
    <v t="r">1938</v>
    <v t="r">1941</v>
    <v t="r">1944</v>
    <v t="r">1946</v>
    <v t="r">1949</v>
    <v t="r">1952</v>
    <v t="r">1955</v>
    <v t="r">1958</v>
    <v t="r">1961</v>
    <v t="r">1964</v>
    <v t="r">1966</v>
    <v t="r">1969</v>
    <v t="r">1972</v>
    <v t="r">1974</v>
    <v t="r">1976</v>
    <v t="r">1978</v>
  </a>
  <a r="2">
    <v t="s">Zoetrope</v>
    <v t="s">Zoetrope Studios</v>
  </a>
  <a r="3">
    <v t="s">drama</v>
    <v t="s">mystery</v>
    <v t="s">war</v>
  </a>
  <a r="3">
    <v t="r">585</v>
    <v t="r">661</v>
    <v t="r">1983</v>
  </a>
  <a r="4">
    <v t="r">1988</v>
    <v t="r">581</v>
    <v t="r">1989</v>
    <v t="r">1990</v>
  </a>
  <a r="1">
    <v t="s">Trini</v>
  </a>
  <a r="1">
    <v t="s">Matt</v>
  </a>
  <a r="1">
    <v t="s">Chuy</v>
  </a>
  <a r="1">
    <v t="s">Ramos</v>
  </a>
  <a r="1">
    <v t="s">Yaqui Woman</v>
  </a>
  <a r="1">
    <v t="s">Priest</v>
  </a>
  <a r="1">
    <v t="s">Mexican Farmer</v>
  </a>
  <a r="7">
    <v t="r">1995</v>
    <v t="r">1997</v>
    <v t="r">2000</v>
    <v t="r">2003</v>
    <v t="r">2006</v>
    <v t="r">2009</v>
    <v t="r">2012</v>
  </a>
  <a r="1">
    <v t="s">Universal Pictures</v>
  </a>
  <a r="1">
    <v t="r">2015</v>
  </a>
  <a r="1">
    <v t="s">western</v>
  </a>
  <a r="1">
    <v t="r">2020</v>
  </a>
  <a r="1">
    <v t="r">2023</v>
  </a>
  <a r="2">
    <v t="s">Cutler Productions</v>
    <v t="s">Passion Pictures</v>
  </a>
  <a r="2">
    <v t="s">documentary</v>
    <v t="s">biography</v>
  </a>
  <a r="1">
    <v t="r">2028</v>
  </a>
  <a r="1">
    <v t="s">Narrator</v>
  </a>
  <a r="3">
    <v t="r">2035</v>
    <v t="r">1183</v>
    <v t="r">2038</v>
  </a>
  <a r="1">
    <v t="s">Commonwealth United Entertainment</v>
  </a>
  <a r="2">
    <v t="r">1010</v>
    <v t="r">1809</v>
  </a>
  <a r="3">
    <v t="s">documentary</v>
    <v t="s">biography</v>
    <v t="s">history</v>
  </a>
  <a r="1">
    <v t="r">2044</v>
  </a>
  <a r="1">
    <v t="r">2050</v>
  </a>
  <a r="6">
    <v t="s">ARTE</v>
    <v t="s">Independent Lens</v>
    <v t="s">RTBF</v>
    <v t="s">Radio Télévision Suisse</v>
    <v t="s">Shelter Prod</v>
    <v t="s">Velvet Film</v>
  </a>
  <a r="3">
    <v t="s">Pennebaker Productions</v>
    <v t="s">The Lankershim Company</v>
    <v t="s">Universal Pictures</v>
  </a>
  <a r="1">
    <v t="r">2059</v>
  </a>
  <a r="1">
    <v t="s">comedy</v>
  </a>
  <a r="1">
    <v t="r">2063</v>
  </a>
  <a r="1">
    <v t="s">Neytiri</v>
  </a>
  <a r="1">
    <v t="s">Jake Sully</v>
  </a>
  <a r="1">
    <v t="s">Grace</v>
  </a>
  <a r="1">
    <v t="s">Mo'at</v>
  </a>
  <a r="1">
    <v t="s">Parker Selfridge</v>
  </a>
  <a r="1">
    <v t="s">Colonel Miles Quaritch</v>
  </a>
  <a r="1">
    <v t="s">Trudy Chacon</v>
  </a>
  <a r="1">
    <v t="s">Norm Spellman</v>
  </a>
  <a r="1">
    <v t="s">Tsu'Tey</v>
  </a>
  <a r="1">
    <v t="s">Eytukan</v>
  </a>
  <a r="1">
    <v t="s">Horse Clan Leader</v>
  </a>
  <a r="1">
    <v t="s">Dr. Max Patel</v>
  </a>
  <a r="1">
    <v t="s">Dragon Gunship Navigator</v>
  </a>
  <a r="2">
    <v t="s">Basketball Avatar</v>
    <v t="s">Stunts</v>
  </a>
  <a r="1">
    <v t="s">Op Center Staff 6</v>
  </a>
  <a r="1">
    <v t="s">Tractor Operator</v>
  </a>
  <a r="1">
    <v t="s">Suit</v>
  </a>
  <a r="1">
    <v t="s">Ambient Room Tech</v>
  </a>
  <a r="19">
    <v t="r">2071</v>
    <v t="r">2074</v>
    <v t="r">2077</v>
    <v t="r">2080</v>
    <v t="r">2083</v>
    <v t="r">2086</v>
    <v t="r">2089</v>
    <v t="r">2092</v>
    <v t="r">2095</v>
    <v t="r">2098</v>
    <v t="r">2101</v>
    <v t="r">2104</v>
    <v t="r">2107</v>
    <v t="r">2110</v>
    <v t="r">2113</v>
    <v t="r">2116</v>
    <v t="r">2119</v>
    <v t="r">2122</v>
    <v t="r">2124</v>
  </a>
  <a r="3">
    <v t="s">Twentieth Century Fox</v>
    <v t="s">Dune Entertainment</v>
    <v t="s">Lightstorm Entertainment</v>
  </a>
  <a r="1">
    <v t="r">2127</v>
  </a>
  <a r="4">
    <v t="s">action</v>
    <v t="s">adventure</v>
    <v t="s">fantasy</v>
    <v t="s">sci‐fi</v>
  </a>
  <a r="4">
    <v t="r">2131</v>
    <v t="r">2127</v>
    <v t="r">2132</v>
    <v t="r">2133</v>
  </a>
  <a r="2">
    <v t="r">2142</v>
    <v t="r">2143</v>
  </a>
  <a r="5">
    <v t="s">diplomat</v>
    <v t="s">government</v>
    <v t="s">inventor</v>
    <v t="s">scientist</v>
    <v t="s">writer</v>
  </a>
  <a r="2">
    <v t="s">Josiah Franklin</v>
    <v t="s">Abiah Folger</v>
  </a>
  <a r="1">
    <v t="s">Deborah Read</v>
  </a>
  <a r="1">
    <v t="s">ja</v>
  </a>
  <a r="1">
    <v t="s">nein</v>
  </a>
  <a r="2">
    <v t="s">Guten Tag</v>
    <v t="s">hallo</v>
  </a>
  <a r="4">
    <v t="s">auf Wiedersehen</v>
    <v t="s">Lebewohl</v>
    <v t="s">tschüß</v>
    <v t="s">Wiedersehen</v>
  </a>
  <a r="1">
    <v t="s">bitte</v>
  </a>
  <a r="1">
    <v t="s">Danke</v>
  </a>
  <a r="6">
    <v t="r">2154</v>
    <v t="r">2156</v>
    <v t="r">2158</v>
    <v t="r">2160</v>
    <v t="r">2162</v>
    <v t="r">2164</v>
  </a>
  <a r="3">
    <v t="s">de</v>
    <v t="s">ger</v>
    <v t="s">deu</v>
  </a>
  <a r="6">
    <v t="r">2167</v>
    <v t="r">2168</v>
    <v t="r">2169</v>
    <v t="r">2170</v>
    <v t="r">2171</v>
    <v t="r">2172</v>
  </a>
  <a r="2">
    <v t="s">Erzgebirgisch</v>
    <v t="s">Transylvania</v>
  </a>
  <a r="3">
    <v t="r">2177</v>
    <v t="r">2179</v>
    <v t="r">2182</v>
  </a>
  <a r="12">
    <v t="r">2184</v>
    <v t="r">2185</v>
    <v t="r">2186</v>
    <v t="r">2187</v>
    <v t="r">2188</v>
    <v t="r">2189</v>
    <v t="r">2190</v>
    <v t="r">2191</v>
    <v t="r">2192</v>
    <v t="r">2193</v>
    <v t="r">2194</v>
    <v t="r">2195</v>
  </a>
  <a r="11">
    <v t="r">2199</v>
    <v t="r">2200</v>
    <v t="r">2201</v>
    <v t="r">2202</v>
    <v t="r">2203</v>
    <v t="r">2204</v>
    <v t="r">2205</v>
    <v t="r">2206</v>
    <v t="r">2207</v>
    <v t="r">2208</v>
    <v t="r">2209</v>
  </a>
  <a r="1">
    <v t="s">ich</v>
  </a>
  <a r="8">
    <v t="s">dich</v>
    <v t="s">dir</v>
    <v t="s">du</v>
    <v t="s">euch</v>
    <v t="s">Ihnen</v>
    <v t="s">ihr</v>
    <v t="s">sich</v>
    <v t="s">Sie</v>
  </a>
  <a r="1">
    <v t="s">er</v>
  </a>
  <a r="1">
    <v t="s">sie</v>
  </a>
  <a r="1">
    <v t="s">es</v>
  </a>
  <a r="1">
    <v t="s">wir</v>
  </a>
  <a r="2">
    <v t="s">man</v>
    <v t="s">sie</v>
  </a>
  <a r="7">
    <v t="r">2212</v>
    <v t="r">2214</v>
    <v t="r">2216</v>
    <v t="r">2218</v>
    <v t="r">2220</v>
    <v t="r">2222</v>
    <v t="r">2224</v>
  </a>
  <a r="2">
    <v t="s">Middle Franconian</v>
    <v t="s">Rhine Franconian</v>
  </a>
  <a r="1">
    <v t="s">Latin</v>
  </a>
  <a r="9">
    <v t="r">2209</v>
    <v t="r">2237</v>
    <v t="r">2201</v>
    <v t="r">2238</v>
    <v t="r">2239</v>
    <v t="r">2203</v>
    <v t="r">2240</v>
    <v t="r">2241</v>
    <v t="r">2204</v>
  </a>
  <a r="8">
    <v t="r">2251</v>
    <v t="r">2253</v>
    <v t="r">2255</v>
    <v t="r">2257</v>
    <v t="r">2258</v>
    <v t="r">2260</v>
    <v t="r">2261</v>
    <v t="r">2263</v>
  </a>
  <a r="18">
    <v t="r">2283</v>
    <v t="r">2286</v>
    <v t="r">2289</v>
    <v t="r">2292</v>
    <v t="r">2295</v>
    <v t="r">2298</v>
    <v t="r">2300</v>
    <v t="r">2303</v>
    <v t="r">2306</v>
    <v t="r">2309</v>
    <v t="r">2312</v>
    <v t="r">2315</v>
    <v t="r">2318</v>
    <v t="r">2321</v>
    <v t="r">2324</v>
    <v t="r">2327</v>
    <v t="r">2330</v>
    <v t="r">2333</v>
  </a>
  <a r="5">
    <v t="r">2243</v>
    <v t="r">2335</v>
    <v t="r">2336</v>
    <v t="r">2337</v>
    <v t="r">2338</v>
  </a>
  <a r="11">
    <v t="s">arable land</v>
    <v t="s">coal</v>
    <v t="s">construction materials</v>
    <v t="s">copper</v>
    <v t="s">iron</v>
    <v t="s">natural gas</v>
    <v t="s">nickel</v>
    <v t="s">potash</v>
    <v t="s">salt</v>
    <v t="s">timber</v>
    <v t="s">uranium</v>
  </a>
  <a r="16">
    <v t="r">2355</v>
    <v t="r">2356</v>
    <v t="r">2357</v>
    <v t="r">2358</v>
    <v t="r">2359</v>
    <v t="r">2360</v>
    <v t="r">2361</v>
    <v t="r">2362</v>
    <v t="r">2363</v>
    <v t="r">2364</v>
    <v t="r">2365</v>
    <v t="r">2366</v>
    <v t="r">2367</v>
    <v t="r">2368</v>
    <v t="r">2369</v>
    <v t="r">2370</v>
  </a>
  <a r="10">
    <v t="r">2373</v>
    <v t="r">2375</v>
    <v t="r">2377</v>
    <v t="r">2379</v>
    <v t="r">2381</v>
    <v t="r">2383</v>
    <v t="r">2385</v>
    <v t="r">2387</v>
    <v t="r">2389</v>
    <v t="r">2391</v>
  </a>
  <a r="9">
    <v t="r">2397</v>
    <v t="r">2399</v>
    <v t="r">2401</v>
    <v t="r">2403</v>
    <v t="r">2405</v>
    <v t="r">2407</v>
    <v t="r">2409</v>
    <v t="r">2411</v>
    <v t="r">2413</v>
  </a>
  <a r="2">
    <v t="s">Europe/Berlin</v>
    <v t="s">Europe/Busingen</v>
  </a>
  <a r="6">
    <v t="r">2427</v>
    <v t="r">2428</v>
    <v t="r">2429</v>
    <v t="r">2430</v>
    <v t="r">2431</v>
    <v t="r">2432</v>
  </a>
  <a r="8">
    <v t="r">2434</v>
    <v t="r">2435</v>
    <v t="r">2436</v>
    <v t="r">2437</v>
    <v t="r">2438</v>
    <v t="r">2439</v>
    <v t="r">2440</v>
    <v t="r">2441</v>
  </a>
  <a r="1">
    <v t="r">2444</v>
  </a>
  <a r="4">
    <v t="r">2450</v>
    <v t="r">2452</v>
    <v t="r">2448</v>
    <v t="r">2447</v>
  </a>
  <a r="7">
    <v t="s">adrenoceptor beta 2, surface</v>
    <v t="s">insulin</v>
    <v t="s">insulin receptor</v>
    <v t="s">insulin receptor substrate 1</v>
    <v t="s">insulin receptor substrate 2</v>
    <v t="s">leptin</v>
    <v t="s">leptin receptor</v>
  </a>
  <a r="3">
    <v t="s">obesity</v>
    <v t="s">lack of exercise</v>
    <v t="s">genetic</v>
  </a>
  <a r="8">
    <v t="s">frequent or urgent urination</v>
    <v t="s">excessive thirst</v>
    <v t="s">increased hunger</v>
    <v t="s">diminished vision</v>
    <v t="s">general abdominal pain, cramps, or spasms</v>
    <v t="s">loss of sensations</v>
    <v t="s">hazy or clouded vision</v>
    <v t="s">back pain, aches, soreness, or discomfort</v>
  </a>
  <a r="1">
    <v t="s">endocrinology</v>
  </a>
  <a r="3">
    <v t="s">insulin</v>
    <v t="s">healthy diet</v>
    <v t="s">exercise</v>
  </a>
  <a r="1">
    <v t="s">English Beagle</v>
  </a>
  <a r="5">
    <v t="s">Small to medium‐sized sturdy scenthound</v>
    <v t="s">Large soft eyes set apart</v>
    <v t="s">Deep broad chest with well‐sprung ribs</v>
    <v t="s">Hard medium‐length coat is usually tricolor</v>
    <v t="s">Long, wide, pendant ears</v>
  </a>
  <a r="1">
    <v t="s">medium</v>
  </a>
  <a r="1">
    <v t="r">2493</v>
  </a>
  <a r="1">
    <v t="s">moderate</v>
  </a>
  <a r="8">
    <v t="s">affectionate</v>
    <v t="s">alert</v>
    <v t="s">cheerful</v>
    <v t="s">courageous</v>
    <v t="s">gentle</v>
    <v t="s">intelligent</v>
    <v t="s">loyal</v>
    <v t="s">social</v>
  </a>
  <a r="5">
    <v t="r">2503</v>
    <v t="r">2504</v>
    <v t="r">2505</v>
    <v t="r">2506</v>
    <v t="r">2507</v>
  </a>
  <a r="1">
    <v t="s">basketball player</v>
  </a>
  <a r="4">
    <v t="s">Roslyn Jordan</v>
    <v t="s">James R. Jordan Jr.</v>
    <v t="s">Larry Jordan</v>
    <v t="s">Deloris Jordan</v>
  </a>
  <a r="2">
    <v t="s">Juanita Vanoy</v>
    <v t="s">Yvette Prieto</v>
  </a>
  <a r="2">
    <v t="r">2559</v>
    <v t="r">2560</v>
  </a>
  <a r="1">
    <v t="s">Central Time Zone</v>
  </a>
</arrayData>
</file>

<file path=xl/richData/rdrichvalue.xml><?xml version="1.0" encoding="utf-8"?>
<rvData xmlns="http://schemas.microsoft.com/office/spreadsheetml/2017/richdata" count="2593">
  <rv s="0">
    <v>536871168</v>
    <v>Indiana University-Bloomington</v>
    <v>wjson{"t":"e","d":"University","e":"IndianaUniversityBloomington::c7g3g"}</v>
    <v>en-US</v>
    <v>GradCap</v>
  </rv>
  <rv s="1">
    <fb>24</fb>
    <v>28</v>
  </rv>
  <rv s="1">
    <fb>570</fb>
    <v>28</v>
  </rv>
  <rv s="1">
    <fb>580</fb>
    <v>28</v>
  </rv>
  <rv s="1">
    <fb>31</fb>
    <v>28</v>
  </rv>
  <rv s="1">
    <fb>33</fb>
    <v>28</v>
  </rv>
  <rv s="1">
    <fb>30</fb>
    <v>28</v>
  </rv>
  <rv s="1">
    <fb>690</fb>
    <v>28</v>
  </rv>
  <rv s="1">
    <fb>670</fb>
    <v>28</v>
  </rv>
  <rv s="1">
    <fb>0.76909144422558806</fb>
    <v>29</v>
  </rv>
  <rv s="1">
    <fb>43503</fb>
    <v>28</v>
  </rv>
  <rv s="1">
    <fb>3</fb>
    <v>28</v>
  </rv>
  <rv s="1">
    <fb>930</fb>
    <v>30</v>
  </rv>
  <rv s="1">
    <fb>14351</fb>
    <v>31</v>
  </rv>
  <rv s="1">
    <fb>11931</fb>
    <v>31</v>
  </rv>
  <rv s="1">
    <fb>7963</fb>
    <v>28</v>
  </rv>
  <rv s="1">
    <fb>737</fb>
    <v>28</v>
  </rv>
  <rv s="1">
    <fb>6202</fb>
    <v>28</v>
  </rv>
  <rv s="1">
    <fb>38311</fb>
    <v>28</v>
  </rv>
  <rv s="1">
    <fb>32109</fb>
    <v>28</v>
  </rv>
  <rv s="1">
    <fb>10202</fb>
    <v>28</v>
  </rv>
  <rv s="1">
    <fb>0.77964087668339066</fb>
    <v>32</v>
  </rv>
  <rv s="1">
    <fb>31932</fb>
    <v>31</v>
  </rv>
  <rv s="1">
    <fb>1339</fb>
    <v>33</v>
  </rv>
  <rv s="1">
    <fb>34117</fb>
    <v>31</v>
  </rv>
  <rv s="1">
    <fb>111</fb>
    <v>28</v>
  </rv>
  <rv s="1">
    <fb>3.9E-2</fb>
    <v>34</v>
  </rv>
  <rv s="1">
    <fb>9225</fb>
    <v>33</v>
  </rv>
  <rv s="2">
    <v>0</v>
    <v>13</v>
    <v>35</v>
    <v>1</v>
    <v>local map</v>
  </rv>
  <rv s="1">
    <fb>9342</fb>
    <v>33</v>
  </rv>
  <rv s="0">
    <v>536871168</v>
    <v>Bloomington</v>
    <v>wjson{"t":"e","d":"City","e":["Bloomington","Indiana","UnitedStates"]}</v>
    <v>en-US</v>
    <v>City</v>
  </rv>
  <rv s="2">
    <v>1</v>
    <v>13</v>
    <v>35</v>
    <v>1</v>
    <v>location map</v>
  </rv>
  <rv s="2">
    <v>2</v>
    <v>13</v>
    <v>0</v>
    <v>0</v>
    <v>logo of Indiana University-Bloomington</v>
  </rv>
  <rv s="1">
    <fb>2761</fb>
    <v>28</v>
  </rv>
  <rv s="1">
    <fb>212.75531951216601</fb>
    <v>36</v>
  </rv>
  <rv s="1">
    <fb>20500</fb>
    <v>33</v>
  </rv>
  <rv s="1">
    <fb>2702</fb>
    <v>33</v>
  </rv>
  <rv s="1">
    <fb>-6.5020522509609741E-2</fb>
    <v>34</v>
  </rv>
  <rv s="1">
    <fb>-5.4670786783931537E-2</fb>
    <v>34</v>
  </rv>
  <rv s="1">
    <fb>10466</fb>
    <v>31</v>
  </rv>
  <rv s="1">
    <fb>10</fb>
    <v>28</v>
  </rv>
  <rv s="1">
    <fb>4000</fb>
    <v>28</v>
  </rv>
  <rv s="1">
    <fb>5192</fb>
    <v>28</v>
  </rv>
  <rv s="1">
    <fb>1192</fb>
    <v>28</v>
  </rv>
  <rv s="1">
    <fb>292</fb>
    <v>28</v>
  </rv>
  <rv s="1">
    <fb>70</fb>
    <v>28</v>
  </rv>
  <rv s="2">
    <v>3</v>
    <v>13</v>
    <v>0</v>
    <v>0</v>
    <v>seal of Indiana University-Bloomington</v>
  </rv>
  <rv s="1">
    <fb>0.6</fb>
    <v>37</v>
  </rv>
  <rv s="1">
    <fb>0.75</fb>
    <v>37</v>
  </rv>
  <rv s="1">
    <fb>16</fb>
    <v>28</v>
  </rv>
  <rv s="1">
    <fb>0.11579086348032744</fb>
    <v>32</v>
  </rv>
  <rv s="1">
    <fb>65</fb>
    <v>36</v>
  </rv>
  <rv s="1">
    <fb>33301</fb>
    <v>28</v>
  </rv>
  <rv s="0">
    <v>-1814036224</v>
    <v>weather for Indiana University-Bloomington</v>
    <v>wjson{"t":"rl","d":"UniversityWeather","e":{"EntityLookup":{"t":"e","d":"University","e":"IndianaUniversityBloomington::c7g3g"}}}</v>
    <v>en-US</v>
    <v>PartlySunnyWeather</v>
  </rv>
  <rv s="3">
    <v>#VALUE!</v>
    <v>en-US</v>
    <v>wjson{"t":"e","d":"University","e":"IndianaUniversityBloomington::c7g3g"}</v>
    <v>536871168</v>
    <v>1</v>
    <v>8</v>
    <v>9</v>
    <v>Indiana University-Bloomington</v>
    <v>11</v>
    <v>12</v>
    <v>GradCap</v>
    <v>13</v>
    <v>14</v>
    <v>27</v>
    <v>1</v>
    <v>1</v>
    <v>1</v>
    <v>2</v>
    <v>3</v>
    <v>4</v>
    <v>5</v>
    <v>6</v>
    <v>7</v>
    <v>8</v>
    <v>9</v>
    <v>10</v>
    <v>11</v>
    <v>12</v>
    <v>13</v>
    <v>14</v>
    <v>15</v>
    <v>16</v>
    <v>17</v>
    <v>18</v>
    <v>19</v>
    <v>men and women (coed)</v>
    <v>20</v>
    <v>21</v>
    <v>22</v>
    <v>23</v>
    <v>24</v>
    <v>25</v>
    <v>26</v>
    <v>27</v>
    <v>28</v>
    <v>23</v>
    <v>29</v>
    <v>30</v>
    <v>31</v>
    <v>32</v>
    <v>33</v>
    <v>34</v>
    <v>35</v>
    <v>36</v>
    <v>Indiana University-Bloomington</v>
    <v>37</v>
    <v>38</v>
    <v>39</v>
    <v>40</v>
    <v>41</v>
    <v>42</v>
    <v>43</v>
    <v>44</v>
    <v>45</v>
    <v>46</v>
    <v>47</v>
    <v>48</v>
    <v>49</v>
    <v>50</v>
    <v>major research university</v>
    <v>51</v>
    <v>52</v>
    <v>Indiana University-Bloomington</v>
    <v>53</v>
    <v>http://www.iub.edu</v>
    <v>Indiana University Bloomington (IU Bloomington, IU) is a public research university in Bloomington, Indiana. It is the flagship institution of the Indiana University system and, with over 40,000 students, its largest university.</v>
    <v>university</v>
    <v>1820</v>
  </rv>
  <rv s="0">
    <v>536871168</v>
    <v>Yellowstone National Park</v>
    <v>wjson{"t":"e","d":"Park","e":"YellowstoneNationalPark::zc6x9"}</v>
    <v>en-US</v>
    <v>LocationPointer</v>
  </rv>
  <rv s="0">
    <v>536871168</v>
    <v>Fremont County, Idaho, United States</v>
    <v>wjson{"t":"e","d":"AdministrativeDivision","e":["FremontCounty","Idaho","UnitedStates"]}</v>
    <v>en-US</v>
    <v>City</v>
  </rv>
  <rv s="0">
    <v>536871168</v>
    <v>Gallatin County, Montana, United States</v>
    <v>wjson{"t":"e","d":"AdministrativeDivision","e":["GallatinCounty","Montana","UnitedStates"]}</v>
    <v>en-US</v>
    <v>City</v>
  </rv>
  <rv s="0">
    <v>536871168</v>
    <v>Park County, Montana, United States</v>
    <v>wjson{"t":"e","d":"AdministrativeDivision","e":["ParkCounty","Montana","UnitedStates"]}</v>
    <v>en-US</v>
    <v>City</v>
  </rv>
  <rv s="0">
    <v>536871168</v>
    <v>Park County, Wyoming, United States</v>
    <v>wjson{"t":"e","d":"AdministrativeDivision","e":["ParkCounty","Wyoming","UnitedStates"]}</v>
    <v>en-US</v>
    <v>City</v>
  </rv>
  <rv s="0">
    <v>536871168</v>
    <v>Teton County, Wyoming, United States</v>
    <v>wjson{"t":"e","d":"AdministrativeDivision","e":["TetonCounty","Wyoming","UnitedStates"]}</v>
    <v>en-US</v>
    <v>City</v>
  </rv>
  <rv s="0">
    <v>536871168</v>
    <v>Wyoming, United States</v>
    <v>wjson{"t":"e","d":"AdministrativeDivision","e":["Wyoming","UnitedStates"]}</v>
    <v>en-US</v>
    <v>City</v>
  </rv>
  <rv s="4">
    <v>0</v>
  </rv>
  <rv s="1">
    <fb>8983.4860829999998</fb>
    <v>49</v>
  </rv>
  <rv s="0">
    <v>536871168</v>
    <v>United States</v>
    <v>wjson{"t":"e","d":"Country","e":"UnitedStates"}</v>
    <v>en-US</v>
    <v>City</v>
  </rv>
  <rv s="4">
    <v>1</v>
  </rv>
  <rv s="2">
    <v>4</v>
    <v>13</v>
    <v>0</v>
    <v>0</v>
    <v>image of Yellowstone National Park</v>
  </rv>
  <rv s="1">
    <fb>44.6</fb>
    <v>50</v>
  </rv>
  <rv s="2">
    <v>5</v>
    <v>13</v>
    <v>35</v>
    <v>1</v>
    <v>local map</v>
  </rv>
  <rv s="2">
    <v>6</v>
    <v>13</v>
    <v>35</v>
    <v>1</v>
    <v>location map</v>
  </rv>
  <rv s="1">
    <fb>-110.5</fb>
    <v>51</v>
  </rv>
  <rv s="4">
    <v>2</v>
  </rv>
  <rv s="5">
    <v>#VALUE!</v>
    <v>en-US</v>
    <v>wjson{"t":"e","d":"Park","e":"YellowstoneNationalPark::zc6x9"}</v>
    <v>536871168</v>
    <v>1</v>
    <v>39</v>
    <v>40</v>
    <v>Yellowstone National Park</v>
    <v>11</v>
    <v>41</v>
    <v>LocationPointer</v>
    <v>13</v>
    <v>42</v>
    <v>48</v>
    <v>62</v>
    <v>63</v>
    <v>65</v>
    <v>1872-03-01</v>
    <v>66</v>
    <v>67</v>
    <v>68</v>
    <v>69</v>
    <v>70</v>
    <v>Yellowstone National Park</v>
    <v>71</v>
    <v>Yellowstone National Park</v>
    <v>nps.gov</v>
    <v>Yellowstone National Park is an American national park located in the western United States, with parts in Wyoming, Montana and Idaho.</v>
    <v>park</v>
  </rv>
  <rv s="0">
    <v>1342177536</v>
    <v>broccoli</v>
    <v>wjson{"t":"rl","d":"Food","e":{"FoodType":{"e":[{"t":"e","d":"FoodType","e":"Broccoli"}],"ce":true},"AddedFoodTypes":{"ce":true}}}</v>
    <v>en-US</v>
    <v>Apple</v>
  </rv>
  <rv s="1">
    <fb>25.200000000000003</fb>
    <v>28</v>
  </rv>
  <rv s="1">
    <fb>0.02</fb>
    <v>66</v>
  </rv>
  <rv s="1">
    <fb>17.5715</fb>
    <v>28</v>
  </rv>
  <rv s="1">
    <fb>0.84699999999999998</fb>
    <v>49</v>
  </rv>
  <rv s="1">
    <fb>7.4664000000000001</fb>
    <v>67</v>
  </rv>
  <rv s="1">
    <fb>29.580000000000002</fb>
    <v>28</v>
  </rv>
  <rv s="1">
    <fb>4.0034999999999998</fb>
    <v>67</v>
  </rv>
  <rv s="1">
    <fb>0.01</fb>
    <v>29</v>
  </rv>
  <rv s="1">
    <fb>0</fb>
    <v>28</v>
  </rv>
  <rv s="1">
    <fb>0</fb>
    <v>37</v>
  </rv>
  <rv s="1">
    <fb>85</fb>
    <v>28</v>
  </rv>
  <rv s="1">
    <fb>236.58823649999999</fb>
    <v>28</v>
  </rv>
  <rv s="1">
    <fb>2.04</fb>
    <v>67</v>
  </rv>
  <rv s="1">
    <fb>7.0000000000000007E-2</fb>
    <v>66</v>
  </rv>
  <rv s="4">
    <v>3</v>
  </rv>
  <rv s="1">
    <fb>0.35640000000000005</fb>
    <v>49</v>
  </rv>
  <rv s="1">
    <fb>18.399999999999999</fb>
    <v>28</v>
  </rv>
  <rv s="1">
    <fb>0.04</fb>
    <v>66</v>
  </rv>
  <rv s="1">
    <fb>1.9975000000000001</fb>
    <v>67</v>
  </rv>
  <rv s="1">
    <fb>1</fb>
    <v>28</v>
  </rv>
  <rv s="1">
    <fb>20.400000000000002</fb>
    <v>28</v>
  </rv>
  <rv s="1">
    <fb>51.52</fb>
    <v>28</v>
  </rv>
  <rv s="1">
    <fb>0.06</fb>
    <v>66</v>
  </rv>
  <rv s="1">
    <fb>30.012000000000004</fb>
    <v>28</v>
  </rv>
  <rv s="1">
    <fb>0.33</fb>
    <v>37</v>
  </rv>
  <rv s="6">
    <v>#VALUE!</v>
    <v>en-US</v>
    <v>wjson{"t":"rl","d":"Food","e":{"FoodType":{"e":[{"t":"e","d":"FoodType","e":"Broccoli"}],"ce":true},"AddedFoodTypes":{"ce":true}}}</v>
    <v>1342177536</v>
    <v>1</v>
    <v>52</v>
    <v>53</v>
    <v>broccoli</v>
    <v>11</v>
    <v>54</v>
    <v>Apple</v>
    <v>13</v>
    <v>55</v>
    <v>65</v>
    <v>74</v>
    <v>75</v>
    <v>76</v>
    <v>77</v>
    <v>78</v>
    <v>79</v>
    <v>80</v>
    <v>81</v>
    <v>82</v>
    <v>83</v>
    <v>1 cup (85 g)</v>
    <v>84</v>
    <v>85</v>
    <v>1 cup (85 g)</v>
    <v>82</v>
    <v>83</v>
    <v>86</v>
    <v>87</v>
    <v>88</v>
    <v>89</v>
    <v>75</v>
    <v>90</v>
    <v>91</v>
    <v>84</v>
    <v>broccoli</v>
    <v>92</v>
    <v>91</v>
    <v>82</v>
    <v>83</v>
    <v>93</v>
    <v>94</v>
    <v>92</v>
    <v>82</v>
    <v>broccoli</v>
    <v>95</v>
    <v>96</v>
    <v>82</v>
    <v>83</v>
    <v>97</v>
    <v>98</v>
    <v>82</v>
    <v>83</v>
    <v>85</v>
    <v>food</v>
  </rv>
  <rv s="0">
    <v>536871168</v>
    <v>47401</v>
    <v>wjson{"t":"e","d":"ZIPCode","e":"47401"}</v>
    <v>en-US</v>
    <v>CenterMap</v>
  </rv>
  <rv s="1">
    <fb>1446491100</fb>
    <v>31</v>
  </rv>
  <rv s="1">
    <fb>306191000</fb>
    <v>31</v>
  </rv>
  <rv s="1">
    <fb>812</fb>
    <v>28</v>
  </rv>
  <rv s="4">
    <v>4</v>
  </rv>
  <rv s="1">
    <fb>139000</fb>
    <v>33</v>
  </rv>
  <rv s="1">
    <fb>909</fb>
    <v>28</v>
  </rv>
  <rv s="4">
    <v>5</v>
  </rv>
  <rv s="0">
    <v>536871168</v>
    <v>Brown County, Indiana, United States</v>
    <v>wjson{"t":"e","d":"AdministrativeDivision","e":["BrownCounty","Indiana","UnitedStates"]}</v>
    <v>en-US</v>
    <v>City</v>
  </rv>
  <rv s="0">
    <v>536871168</v>
    <v>Monroe County, Indiana, United States</v>
    <v>wjson{"t":"e","d":"AdministrativeDivision","e":["MonroeCounty","Indiana","UnitedStates"]}</v>
    <v>en-US</v>
    <v>City</v>
  </rv>
  <rv s="4">
    <v>6</v>
  </rv>
  <rv s="1">
    <fb>21547</fb>
    <v>28</v>
  </rv>
  <rv s="4">
    <v>7</v>
  </rv>
  <rv s="1">
    <fb>0.54249999999999998</fb>
    <v>91</v>
  </rv>
  <rv s="1">
    <fb>17513</fb>
    <v>28</v>
  </rv>
  <rv s="1">
    <fb>4841</fb>
    <v>28</v>
  </rv>
  <rv s="1">
    <fb>3600</fb>
    <v>28</v>
  </rv>
  <rv s="1">
    <fb>1331</fb>
    <v>28</v>
  </rv>
  <rv s="1">
    <fb>3642</fb>
    <v>28</v>
  </rv>
  <rv s="1">
    <fb>4099</fb>
    <v>28</v>
  </rv>
  <rv s="1">
    <fb>209.68559281208917</fb>
    <v>51</v>
  </rv>
  <rv s="1">
    <fb>39.085912608701257</fb>
    <v>50</v>
  </rv>
  <rv s="2">
    <v>7</v>
    <v>13</v>
    <v>35</v>
    <v>1</v>
    <v>local map</v>
  </rv>
  <rv s="2">
    <v>8</v>
    <v>13</v>
    <v>35</v>
    <v>1</v>
    <v>location map</v>
  </rv>
  <rv s="1">
    <fb>-86.451561405695088</fb>
    <v>50</v>
  </rv>
  <rv s="1">
    <fb>21451</fb>
    <v>28</v>
  </rv>
  <rv s="1">
    <fb>52366</fb>
    <v>33</v>
  </rv>
  <rv s="1">
    <fb>2.21</fb>
    <v>92</v>
  </rv>
  <rv s="1">
    <fb>35120</fb>
    <v>33</v>
  </rv>
  <rv s="1">
    <fb>42998</fb>
    <v>28</v>
  </rv>
  <rv s="1">
    <fb>1697</fb>
    <v>28</v>
  </rv>
  <rv s="1">
    <fb>30474</fb>
    <v>28</v>
  </rv>
  <rv s="1">
    <fb>4878</fb>
    <v>28</v>
  </rv>
  <rv s="1">
    <fb>5949</fb>
    <v>28</v>
  </rv>
  <rv s="1">
    <fb>1386</fb>
    <v>28</v>
  </rv>
  <rv s="1">
    <fb>7363</fb>
    <v>28</v>
  </rv>
  <rv s="1">
    <fb>2327</fb>
    <v>28</v>
  </rv>
  <rv s="1">
    <fb>3565</fb>
    <v>28</v>
  </rv>
  <rv s="1">
    <fb>5202</fb>
    <v>28</v>
  </rv>
  <rv s="1">
    <fb>1256</fb>
    <v>28</v>
  </rv>
  <rv s="1">
    <fb>2415</fb>
    <v>28</v>
  </rv>
  <rv s="1">
    <fb>3623</fb>
    <v>28</v>
  </rv>
  <rv s="1">
    <fb>17372</fb>
    <v>28</v>
  </rv>
  <rv s="1">
    <fb>15230</fb>
    <v>28</v>
  </rv>
  <rv s="1">
    <fb>1589</fb>
    <v>28</v>
  </rv>
  <rv s="1">
    <fb>58</fb>
    <v>28</v>
  </rv>
  <rv s="1">
    <fb>4350</fb>
    <v>28</v>
  </rv>
  <rv s="1">
    <fb>1438</fb>
    <v>28</v>
  </rv>
  <rv s="1">
    <fb>20</fb>
    <v>28</v>
  </rv>
  <rv s="1">
    <fb>280</fb>
    <v>28</v>
  </rv>
  <rv s="1">
    <fb>1263</fb>
    <v>28</v>
  </rv>
  <rv s="1">
    <fb>35589</fb>
    <v>28</v>
  </rv>
  <rv s="1">
    <fb>0.2332425068119891</fb>
    <v>32</v>
  </rv>
  <rv s="1">
    <fb>7.0000000000000007E-2</fb>
    <v>34</v>
  </rv>
  <rv s="1">
    <fb>13382</fb>
    <v>28</v>
  </rv>
  <rv s="1">
    <fb>12.962346594728508</fb>
    <v>50</v>
  </rv>
  <rv s="7">
    <v>#VALUE!</v>
    <v>en-US</v>
    <v>wjson{"t":"e","d":"ZIPCode","e":"47401"}</v>
    <v>536871168</v>
    <v>1</v>
    <v>78</v>
    <v>79</v>
    <v>47401</v>
    <v>11</v>
    <v>80</v>
    <v>CenterMap</v>
    <v>13</v>
    <v>81</v>
    <v>90</v>
    <v>101</v>
    <v>102</v>
    <v>104</v>
    <v>105</v>
    <v>106</v>
    <v>14020</v>
    <v>East North Central</v>
    <v>Midwest</v>
    <v>107</v>
    <v>83</v>
    <v>110</v>
    <v>83</v>
    <v>111</v>
    <v>112</v>
    <v>113</v>
    <v>114</v>
    <v>115</v>
    <v>116</v>
    <v>117</v>
    <v>118</v>
    <v>119</v>
    <v>120</v>
    <v>121</v>
    <v>122</v>
    <v>123</v>
    <v>124</v>
    <v>125</v>
    <v>126</v>
    <v>47401</v>
    <v>127</v>
    <v>128</v>
    <v>129</v>
    <v>130</v>
    <v>131</v>
    <v>132</v>
    <v>133</v>
    <v>134</v>
    <v>135</v>
    <v>136</v>
    <v>137</v>
    <v>138</v>
    <v>139</v>
    <v>140</v>
    <v>141</v>
    <v>142</v>
    <v>143</v>
    <v>144</v>
    <v>145</v>
    <v>146</v>
    <v>147</v>
    <v>148</v>
    <v>149</v>
    <v>150</v>
    <v>151</v>
    <v>152</v>
    <v>153</v>
    <v>154</v>
    <v>153</v>
    <v>47401</v>
    <v>155</v>
    <v>ZIP Code</v>
  </rv>
  <rv s="0">
    <v>536871168</v>
    <v>LaGuardia Airport</v>
    <v>wjson{"t":"e","d":"Airport","e":"KLGA"}</v>
    <v>en-US</v>
    <v>Plane</v>
  </rv>
  <rv s="0">
    <v>536871168</v>
    <v>New York, United States</v>
    <v>wjson{"t":"e","d":"AdministrativeDivision","e":["NewYork","UnitedStates"]}</v>
    <v>en-US</v>
    <v>City</v>
  </rv>
  <rv s="0">
    <v>536871168</v>
    <v>Queens County (Queens), New York, United States</v>
    <v>wjson{"t":"e","d":"AdministrativeDivision","e":["QueensCounty","NewYork","UnitedStates"]}</v>
    <v>en-US</v>
    <v>City</v>
  </rv>
  <rv s="4">
    <v>8</v>
  </rv>
  <rv s="0">
    <v>536871168</v>
    <v>New York City</v>
    <v>wjson{"t":"e","d":"City","e":["NewYork","NewYork","UnitedStates"]}</v>
    <v>en-US</v>
    <v>City</v>
  </rv>
  <rv s="4">
    <v>9</v>
  </rv>
  <rv s="1">
    <fb>6.7055999999999996</fb>
    <v>51</v>
  </rv>
  <rv s="1">
    <fb>40.777245000000001</fb>
    <v>50</v>
  </rv>
  <rv s="2">
    <v>9</v>
    <v>13</v>
    <v>35</v>
    <v>1</v>
    <v>local map</v>
  </rv>
  <rv s="2">
    <v>10</v>
    <v>13</v>
    <v>35</v>
    <v>1</v>
    <v>location map</v>
  </rv>
  <rv s="1">
    <fb>2134.5144</fb>
    <v>28</v>
  </rv>
  <rv s="1">
    <fb>45.72</fb>
    <v>28</v>
  </rv>
  <rv s="1">
    <fb>-73.872608</fb>
    <v>50</v>
  </rv>
  <rv s="1">
    <fb>2</fb>
    <v>28</v>
  </rv>
  <rv s="4">
    <v>10</v>
  </rv>
  <rv s="8">
    <v>#VALUE!</v>
    <v>en-US</v>
    <v>wjson{"t":"e","d":"Airport","e":"KLGA"}</v>
    <v>536871168</v>
    <v>1</v>
    <v>93</v>
    <v>94</v>
    <v>LaGuardia Airport</v>
    <v>11</v>
    <v>80</v>
    <v>Plane</v>
    <v>13</v>
    <v>95</v>
    <v>99</v>
    <v>160</v>
    <v>162</v>
    <v>65</v>
    <v>163</v>
    <v>LGA</v>
    <v>LGA</v>
    <v>KLGA</v>
    <v>164</v>
    <v>165</v>
    <v>166</v>
    <v>167</v>
    <v>168</v>
    <v>169</v>
    <v>LaGuardia Airport</v>
    <v>170</v>
    <v>America/New_York</v>
    <v>LaGuardia Airport</v>
    <v>171</v>
    <v>LaGuardia Airport is an airport in Queens, New York. The airport is the third busiest airport serving New York City, and the twentieth busiest in the United States. LaGuardia Airport covers 680 acres (280 ha).</v>
    <v>airport</v>
  </rv>
  <rv s="0">
    <v>536871168</v>
    <v>Yale University</v>
    <v>wjson{"t":"e","d":"University","e":"YaleUniversity::25y83"}</v>
    <v>en-US</v>
    <v>GradCap</v>
  </rv>
  <rv s="1">
    <fb>35</fb>
    <v>28</v>
  </rv>
  <rv s="1">
    <fb>740</fb>
    <v>28</v>
  </rv>
  <rv s="1">
    <fb>720</fb>
    <v>28</v>
  </rv>
  <rv s="1">
    <fb>36</fb>
    <v>28</v>
  </rv>
  <rv s="1">
    <fb>800</fb>
    <v>28</v>
  </rv>
  <rv s="1">
    <fb>770</fb>
    <v>28</v>
  </rv>
  <rv s="1">
    <fb>6.3454293079516166E-2</fb>
    <v>103</v>
  </rv>
  <rv s="1">
    <fb>13433</fb>
    <v>28</v>
  </rv>
  <rv s="1">
    <fb>3750</fb>
    <v>33</v>
  </rv>
  <rv s="1">
    <fb>18627</fb>
    <v>31</v>
  </rv>
  <rv s="1">
    <fb>18748</fb>
    <v>31</v>
  </rv>
  <rv s="1">
    <fb>1547</fb>
    <v>28</v>
  </rv>
  <rv s="1">
    <fb>787</fb>
    <v>28</v>
  </rv>
  <rv s="1">
    <fb>7364</fb>
    <v>28</v>
  </rv>
  <rv s="1">
    <fb>13303</fb>
    <v>28</v>
  </rv>
  <rv s="1">
    <fb>5939</fb>
    <v>28</v>
  </rv>
  <rv s="1">
    <fb>7469</fb>
    <v>28</v>
  </rv>
  <rv s="1">
    <fb>0.96602658788773998</fb>
    <v>32</v>
  </rv>
  <rv s="1">
    <fb>42100</fb>
    <v>31</v>
  </rv>
  <rv s="1">
    <fb>0</fb>
    <v>31</v>
  </rv>
  <rv s="1">
    <fb>53430</fb>
    <v>31</v>
  </rv>
  <rv s="1">
    <fb>8.0000000000000002E-3</fb>
    <v>104</v>
  </rv>
  <rv s="2">
    <v>11</v>
    <v>13</v>
    <v>35</v>
    <v>1</v>
    <v>local map</v>
  </rv>
  <rv s="0">
    <v>536871168</v>
    <v>New Haven</v>
    <v>wjson{"t":"e","d":"City","e":["NewHaven","Connecticut","UnitedStates"]}</v>
    <v>en-US</v>
    <v>City</v>
  </rv>
  <rv s="2">
    <v>12</v>
    <v>13</v>
    <v>35</v>
    <v>1</v>
    <v>location map</v>
  </rv>
  <rv s="2">
    <v>13</v>
    <v>13</v>
    <v>105</v>
    <v>0</v>
    <v>logo of Yale University</v>
  </rv>
  <rv s="1">
    <fb>2331</fb>
    <v>28</v>
  </rv>
  <rv s="1">
    <fb>134.91800749551999</fb>
    <v>36</v>
  </rv>
  <rv s="1">
    <fb>13000</fb>
    <v>33</v>
  </rv>
  <rv s="1">
    <fb>720</fb>
    <v>30</v>
  </rv>
  <rv s="1">
    <fb>-0.10918220946915352</fb>
    <v>32</v>
  </rv>
  <rv s="1">
    <fb>2.3418308859653913E-2</fb>
    <v>34</v>
  </rv>
  <rv s="1">
    <fb>16000</fb>
    <v>31</v>
  </rv>
  <rv s="1">
    <fb>105</fb>
    <v>28</v>
  </rv>
  <rv s="1">
    <fb>130</fb>
    <v>28</v>
  </rv>
  <rv s="1">
    <fb>25</fb>
    <v>28</v>
  </rv>
  <rv s="1">
    <fb>114</fb>
    <v>28</v>
  </rv>
  <rv s="2">
    <v>14</v>
    <v>13</v>
    <v>0</v>
    <v>0</v>
    <v>seal of Yale University</v>
  </rv>
  <rv s="1">
    <fb>0.51</fb>
    <v>37</v>
  </rv>
  <rv s="1">
    <fb>0.63</fb>
    <v>37</v>
  </rv>
  <rv s="1">
    <fb>6</fb>
    <v>28</v>
  </rv>
  <rv s="1">
    <fb>80</fb>
    <v>36</v>
  </rv>
  <rv s="1">
    <fb>5964</fb>
    <v>28</v>
  </rv>
  <rv s="0">
    <v>-1814036224</v>
    <v>weather for Yale University</v>
    <v>wjson{"t":"rl","d":"UniversityWeather","e":{"EntityLookup":{"t":"e","d":"University","e":"YaleUniversity::25y83"}}}</v>
    <v>en-US</v>
    <v>PartlySunnyWeather</v>
  </rv>
  <rv s="9">
    <v>#VALUE!</v>
    <v>en-US</v>
    <v>wjson{"t":"e","d":"University","e":"YaleUniversity::25y83"}</v>
    <v>536871168</v>
    <v>1</v>
    <v>100</v>
    <v>101</v>
    <v>Yale University</v>
    <v>11</v>
    <v>12</v>
    <v>GradCap</v>
    <v>13</v>
    <v>102</v>
    <v>27</v>
    <v>5</v>
    <v>174</v>
    <v>4</v>
    <v>175</v>
    <v>176</v>
    <v>174</v>
    <v>177</v>
    <v>174</v>
    <v>178</v>
    <v>179</v>
    <v>180</v>
    <v>181</v>
    <v>182</v>
    <v>183</v>
    <v>184</v>
    <v>185</v>
    <v>186</v>
    <v>187</v>
    <v>188</v>
    <v>189</v>
    <v>men and women (coed)</v>
    <v>190</v>
    <v>191</v>
    <v>192</v>
    <v>193</v>
    <v>194</v>
    <v>195</v>
    <v>192</v>
    <v>196</v>
    <v>193</v>
    <v>194</v>
    <v>197</v>
    <v>198</v>
    <v>199</v>
    <v>200</v>
    <v>201</v>
    <v>202</v>
    <v>203</v>
    <v>Yale University</v>
    <v>204</v>
    <v>205</v>
    <v>206</v>
    <v>207</v>
    <v>208</v>
    <v>209</v>
    <v>210</v>
    <v>211</v>
    <v>212</v>
    <v>213</v>
    <v>214</v>
    <v>major research university</v>
    <v>215</v>
    <v>216</v>
    <v>Yale University</v>
    <v>217</v>
    <v>http://www.yale.edu</v>
    <v>Yale University is a private Ivy League research university in New Haven, Connecticut.</v>
    <v>university</v>
    <v>1701</v>
  </rv>
  <rv s="0">
    <v>1073742080</v>
    <v>topaz</v>
    <v>wjson{"t":"e","d":"Mineral","e":"Topaz"}</v>
    <v>en-US</v>
    <v>Beaker</v>
  </rv>
  <rv s="4">
    <v>11</v>
  </rv>
  <rv s="1">
    <fb>9.4999999999999998E-3</fb>
    <v>115</v>
  </rv>
  <rv s="4">
    <v>12</v>
  </rv>
  <rv s="4">
    <v>13</v>
  </rv>
  <rv s="1">
    <fb>3.5500000000000003</fb>
    <v>92</v>
  </rv>
  <rv s="4">
    <v>14</v>
  </rv>
  <rv s="1">
    <fb>2.9369999999999998</fb>
    <v>92</v>
  </rv>
  <rv s="1">
    <fb>3.1949999999999998</fb>
    <v>92</v>
  </rv>
  <rv s="1">
    <fb>3.3690000000000007</fb>
    <v>92</v>
  </rv>
  <rv s="4">
    <v>15</v>
  </rv>
  <rv s="10">
    <v>15</v>
    <v>13</v>
    <v>0</v>
    <v>image of topaz</v>
  </rv>
  <rv s="1">
    <fb>1</fb>
    <v>37</v>
  </rv>
  <rv s="1">
    <fb>0.65</fb>
    <v>32</v>
  </rv>
  <rv s="1">
    <fb>0.6</fb>
    <v>32</v>
  </rv>
  <rv s="4">
    <v>16</v>
  </rv>
  <rv s="4">
    <v>17</v>
  </rv>
  <rv s="1">
    <fb>8</fb>
    <v>28</v>
  </rv>
  <rv s="1">
    <fb>182.25</fb>
    <v>51</v>
  </rv>
  <rv s="1">
    <fb>51.338028169014088</fb>
    <v>50</v>
  </rv>
  <rv s="4">
    <v>18</v>
  </rv>
  <rv s="4">
    <v>19</v>
  </rv>
  <rv s="1">
    <fb>90</fb>
    <v>28</v>
  </rv>
  <rv s="4">
    <v>20</v>
  </rv>
  <rv s="1">
    <fb>4.3499999999999996</fb>
    <v>92</v>
  </rv>
  <rv s="1">
    <fb>8.8000000000000007</fb>
    <v>92</v>
  </rv>
  <rv s="1">
    <fb>8.4</fb>
    <v>92</v>
  </rv>
  <rv s="4">
    <v>21</v>
  </rv>
  <rv s="1">
    <fb>321.54999999999995</fb>
    <v>51</v>
  </rv>
  <rv s="11">
    <v>#VALUE!</v>
    <v>en-US</v>
    <v>wjson{"t":"e","d":"Mineral","e":"Topaz"}</v>
    <v>1073742080</v>
    <v>1</v>
    <v>107</v>
    <v>108</v>
    <v>topaz</v>
    <v>11</v>
    <v>41</v>
    <v>Beaker</v>
    <v>13</v>
    <v>109</v>
    <v>114</v>
    <v>220</v>
    <v>221</v>
    <v>222</v>
    <v>223</v>
    <v>orthorhombic</v>
    <v>52.3.1.1</v>
    <v>224</v>
    <v>225</v>
    <v>229</v>
    <v>230</v>
    <v>234</v>
    <v>235</v>
    <v>nonmagnetic</v>
    <v>236</v>
    <v>237</v>
    <v>238</v>
    <v>237</v>
    <v>topaz</v>
    <v>239</v>
    <v>VIII/B.02-70</v>
    <v>240</v>
    <v>topaz</v>
    <v>242</v>
    <v>246</v>
    <v>247</v>
    <v>Topaz is a silicate mineral of aluminium and fluorine with the chemical formula Al_2SiO_4(F, OH)_2. Topaz crystallizes in the orthorhombic system, and its crystals are mostly prismatic terminated by pyramidal and other faces.</v>
    <v>mineral</v>
  </rv>
  <rv s="0">
    <v>1073742080</v>
    <v>ammonia</v>
    <v>wjson{"t":"e","d":"Chemical","e":"Ammonia"}</v>
    <v>en-US</v>
    <v>Beaker</v>
  </rv>
  <rv s="2">
    <v>16</v>
    <v>13</v>
    <v>35</v>
    <v>1</v>
    <v>3d structure</v>
  </rv>
  <rv s="4">
    <v>22</v>
  </rv>
  <rv s="1">
    <fb>651</fb>
    <v>28</v>
  </rv>
  <rv s="1">
    <fb>-33.33</fb>
    <v>49</v>
  </rv>
  <rv s="1">
    <fb>11.3</fb>
    <v>49</v>
  </rv>
  <rv s="1">
    <fb>405.5</fb>
    <v>67</v>
  </rv>
  <rv s="1">
    <fb>6.96E-4</fb>
    <v>91</v>
  </rv>
  <rv s="1">
    <fb>1.0062199999999999</fb>
    <v>92</v>
  </rv>
  <rv s="1">
    <fb>1.4718</fb>
    <v>92</v>
  </rv>
  <rv s="1">
    <fb>1005</fb>
    <v>28</v>
  </rv>
  <rv s="4">
    <v>23</v>
  </rv>
  <rv s="4">
    <v>24</v>
  </rv>
  <rv s="0">
    <v>1073742080</v>
    <v>hydrogen</v>
    <v>wjson{"t":"e","d":"Element","e":"H"}</v>
    <v>en-US</v>
    <v>Atom</v>
  </rv>
  <rv s="0">
    <v>1073742080</v>
    <v>nitrogen</v>
    <v>wjson{"t":"e","d":"Element","e":"N"}</v>
    <v>en-US</v>
    <v>Atom</v>
  </rv>
  <rv s="4">
    <v>25</v>
  </rv>
  <rv s="1">
    <fb>11</fb>
    <v>28</v>
  </rv>
  <rv s="4">
    <v>26</v>
  </rv>
  <rv s="0">
    <v>1073742080</v>
    <v>ammonia-15 N</v>
    <v>wjson{"t":"e","d":"Chemical","e":"Ammonia15N1"}</v>
    <v>en-US</v>
    <v>Beaker</v>
  </rv>
  <rv s="0">
    <v>1073742080</v>
    <v>ammonia-d 3</v>
    <v>wjson{"t":"e","d":"Chemical","e":"DeuteratedAmmonia"}</v>
    <v>en-US</v>
    <v>Beaker</v>
  </rv>
  <rv s="0">
    <v>1073742080</v>
    <v>ammonia-15 N,d 3</v>
    <v>wjson{"t":"e","d":"Chemical","e":"DeuteratedAmmonia15N1"}</v>
    <v>en-US</v>
    <v>Beaker</v>
  </rv>
  <rv s="4">
    <v>27</v>
  </rv>
  <rv s="1">
    <fb>0.15</fb>
    <v>37</v>
  </rv>
  <rv s="1">
    <fb>4.9646218299481452E-8</fb>
    <v>136</v>
  </rv>
  <rv s="1">
    <fb>-77.73</fb>
    <v>49</v>
  </rv>
  <rv s="1">
    <fb>316</fb>
    <v>28</v>
  </rv>
  <rv s="1">
    <fb>5.66</fb>
    <v>49</v>
  </rv>
  <rv s="1">
    <fb>23.3</fb>
    <v>67</v>
  </rv>
  <rv s="1">
    <fb>17.030999999999999</fb>
    <v>51</v>
  </rv>
  <rv s="1">
    <fb>24469.827586206895</fb>
    <v>28</v>
  </rv>
  <rv s="2">
    <v>17</v>
    <v>13</v>
    <v>35</v>
    <v>1</v>
    <v>phase diagram</v>
  </rv>
  <rv s="1">
    <fb>9.25</fb>
    <v>92</v>
  </rv>
  <rv s="1">
    <fb>34</fb>
    <v>50</v>
  </rv>
  <rv s="4">
    <v>28</v>
  </rv>
  <rv s="1">
    <fb>853.6</fb>
    <v>51</v>
  </rv>
  <rv s="1">
    <fb>1.355</fb>
    <v>51</v>
  </rv>
  <rv s="4">
    <v>29</v>
  </rv>
  <rv s="1">
    <fb>221249046.49446493</fb>
    <v>28</v>
  </rv>
  <rv s="2">
    <v>18</v>
    <v>13</v>
    <v>35</v>
    <v>1</v>
    <v>structure diagram</v>
  </rv>
  <rv s="1">
    <fb>2.3400000000000001E-2</fb>
    <v>50</v>
  </rv>
  <rv s="1">
    <fb>0.3</fb>
    <v>37</v>
  </rv>
  <rv s="1">
    <fb>4.2249999999999996</fb>
    <v>92</v>
  </rv>
  <rv s="1">
    <fb>3.7100000000000001E-2</fb>
    <v>137</v>
  </rv>
  <rv s="4">
    <v>30</v>
  </rv>
  <rv s="1">
    <fb>0.6</fb>
    <v>91</v>
  </rv>
  <rv s="1">
    <fb>886593.75</fb>
    <v>28</v>
  </rv>
  <rv s="4">
    <v>31</v>
  </rv>
  <rv s="12">
    <v>#VALUE!</v>
    <v>en-US</v>
    <v>wjson{"t":"e","d":"Chemical","e":"Ammonia"}</v>
    <v>1073742080</v>
    <v>1</v>
    <v>118</v>
    <v>119</v>
    <v>ammonia</v>
    <v>11</v>
    <v>120</v>
    <v>Beaker</v>
    <v>13</v>
    <v>121</v>
    <v>135</v>
    <v>250</v>
    <v>251</v>
    <v>252</v>
    <v>Beilstein3587154</v>
    <v>253</v>
    <v>CAS7664-41-7</v>
    <v>254</v>
    <v>255</v>
    <v>256</v>
    <v>257</v>
    <v>258</v>
    <v>2.3</v>
    <v>260</v>
    <v>261</v>
    <v>EGEC231-635-3</v>
    <v>264</v>
    <v>265</v>
    <v>266</v>
    <v>NH3</v>
    <v>93</v>
    <v>93</v>
    <v>H3N</v>
    <v>InChI=1/H3N/h1H3</v>
    <v>N</v>
    <v>270</v>
    <v>ammonia</v>
    <v>271</v>
    <v>MFCD00011418</v>
    <v>272</v>
    <v>273</v>
    <v>274</v>
    <v>275</v>
    <v>276</v>
    <v>277</v>
    <v>278</v>
    <v>277</v>
    <v>ammonia</v>
    <v>82</v>
    <v>93</v>
    <v>11</v>
    <v>82</v>
    <v>93</v>
    <v>82</v>
    <v>279</v>
    <v>282</v>
    <v>283</v>
    <v>CID222</v>
    <v>284</v>
    <v>277</v>
    <v>82</v>
    <v>285</v>
    <v>RTECSBO0875000</v>
    <v>N</v>
    <v>286</v>
    <v>287</v>
    <v>288</v>
    <v>93</v>
    <v>93</v>
    <v>ammonia</v>
    <v>289</v>
    <v>292</v>
    <v>293</v>
    <v>294</v>
    <v>295</v>
    <v>chemical</v>
  </rv>
  <rv s="2">
    <v>19</v>
    <v>13</v>
    <v>35</v>
    <v>1</v>
    <v>3d structure</v>
  </rv>
  <rv s="4">
    <v>32</v>
  </rv>
  <rv s="1">
    <fb>-33</fb>
    <v>50</v>
  </rv>
  <rv s="1">
    <fb>0.81400000000000006</fb>
    <v>91</v>
  </rv>
  <rv s="1">
    <fb>-78</fb>
    <v>50</v>
  </rv>
  <rv s="1">
    <fb>18.024108898230001</fb>
    <v>51</v>
  </rv>
  <rv s="1">
    <fb>22.142639924115482</fb>
    <v>50</v>
  </rv>
  <rv s="2">
    <v>20</v>
    <v>13</v>
    <v>35</v>
    <v>1</v>
    <v>phase diagram</v>
  </rv>
  <rv s="2">
    <v>21</v>
    <v>13</v>
    <v>35</v>
    <v>1</v>
    <v>structure diagram</v>
  </rv>
  <rv s="13">
    <v>#VALUE!</v>
    <v>en-US</v>
    <v>wjson{"t":"e","d":"Chemical","e":"Ammonia15N1"}</v>
    <v>1073742080</v>
    <v>1</v>
    <v>138</v>
    <v>139</v>
    <v>ammonia-15 N</v>
    <v>11</v>
    <v>120</v>
    <v>Beaker</v>
    <v>13</v>
    <v>140</v>
    <v>135</v>
    <v>297</v>
    <v>298</v>
    <v>299</v>
    <v>CAS13767-16-3</v>
    <v>300</v>
    <v>261</v>
    <v>264</v>
    <v>266</v>
    <v>^15NH3</v>
    <v>93</v>
    <v>93</v>
    <v>H3(15N)</v>
    <v>InChI=1/H3N/h1H3/i1+1</v>
    <v>[15NH3]</v>
    <v>270</v>
    <v>azane</v>
    <v>MFCD00064507</v>
    <v>301</v>
    <v>302</v>
    <v>303</v>
    <v>302</v>
    <v>ammonia-15 N</v>
    <v>82</v>
    <v>93</v>
    <v>93</v>
    <v>304</v>
    <v>CID107639</v>
    <v>302</v>
    <v>82</v>
    <v>N</v>
    <v>305</v>
    <v>93</v>
    <v>93</v>
    <v>ammonia-15 N</v>
    <v>293</v>
    <v>295</v>
    <v>chemical</v>
  </rv>
  <rv s="2">
    <v>22</v>
    <v>13</v>
    <v>35</v>
    <v>1</v>
    <v>3d structure</v>
  </rv>
  <rv s="4">
    <v>33</v>
  </rv>
  <rv s="1">
    <fb>20.049305333549999</fb>
    <v>51</v>
  </rv>
  <rv s="2">
    <v>23</v>
    <v>13</v>
    <v>35</v>
    <v>1</v>
    <v>phase diagram</v>
  </rv>
  <rv s="2">
    <v>24</v>
    <v>13</v>
    <v>35</v>
    <v>1</v>
    <v>structure diagram</v>
  </rv>
  <rv s="1">
    <fb>640106.60000000009</fb>
    <v>28</v>
  </rv>
  <rv s="14">
    <v>#VALUE!</v>
    <v>en-US</v>
    <v>wjson{"t":"e","d":"Chemical","e":"DeuteratedAmmonia"}</v>
    <v>1073742080</v>
    <v>1</v>
    <v>141</v>
    <v>142</v>
    <v>ammonia-d 3</v>
    <v>11</v>
    <v>120</v>
    <v>Beaker</v>
    <v>13</v>
    <v>143</v>
    <v>135</v>
    <v>307</v>
    <v>308</v>
    <v>299</v>
    <v>CAS13550-49-7</v>
    <v>261</v>
    <v>EGEC236-926-9</v>
    <v>264</v>
    <v>266</v>
    <v>ND3</v>
    <v>93</v>
    <v>93</v>
    <v>D3N</v>
    <v>InChI=1/H3N/h1H3/i/hD3/f/i1D3</v>
    <v>[2H]N([2H])[2H]</v>
    <v>270</v>
    <v>MFCD00051052</v>
    <v>301</v>
    <v>309</v>
    <v>309</v>
    <v>ammonia-d 3</v>
    <v>82</v>
    <v>93</v>
    <v>11</v>
    <v>310</v>
    <v>CID123314</v>
    <v>309</v>
    <v>82</v>
    <v>N</v>
    <v>311</v>
    <v>93</v>
    <v>93</v>
    <v>ammonia-d 3</v>
    <v>293</v>
    <v>312</v>
    <v>295</v>
    <v>chemical</v>
  </rv>
  <rv s="2">
    <v>25</v>
    <v>13</v>
    <v>35</v>
    <v>1</v>
    <v>3d structure</v>
  </rv>
  <rv s="1">
    <fb>-76</fb>
    <v>50</v>
  </rv>
  <rv s="1">
    <fb>21.04241423178</fb>
    <v>147</v>
  </rv>
  <rv s="1">
    <fb>4</fb>
    <v>28</v>
  </rv>
  <rv s="2">
    <v>26</v>
    <v>13</v>
    <v>35</v>
    <v>1</v>
    <v>phase diagram</v>
  </rv>
  <rv s="2">
    <v>27</v>
    <v>13</v>
    <v>35</v>
    <v>1</v>
    <v>structure diagram</v>
  </rv>
  <rv s="15">
    <v>#VALUE!</v>
    <v>en-US</v>
    <v>wjson{"t":"e","d":"Chemical","e":"DeuteratedAmmonia15N1"}</v>
    <v>1073742080</v>
    <v>1</v>
    <v>144</v>
    <v>145</v>
    <v>ammonia-15 N,d 3</v>
    <v>11</v>
    <v>120</v>
    <v>Beaker</v>
    <v>13</v>
    <v>146</v>
    <v>135</v>
    <v>314</v>
    <v>308</v>
    <v>299</v>
    <v>CAS22364-56-3</v>
    <v>261</v>
    <v>264</v>
    <v>266</v>
    <v>^15ND3</v>
    <v>93</v>
    <v>93</v>
    <v>D3(15N)</v>
    <v>InChI=1/H3N/h1H3/i1+1/hD3/f/i1+1D3</v>
    <v>[2H][15N]([2H])[2H]</v>
    <v>270</v>
    <v>MFCD00084113</v>
    <v>315</v>
    <v>316</v>
    <v>316</v>
    <v>ammonia-15 N,d 3</v>
    <v>82</v>
    <v>93</v>
    <v>317</v>
    <v>318</v>
    <v>CID16213285</v>
    <v>316</v>
    <v>82</v>
    <v>N</v>
    <v>319</v>
    <v>93</v>
    <v>93</v>
    <v>ammonia-15 N,d 3</v>
    <v>295</v>
    <v>chemical</v>
  </rv>
  <rv s="0">
    <v>805306624</v>
    <v>Mars</v>
    <v>wjson{"t":"e","d":"Planet","e":"Mars"}</v>
    <v>en-US</v>
    <v>Planet</v>
  </rv>
  <rv s="1">
    <fb>-1.52</fb>
    <v>49</v>
  </rv>
  <rv s="1">
    <fb>4500000000</fb>
    <v>28</v>
  </rv>
  <rv s="1">
    <fb>0.15</fb>
    <v>51</v>
  </rv>
  <rv s="1">
    <fb>16.779327322211891</fb>
    <v>51</v>
  </rv>
  <rv s="1">
    <fb>8.3896635534283188</fb>
    <v>51</v>
  </rv>
  <rv s="1">
    <fb>-1.5513130360554368</fb>
    <v>49</v>
  </rv>
  <rv s="1">
    <fb>286.46230000000003</fb>
    <v>92</v>
  </rv>
  <rv s="0">
    <v>1073742080</v>
    <v>carbon dioxide</v>
    <v>wjson{"t":"e","d":"Chemical","e":"CarbonDioxide"}</v>
    <v>en-US</v>
    <v>Beaker</v>
  </rv>
  <rv s="1">
    <fb>95.32</fb>
    <v>49</v>
  </rv>
  <rv s="16">
    <v>165</v>
    <v>166</v>
    <v>329</v>
    <v>330</v>
  </rv>
  <rv s="0">
    <v>1073742080</v>
    <v>nitrogen</v>
    <v>wjson{"t":"e","d":"Chemical","e":"MolecularNitrogen"}</v>
    <v>en-US</v>
    <v>Beaker</v>
  </rv>
  <rv s="1">
    <fb>2.7</fb>
    <v>67</v>
  </rv>
  <rv s="16">
    <v>165</v>
    <v>166</v>
    <v>332</v>
    <v>333</v>
  </rv>
  <rv s="0">
    <v>1073742080</v>
    <v>argon</v>
    <v>wjson{"t":"e","d":"Chemical","e":"Argon"}</v>
    <v>en-US</v>
    <v>Beaker</v>
  </rv>
  <rv s="1">
    <fb>1.6</fb>
    <v>67</v>
  </rv>
  <rv s="16">
    <v>165</v>
    <v>166</v>
    <v>335</v>
    <v>336</v>
  </rv>
  <rv s="0">
    <v>1073742080</v>
    <v>carbon monoxide</v>
    <v>wjson{"t":"e","d":"Chemical","e":"CarbonMonoxide"}</v>
    <v>en-US</v>
    <v>Beaker</v>
  </rv>
  <rv s="1">
    <fb>0.08</fb>
    <v>51</v>
  </rv>
  <rv s="16">
    <v>165</v>
    <v>166</v>
    <v>338</v>
    <v>339</v>
  </rv>
  <rv s="0">
    <v>1073742080</v>
    <v>oxygen</v>
    <v>wjson{"t":"e","d":"Chemical","e":"MolecularOxygen"}</v>
    <v>en-US</v>
    <v>Beaker</v>
  </rv>
  <rv s="1">
    <fb>0.13</fb>
    <v>49</v>
  </rv>
  <rv s="16">
    <v>165</v>
    <v>166</v>
    <v>341</v>
    <v>342</v>
  </rv>
  <rv s="0">
    <v>1073742080</v>
    <v>water</v>
    <v>wjson{"t":"e","d":"Chemical","e":"Water"}</v>
    <v>en-US</v>
    <v>Beaker</v>
  </rv>
  <rv s="1">
    <fb>2.1000000000000001E-2</fb>
    <v>51</v>
  </rv>
  <rv s="16">
    <v>165</v>
    <v>166</v>
    <v>344</v>
    <v>345</v>
  </rv>
  <rv s="0">
    <v>1073742080</v>
    <v>nitric oxide</v>
    <v>wjson{"t":"e","d":"Chemical","e":"NitricOxide"}</v>
    <v>en-US</v>
    <v>Beaker</v>
  </rv>
  <rv s="1">
    <fb>9.9999999999999985E-3</fb>
    <v>51</v>
  </rv>
  <rv s="16">
    <v>165</v>
    <v>166</v>
    <v>347</v>
    <v>348</v>
  </rv>
  <rv s="0">
    <v>1073742080</v>
    <v>neon</v>
    <v>wjson{"t":"e","d":"Chemical","e":"Neon"}</v>
    <v>en-US</v>
    <v>Beaker</v>
  </rv>
  <rv s="1">
    <fb>2.5000000000000071E-4</fb>
    <v>92</v>
  </rv>
  <rv s="16">
    <v>165</v>
    <v>166</v>
    <v>350</v>
    <v>351</v>
  </rv>
  <rv s="0">
    <v>1073742080</v>
    <v>krypton</v>
    <v>wjson{"t":"e","d":"Chemical","e":"Krypton"}</v>
    <v>en-US</v>
    <v>Beaker</v>
  </rv>
  <rv s="1">
    <fb>3.0000000000000675E-5</fb>
    <v>92</v>
  </rv>
  <rv s="16">
    <v>165</v>
    <v>166</v>
    <v>353</v>
    <v>354</v>
  </rv>
  <rv s="0">
    <v>1073742080</v>
    <v>xenon</v>
    <v>wjson{"t":"e","d":"Chemical","e":"Xenon"}</v>
    <v>en-US</v>
    <v>Beaker</v>
  </rv>
  <rv s="1">
    <fb>7.9999999999999996E-6</fb>
    <v>147</v>
  </rv>
  <rv s="16">
    <v>165</v>
    <v>166</v>
    <v>356</v>
    <v>357</v>
  </rv>
  <rv s="4">
    <v>34</v>
  </rv>
  <rv s="1">
    <fb>6.3600000000000002E-3</fb>
    <v>92</v>
  </rv>
  <rv s="1">
    <fb>11.1</fb>
    <v>67</v>
  </rv>
  <rv s="1">
    <fb>6779.0481201861958</fb>
    <v>28</v>
  </rv>
  <rv s="1">
    <fb>3389.5240600930979</fb>
    <v>28</v>
  </rv>
  <rv s="1">
    <fb>6779.0533333333333</fb>
    <v>28</v>
  </rv>
  <rv s="1">
    <fb>1.7010837110410975</fb>
    <v>49</v>
  </rv>
  <rv s="1">
    <fb>24.076790841409252</fb>
    <v>67</v>
  </rv>
  <rv s="1">
    <fb>1.5303099444973034</fb>
    <v>115</v>
  </rv>
  <rv s="1">
    <fb>3389.5266666666666</fb>
    <v>28</v>
  </rv>
  <rv s="1">
    <fb>-47.15</fb>
    <v>28</v>
  </rv>
  <rv s="0">
    <v>-2082471680</v>
    <v>current orbital properties for Mars</v>
    <v>wjson{"t":"rl","d":"PlanetOrbitalProperties","e":{"EntityLookup":{"t":"e","d":"Planet","e":"Mars"}}}</v>
    <v>en-US</v>
    <v>OuterSpace</v>
  </rv>
  <rv s="0">
    <v>-2082471680</v>
    <v>current sky properties for Mars</v>
    <v>wjson{"t":"rl","d":"PlanetSkyProperties","e":{"EntityLookup":{"t":"e","d":"Planet","e":"Mars"}}}</v>
    <v>en-US</v>
    <v>OuterSpace</v>
  </rv>
  <rv s="2">
    <v>28</v>
    <v>13</v>
    <v>35</v>
    <v>1</v>
    <v>current sky map from user location</v>
  </rv>
  <rv s="2">
    <v>29</v>
    <v>13</v>
    <v>35</v>
    <v>1</v>
    <v>current solar system configuration</v>
  </rv>
  <rv s="1">
    <fb>212</fb>
    <v>28</v>
  </rv>
  <rv s="1">
    <fb>21338.891108390239</fb>
    <v>28</v>
  </rv>
  <rv s="1">
    <fb>6792.38</fb>
    <v>28</v>
  </rv>
  <rv s="1">
    <fb>7.0882180420966663E-5</fb>
    <v>136</v>
  </rv>
  <rv s="1">
    <fb>3396.19</fb>
    <v>28</v>
  </rv>
  <rv s="1">
    <fb>350.89198106165799</fb>
    <v>91</v>
  </rv>
  <rv s="1">
    <fb>240.72935232388278</fb>
    <v>49</v>
  </rv>
  <rv s="1">
    <fb>5030</fb>
    <v>28</v>
  </rv>
  <rv s="1">
    <fb>42828375217714.836</fb>
    <v>28</v>
  </rv>
  <rv s="1">
    <fb>3.71</fb>
    <v>49</v>
  </rv>
  <rv s="1">
    <fb>982787.83707722765</fb>
    <v>28</v>
  </rv>
  <rv s="2">
    <v>30</v>
    <v>13</v>
    <v>0</v>
    <v>0</v>
    <v>image of Mars</v>
  </rv>
  <rv s="0">
    <v>805306624</v>
    <v>Phobos</v>
    <v>wjson{"t":"e","d":"PlanetaryMoon","e":"Phobos"}</v>
    <v>en-US</v>
    <v>Planet</v>
  </rv>
  <rv s="0">
    <v>805306624</v>
    <v>Deimos</v>
    <v>wjson{"t":"e","d":"PlanetaryMoon","e":"Deimos"}</v>
    <v>en-US</v>
    <v>Planet</v>
  </rv>
  <rv s="4">
    <v>35</v>
  </rv>
  <rv s="1">
    <fb>249228729.60397476</fb>
    <v>28</v>
  </rv>
  <rv s="1">
    <fb>49.578539999999997</fb>
    <v>92</v>
  </rv>
  <rv s="1">
    <fb>336.04084</fb>
    <v>92</v>
  </rv>
  <rv s="1">
    <fb>6.4171196629348165E+23</fb>
    <v>28</v>
  </rv>
  <rv s="1">
    <fb>-5.15</fb>
    <v>28</v>
  </rv>
  <rv s="1">
    <fb>3.9340000000000002</fb>
    <v>50</v>
  </rv>
  <rv s="1">
    <fb>0.52400000000000002</fb>
    <v>92</v>
  </rv>
  <rv s="1">
    <fb>-87.15</fb>
    <v>28</v>
  </rv>
  <rv s="1">
    <fb>206644544.85228595</fb>
    <v>28</v>
  </rv>
  <rv s="1">
    <fb>6.2393446774179299E-3</fb>
    <v>51</v>
  </rv>
  <rv s="1">
    <fb>25.19</fb>
    <v>49</v>
  </rv>
  <rv s="0">
    <v>805306624</v>
    <v>Sun</v>
    <v>wjson{"t":"e","d":"Star","e":"Sun"}</v>
    <v>en-US</v>
    <v>Constellation</v>
  </rv>
  <rv s="1">
    <fb>1429038773.91646</fb>
    <v>28</v>
  </rv>
  <rv s="1">
    <fb>3.5139493500999269E+39</fb>
    <v>28</v>
  </rv>
  <rv s="1">
    <fb>9.3412330000000002E-2</fb>
    <v>167</v>
  </rv>
  <rv s="1">
    <fb>1.8506100000000001</fb>
    <v>92</v>
  </rv>
  <rv s="1">
    <fb>1.8808476000000001</fb>
    <v>137</v>
  </rv>
  <rv s="1">
    <fb>1.5236623099083346</fb>
    <v>115</v>
  </rv>
  <rv s="1">
    <fb>1.517000110114924</fb>
    <v>115</v>
  </rv>
  <rv s="1">
    <fb>21213.290234099721</fb>
    <v>28</v>
  </rv>
  <rv s="1">
    <fb>6752.4</fb>
    <v>28</v>
  </rv>
  <rv s="1">
    <fb>3376.2</fb>
    <v>28</v>
  </rv>
  <rv s="1">
    <fb>1205224.4387729988</fb>
    <v>28</v>
  </rv>
  <rv s="1">
    <fb>1.0259567599999999</fb>
    <v>137</v>
  </rv>
  <rv s="1">
    <fb>2.6983140811615092E+36</fb>
    <v>28</v>
  </rv>
  <rv s="1">
    <fb>24.659789940136267</fb>
    <v>137</v>
  </rv>
  <rv s="1">
    <fb>5.1974304668181684E-9</fb>
    <v>168</v>
  </rv>
  <rv s="1">
    <fb>577225.66451244825</fb>
    <v>28</v>
  </rv>
  <rv s="1">
    <fb>20427.908700221888</fb>
    <v>28</v>
  </rv>
  <rv s="1">
    <fb>1.4479747101121627</fb>
    <v>50</v>
  </rv>
  <rv s="1">
    <fb>144373440.50717801</fb>
    <v>28</v>
  </rv>
  <rv s="1">
    <fb>1.631175660780334E+20</fb>
    <v>28</v>
  </rv>
  <rv s="1">
    <fb>6779.0271005421628</fb>
    <v>28</v>
  </rv>
  <rv s="1">
    <fb>3389.5135502710814</fb>
    <v>28</v>
  </rv>
  <rv s="17">
    <v>#VALUE!</v>
    <v>en-US</v>
    <v>wjson{"t":"e","d":"Planet","e":"Mars"}</v>
    <v>805306624</v>
    <v>1</v>
    <v>152</v>
    <v>153</v>
    <v>Mars</v>
    <v>11</v>
    <v>41</v>
    <v>Planet</v>
    <v>13</v>
    <v>154</v>
    <v>164</v>
    <v>322</v>
    <v>323</v>
    <v>324</v>
    <v>Mars</v>
    <v>325</v>
    <v>326</v>
    <v>327</v>
    <v>328</v>
    <v>359</v>
    <v>360</v>
    <v>361</v>
    <v>362</v>
    <v>363</v>
    <v>364</v>
    <v>365</v>
    <v>366</v>
    <v>367</v>
    <v>366</v>
    <v>368</v>
    <v>369</v>
    <v>370</v>
    <v>371</v>
    <v>372</v>
    <v>373</v>
    <v>374</v>
    <v>375</v>
    <v>376</v>
    <v>377</v>
    <v>378</v>
    <v>379</v>
    <v>380</v>
    <v>381</v>
    <v>382</v>
    <v>383</v>
    <v>384</v>
    <v>385</v>
    <v>388</v>
    <v>389</v>
    <v>390</v>
    <v>391</v>
    <v>392</v>
    <v>393</v>
    <v>394</v>
    <v>395</v>
    <v>396</v>
    <v>Mars</v>
    <v>397</v>
    <v>170</v>
    <v>Planet</v>
    <v>398</v>
    <v>399</v>
    <v>400</v>
    <v>401</v>
    <v>402</v>
    <v>403</v>
    <v>404</v>
    <v>405</v>
    <v>406</v>
    <v>407</v>
    <v>408</v>
    <v>409</v>
    <v>410</v>
    <v>411</v>
    <v>412</v>
    <v>413</v>
    <v>oblate spheroid</v>
    <v>414</v>
    <v>415</v>
    <v>416</v>
    <v>417</v>
    <v>418</v>
    <v>419</v>
    <v>Mars</v>
    <v>420</v>
    <v>421</v>
    <v>422</v>
    <v>Mars is the fourth planet from the Sun and the second–smallest planet in the Solar System, being only larger than Mercury. In English, Mars carries the name of the Roman god of war and is often referred to as the "Red Planet".</v>
    <v>planet</v>
  </rv>
  <rv s="0">
    <v>-1610612480</v>
    <v>Marlon Brando</v>
    <v>wjson{"t":"e","d":"Person","e":"MarlonBrando::7p94k"}</v>
    <v>en-US</v>
    <v>NotablePeople</v>
  </rv>
  <rv s="1">
    <fb>8860</fb>
    <v>179</v>
  </rv>
  <rv s="1">
    <fb>38169</fb>
    <v>179</v>
  </rv>
  <rv s="1">
    <fb>1.75</fb>
    <v>92</v>
  </rv>
  <rv s="2">
    <v>31</v>
    <v>13</v>
    <v>0</v>
    <v>0</v>
    <v>image of Marlon Brando</v>
  </rv>
  <rv s="1">
    <fb>100000000</fb>
    <v>31</v>
  </rv>
  <rv s="0">
    <v>-1879047936</v>
    <v>The Godfather</v>
    <v>wjson{"t":"e","d":"Movie","e":"TheGodfather::5ywc8"}</v>
    <v>en-US</v>
    <v>Movie</v>
  </rv>
  <rv s="0">
    <v>-1879047936</v>
    <v>Superman Returns</v>
    <v>wjson{"t":"e","d":"Movie","e":"SupermanReturns::2dh6c"}</v>
    <v>en-US</v>
    <v>Movie</v>
  </rv>
  <rv s="0">
    <v>-1879047936</v>
    <v>Last Tango in Paris</v>
    <v>wjson{"t":"e","d":"Movie","e":"UltimoTangoAParigi::4kpsn"}</v>
    <v>en-US</v>
    <v>Movie</v>
  </rv>
  <rv s="0">
    <v>-1879047936</v>
    <v>On the Waterfront</v>
    <v>wjson{"t":"e","d":"Movie","e":"OnTheWaterfront::9987k"}</v>
    <v>en-US</v>
    <v>Movie</v>
  </rv>
  <rv s="0">
    <v>-1879047936</v>
    <v>A Streetcar Named Desire</v>
    <v>wjson{"t":"e","d":"Movie","e":"AStreetcarNamedDesire::gfj8v"}</v>
    <v>en-US</v>
    <v>Movie</v>
  </rv>
  <rv s="0">
    <v>-1879047936</v>
    <v>Superman II: The Richard Donner Cut</v>
    <v>wjson{"t":"e","d":"Movie","e":"SupermanII::djk7k"}</v>
    <v>en-US</v>
    <v>Movie</v>
  </rv>
  <rv s="0">
    <v>-1879047936</v>
    <v>The Island of Dr. Moreau</v>
    <v>wjson{"t":"e","d":"Movie","e":"TheIslandOfDrMoreau::k2997"}</v>
    <v>en-US</v>
    <v>Movie</v>
  </rv>
  <rv s="0">
    <v>-1879047936</v>
    <v>Superman</v>
    <v>wjson{"t":"e","d":"Movie","e":"Superman::5h79f"}</v>
    <v>en-US</v>
    <v>Movie</v>
  </rv>
  <rv s="0">
    <v>-1879047936</v>
    <v>Don Juan DeMarco</v>
    <v>wjson{"t":"e","d":"Movie","e":"DonJuanDeMarco::bx84z"}</v>
    <v>en-US</v>
    <v>Movie</v>
  </rv>
  <rv s="0">
    <v>-1879047936</v>
    <v>The Wild One</v>
    <v>wjson{"t":"e","d":"Movie","e":"TheWildOne::m9yvy"}</v>
    <v>en-US</v>
    <v>Movie</v>
  </rv>
  <rv s="0">
    <v>-1879047936</v>
    <v>Guys and Dolls</v>
    <v>wjson{"t":"e","d":"Movie","e":"GuysAndDolls::cr6g5"}</v>
    <v>en-US</v>
    <v>Movie</v>
  </rv>
  <rv s="0">
    <v>-1879047936</v>
    <v>Sayonara</v>
    <v>wjson{"t":"e","d":"Movie","e":"Sayonara::664j2"}</v>
    <v>en-US</v>
    <v>Movie</v>
  </rv>
  <rv s="0">
    <v>-1879047936</v>
    <v>The Brave</v>
    <v>wjson{"t":"e","d":"Movie","e":"TheBrave::s26v6"}</v>
    <v>en-US</v>
    <v>Movie</v>
  </rv>
  <rv s="0">
    <v>-1879047936</v>
    <v>The Score</v>
    <v>wjson{"t":"e","d":"Movie","e":"TheScore::nt58w"}</v>
    <v>en-US</v>
    <v>Movie</v>
  </rv>
  <rv s="0">
    <v>-1879047936</v>
    <v>Mutiny on the Bounty</v>
    <v>wjson{"t":"e","d":"Movie","e":"MutinyOnTheBounty::6v636"}</v>
    <v>en-US</v>
    <v>Movie</v>
  </rv>
  <rv s="0">
    <v>-1879047936</v>
    <v>Hearts of Darkness: A Filmmaker's Apocalypse</v>
    <v>wjson{"t":"e","d":"Movie","e":"HeartsOfDarkness:AFilmmakersApocalypse::6wy8m"}</v>
    <v>en-US</v>
    <v>Movie</v>
  </rv>
  <rv s="0">
    <v>-1879047936</v>
    <v>Viva Zapata!</v>
    <v>wjson{"t":"e","d":"Movie","e":"VivaZapata::55z92"}</v>
    <v>en-US</v>
    <v>Movie</v>
  </rv>
  <rv s="0">
    <v>-1879047936</v>
    <v>Julius Caesar</v>
    <v>wjson{"t":"e","d":"Movie","e":"JuliusCaesar::35d3s"}</v>
    <v>en-US</v>
    <v>Movie</v>
  </rv>
  <rv s="0">
    <v>-1879047936</v>
    <v>The Freshman</v>
    <v>wjson{"t":"e","d":"Movie","e":"TheFreshman::rjd68"}</v>
    <v>en-US</v>
    <v>Movie</v>
  </rv>
  <rv s="0">
    <v>-1879047936</v>
    <v>Naqoyqatsi</v>
    <v>wjson{"t":"e","d":"Movie","e":"Naqoyqatsi::b5f5y"}</v>
    <v>en-US</v>
    <v>Movie</v>
  </rv>
  <rv s="0">
    <v>-1879047936</v>
    <v>The Ugly American</v>
    <v>wjson{"t":"e","d":"Movie","e":"TheUglyAmerican::g3fks"}</v>
    <v>en-US</v>
    <v>Movie</v>
  </rv>
  <rv s="0">
    <v>-1879047936</v>
    <v>A Countess from Hong Kong</v>
    <v>wjson{"t":"e","d":"Movie","e":"ACountessFromHongKong::z3z4r"}</v>
    <v>en-US</v>
    <v>Movie</v>
  </rv>
  <rv s="0">
    <v>-1879047936</v>
    <v>Christopher Columbus: The Discovery</v>
    <v>wjson{"t":"e","d":"Movie","e":"ChristopherColumbus:TheDiscovery::s2528"}</v>
    <v>en-US</v>
    <v>Movie</v>
  </rv>
  <rv s="0">
    <v>-1879047936</v>
    <v>One‐Eyed Jacks</v>
    <v>wjson{"t":"e","d":"Movie","e":"One-EyedJacks::6m4w4"}</v>
    <v>en-US</v>
    <v>Movie</v>
  </rv>
  <rv s="0">
    <v>-1879047936</v>
    <v>A Dry White Season</v>
    <v>wjson{"t":"e","d":"Movie","e":"ADryWhiteSeason::dh72v"}</v>
    <v>en-US</v>
    <v>Movie</v>
  </rv>
  <rv s="0">
    <v>-1879047936</v>
    <v>Reflections in a Golden Eye</v>
    <v>wjson{"t":"e","d":"Movie","e":"ReflectionsInAGoldenEye::c7694"}</v>
    <v>en-US</v>
    <v>Movie</v>
  </rv>
  <rv s="0">
    <v>-1879047936</v>
    <v>Candy</v>
    <v>wjson{"t":"e","d":"Movie","e":"Candy::4gxff"}</v>
    <v>en-US</v>
    <v>Movie</v>
  </rv>
  <rv s="0">
    <v>-1879047936</v>
    <v>The Missouri Breaks</v>
    <v>wjson{"t":"e","d":"Movie","e":"TheMissouriBreaks::sg687"}</v>
    <v>en-US</v>
    <v>Movie</v>
  </rv>
  <rv s="0">
    <v>-1879047936</v>
    <v>The Chase</v>
    <v>wjson{"t":"e","d":"Movie","e":"TheChase::44g37"}</v>
    <v>en-US</v>
    <v>Movie</v>
  </rv>
  <rv s="0">
    <v>-1879047936</v>
    <v>Burn!</v>
    <v>wjson{"t":"e","d":"Movie","e":"Queimada::cy34t"}</v>
    <v>en-US</v>
    <v>Movie</v>
  </rv>
  <rv s="0">
    <v>-1879047936</v>
    <v>The Young Lions</v>
    <v>wjson{"t":"e","d":"Movie","e":"TheYoungLions::968b7"}</v>
    <v>en-US</v>
    <v>Movie</v>
  </rv>
  <rv s="0">
    <v>-1879047936</v>
    <v>The Teahouse of the August Moon</v>
    <v>wjson{"t":"e","d":"Movie","e":"TheTeahouseOfTheAugustMoon::rv3zh"}</v>
    <v>en-US</v>
    <v>Movie</v>
  </rv>
  <rv s="0">
    <v>-1879047936</v>
    <v>The Fugitive Kind</v>
    <v>wjson{"t":"e","d":"Movie","e":"TheFugitiveKind::dm8g2"}</v>
    <v>en-US</v>
    <v>Movie</v>
  </rv>
  <rv s="0">
    <v>-1879047936</v>
    <v>Désirée</v>
    <v>wjson{"t":"e","d":"Movie","e":"Desiree::7zbvd"}</v>
    <v>en-US</v>
    <v>Movie</v>
  </rv>
  <rv s="0">
    <v>-1879047936</v>
    <v>The Formula</v>
    <v>wjson{"t":"e","d":"Movie","e":"TheFormula::bny4y"}</v>
    <v>en-US</v>
    <v>Movie</v>
  </rv>
  <rv s="0">
    <v>-1879047936</v>
    <v>Morituri</v>
    <v>wjson{"t":"e","d":"Movie","e":"Morituri::z8v8w"}</v>
    <v>en-US</v>
    <v>Movie</v>
  </rv>
  <rv s="0">
    <v>-1879047936</v>
    <v>The Men</v>
    <v>wjson{"t":"e","d":"Movie","e":"TheMen::t39x7"}</v>
    <v>en-US</v>
    <v>Movie</v>
  </rv>
  <rv s="0">
    <v>-1879047936</v>
    <v>The Nightcomers</v>
    <v>wjson{"t":"e","d":"Movie","e":"TheNightcomers::bf5nh"}</v>
    <v>en-US</v>
    <v>Movie</v>
  </rv>
  <rv s="0">
    <v>-1879047936</v>
    <v>The Night of the Following Day</v>
    <v>wjson{"t":"e","d":"Movie","e":"TheNightOfTheFollowingDay::k8934"}</v>
    <v>en-US</v>
    <v>Movie</v>
  </rv>
  <rv s="0">
    <v>-1879047936</v>
    <v>Raoni</v>
    <v>wjson{"t":"e","d":"Movie","e":"Raoni::8htjb"}</v>
    <v>en-US</v>
    <v>Movie</v>
  </rv>
  <rv s="0">
    <v>-1879047936</v>
    <v>Apocalypse Now</v>
    <v>wjson{"t":"e","d":"Movie","e":"ApocalypseNow::3h55z"}</v>
    <v>en-US</v>
    <v>Movie</v>
  </rv>
  <rv s="0">
    <v>-1879047936</v>
    <v>The Appaloosa</v>
    <v>wjson{"t":"e","d":"Movie","e":"TheAppaloosa::nsq8v"}</v>
    <v>en-US</v>
    <v>Movie</v>
  </rv>
  <rv s="0">
    <v>-1879047936</v>
    <v>Listen to Me Marlon</v>
    <v>wjson{"t":"e","d":"Movie","e":"ListenToMeMarlon::72n48"}</v>
    <v>en-US</v>
    <v>Movie</v>
  </rv>
  <rv s="0">
    <v>-1879047936</v>
    <v>King: A Filmed Record... Montgomery to Memphis</v>
    <v>wjson{"t":"e","d":"Movie","e":"King:AFilmedRecordMontgomeryToMemphis::672jq"}</v>
    <v>en-US</v>
    <v>Movie</v>
  </rv>
  <rv s="0">
    <v>-1879047936</v>
    <v>I Am Not Your Negro</v>
    <v>wjson{"t":"e","d":"Movie","e":"IAmNotYourNegro::p9yqh"}</v>
    <v>en-US</v>
    <v>Movie</v>
  </rv>
  <rv s="0">
    <v>-1879047936</v>
    <v>Bedtime Story</v>
    <v>wjson{"t":"e","d":"Movie","e":"BedtimeStory::y45w5"}</v>
    <v>en-US</v>
    <v>Movie</v>
  </rv>
  <rv s="4">
    <v>36</v>
  </rv>
  <rv s="4">
    <v>37</v>
  </rv>
  <rv s="4">
    <v>38</v>
  </rv>
  <rv s="4">
    <v>39</v>
  </rv>
  <rv s="0">
    <v>536871168</v>
    <v>Omaha</v>
    <v>wjson{"t":"e","d":"City","e":["Omaha","Nebraska","UnitedStates"]}</v>
    <v>en-US</v>
    <v>City</v>
  </rv>
  <rv s="0">
    <v>536871168</v>
    <v>Los Angeles</v>
    <v>wjson{"t":"e","d":"City","e":["LosAngeles","California","UnitedStates"]}</v>
    <v>en-US</v>
    <v>City</v>
  </rv>
  <rv s="4">
    <v>40</v>
  </rv>
  <rv s="18">
    <v>#VALUE!</v>
    <v>en-US</v>
    <v>wjson{"t":"e","d":"Person","e":"MarlonBrando::7p94k"}</v>
    <v>-1610612480</v>
    <v>1</v>
    <v>170</v>
    <v>171</v>
    <v>Marlon Brando</v>
    <v>11</v>
    <v>41</v>
    <v>NotablePeople</v>
    <v>13</v>
    <v>172</v>
    <v>178</v>
    <v>425</v>
    <v>426</v>
    <v>Marlon Brando, Jr.</v>
    <v>427</v>
    <v>428</v>
    <v>Marlon Brando</v>
    <v>429</v>
    <v>476</v>
    <v>477</v>
    <v>478</v>
    <v>479</v>
    <v>480</v>
    <v>481</v>
    <v>482</v>
    <v>Marlon Brando</v>
    <v>Marlon Brando Jr. (April 3, 1924 – July 1, 2004) was an American actor and film director with a career spanning 60 years, during which he won the Oscar for Best Actor twice.</v>
    <v>person</v>
  </rv>
  <rv s="4">
    <v>41</v>
  </rv>
  <rv s="19">
    <v>190</v>
    <v>Marlon Brando as Vito Corleone</v>
    <v>191</v>
    <v>424</v>
    <v>Marlon Brando as Vito Corleone</v>
    <v>484</v>
  </rv>
  <rv s="0">
    <v>-1610612480</v>
    <v>Al Pacino</v>
    <v>wjson{"t":"e","d":"Person","e":"AlPacino::897fw"}</v>
    <v>en-US</v>
    <v>NotablePeople</v>
  </rv>
  <rv s="4">
    <v>42</v>
  </rv>
  <rv s="19">
    <v>190</v>
    <v>Al Pacino as Michael Corleone</v>
    <v>191</v>
    <v>486</v>
    <v>Al Pacino as Michael Corleone</v>
    <v>487</v>
  </rv>
  <rv s="0">
    <v>-1610612480</v>
    <v>James Caan</v>
    <v>wjson{"t":"e","d":"Person","e":"JamesCaan::8r8sw"}</v>
    <v>en-US</v>
    <v>NotablePeople</v>
  </rv>
  <rv s="4">
    <v>43</v>
  </rv>
  <rv s="19">
    <v>190</v>
    <v>James Caan as Sonny Corleone</v>
    <v>191</v>
    <v>489</v>
    <v>James Caan as Sonny Corleone</v>
    <v>490</v>
  </rv>
  <rv s="0">
    <v>-1610612480</v>
    <v>John Cazale</v>
    <v>wjson{"t":"e","d":"Person","e":"JohnCazale::4d298"}</v>
    <v>en-US</v>
    <v>NotablePeople</v>
  </rv>
  <rv s="4">
    <v>44</v>
  </rv>
  <rv s="19">
    <v>190</v>
    <v>John Cazale as Fredo Corleone</v>
    <v>191</v>
    <v>492</v>
    <v>John Cazale as Fredo Corleone</v>
    <v>493</v>
  </rv>
  <rv s="0">
    <v>-1610612480</v>
    <v>Robert Duvall</v>
    <v>wjson{"t":"e","d":"Person","e":"RobertDuvall::4p89w"}</v>
    <v>en-US</v>
    <v>NotablePeople</v>
  </rv>
  <rv s="4">
    <v>45</v>
  </rv>
  <rv s="19">
    <v>190</v>
    <v>Robert Duvall as Tom Hagen</v>
    <v>191</v>
    <v>495</v>
    <v>Robert Duvall as Tom Hagen</v>
    <v>496</v>
  </rv>
  <rv s="0">
    <v>-1610612480</v>
    <v>Diane Keaton</v>
    <v>wjson{"t":"e","d":"Person","e":"DianeKeaton::mm7yh"}</v>
    <v>en-US</v>
    <v>NotablePeople</v>
  </rv>
  <rv s="4">
    <v>46</v>
  </rv>
  <rv s="19">
    <v>190</v>
    <v>Diane Keaton as Kay Adams‐Corleone</v>
    <v>191</v>
    <v>498</v>
    <v>Diane Keaton as Kay Adams‐Corleone</v>
    <v>499</v>
  </rv>
  <rv s="0">
    <v>-1610612480</v>
    <v>Talia Shire</v>
    <v>wjson{"t":"e","d":"Person","e":"TaliaShire::hb4wp"}</v>
    <v>en-US</v>
    <v>NotablePeople</v>
  </rv>
  <rv s="4">
    <v>47</v>
  </rv>
  <rv s="19">
    <v>190</v>
    <v>Talia Shire as Constanzia 'Connie' Corleone‐Rizzi</v>
    <v>191</v>
    <v>501</v>
    <v>Talia Shire as Constanzia 'Connie' Corleone‐Rizzi</v>
    <v>502</v>
  </rv>
  <rv s="0">
    <v>-1610612480</v>
    <v>Richard S. Castellano</v>
    <v>wjson{"t":"e","d":"Person","e":"RichardSCastellano::67m69"}</v>
    <v>en-US</v>
    <v>NotablePeople</v>
  </rv>
  <rv s="4">
    <v>48</v>
  </rv>
  <rv s="19">
    <v>190</v>
    <v>Richard S. Castellano as Peter Clemenza</v>
    <v>191</v>
    <v>504</v>
    <v>Richard S. Castellano as Peter Clemenza</v>
    <v>505</v>
  </rv>
  <rv s="0">
    <v>-1610612480</v>
    <v>Abe Vigoda</v>
    <v>wjson{"t":"e","d":"Person","e":"AbeVigoda::4twth"}</v>
    <v>en-US</v>
    <v>NotablePeople</v>
  </rv>
  <rv s="4">
    <v>49</v>
  </rv>
  <rv s="19">
    <v>190</v>
    <v>Abe Vigoda as Salvatore Tessio</v>
    <v>191</v>
    <v>507</v>
    <v>Abe Vigoda as Salvatore Tessio</v>
    <v>508</v>
  </rv>
  <rv s="0">
    <v>-1610612480</v>
    <v>Gianni Russo</v>
    <v>wjson{"t":"e","d":"Person","e":"GianniRusso::356k5"}</v>
    <v>en-US</v>
    <v>NotablePeople</v>
  </rv>
  <rv s="4">
    <v>50</v>
  </rv>
  <rv s="19">
    <v>190</v>
    <v>Gianni Russo as Carlo Rizzi</v>
    <v>191</v>
    <v>510</v>
    <v>Gianni Russo as Carlo Rizzi</v>
    <v>511</v>
  </rv>
  <rv s="0">
    <v>-1610612480</v>
    <v>Sterling Hayden</v>
    <v>wjson{"t":"e","d":"Person","e":"SterlingHayden::8qs7f"}</v>
    <v>en-US</v>
    <v>NotablePeople</v>
  </rv>
  <rv s="4">
    <v>51</v>
  </rv>
  <rv s="19">
    <v>190</v>
    <v>Sterling Hayden as McCluskey</v>
    <v>191</v>
    <v>513</v>
    <v>Sterling Hayden as McCluskey</v>
    <v>514</v>
  </rv>
  <rv s="0">
    <v>-1610612480</v>
    <v>Lenny Montana</v>
    <v>wjson{"t":"e","d":"Person","e":"LennyMontana::6t9s6"}</v>
    <v>en-US</v>
    <v>NotablePeople</v>
  </rv>
  <rv s="4">
    <v>52</v>
  </rv>
  <rv s="19">
    <v>190</v>
    <v>Lenny Montana as Luca Brasi</v>
    <v>191</v>
    <v>516</v>
    <v>Lenny Montana as Luca Brasi</v>
    <v>517</v>
  </rv>
  <rv s="0">
    <v>-1610612480</v>
    <v>Richard Conte</v>
    <v>wjson{"t":"e","d":"Person","e":"RichardConte::t7253"}</v>
    <v>en-US</v>
    <v>NotablePeople</v>
  </rv>
  <rv s="4">
    <v>53</v>
  </rv>
  <rv s="19">
    <v>190</v>
    <v>Richard Conte as Emilio Barzini</v>
    <v>191</v>
    <v>519</v>
    <v>Richard Conte as Emilio Barzini</v>
    <v>520</v>
  </rv>
  <rv s="0">
    <v>-1610612480</v>
    <v>Al Martino</v>
    <v>wjson{"t":"e","d":"Person","e":"AlMartino::667d3"}</v>
    <v>en-US</v>
    <v>NotablePeople</v>
  </rv>
  <rv s="4">
    <v>54</v>
  </rv>
  <rv s="19">
    <v>190</v>
    <v>Al Martino as Johnny Fontane</v>
    <v>191</v>
    <v>522</v>
    <v>Al Martino as Johnny Fontane</v>
    <v>523</v>
  </rv>
  <rv s="0">
    <v>-1610612480</v>
    <v>John Marley</v>
    <v>wjson{"t":"e","d":"Person","e":"JohnMarley::2yp7x"}</v>
    <v>en-US</v>
    <v>NotablePeople</v>
  </rv>
  <rv s="4">
    <v>55</v>
  </rv>
  <rv s="19">
    <v>190</v>
    <v>John Marley as Jack Woltz</v>
    <v>191</v>
    <v>525</v>
    <v>John Marley as Jack Woltz</v>
    <v>526</v>
  </rv>
  <rv s="0">
    <v>-1610612480</v>
    <v>Alex Rocco</v>
    <v>wjson{"t":"e","d":"Person","e":"AlexRocco::92b68"}</v>
    <v>en-US</v>
    <v>NotablePeople</v>
  </rv>
  <rv s="4">
    <v>56</v>
  </rv>
  <rv s="19">
    <v>190</v>
    <v>Alex Rocco as Moe Greene</v>
    <v>191</v>
    <v>528</v>
    <v>Alex Rocco as Moe Greene</v>
    <v>529</v>
  </rv>
  <rv s="0">
    <v>-1610612480</v>
    <v>Morgana King</v>
    <v>wjson{"t":"e","d":"Person","e":"MorganaKing::73fjw"}</v>
    <v>en-US</v>
    <v>NotablePeople</v>
  </rv>
  <rv s="4">
    <v>57</v>
  </rv>
  <rv s="19">
    <v>190</v>
    <v>Morgana King as Carmela Corleone</v>
    <v>191</v>
    <v>531</v>
    <v>Morgana King as Carmela Corleone</v>
    <v>532</v>
  </rv>
  <rv s="0">
    <v>-1610612480</v>
    <v>Johnny Martino</v>
    <v>wjson{"t":"e","d":"Person","e":"JohnnyMartino::8685g"}</v>
    <v>en-US</v>
    <v>NotablePeople</v>
  </rv>
  <rv s="4">
    <v>58</v>
  </rv>
  <rv s="19">
    <v>190</v>
    <v>Johnny Martino as Paulie Gatto</v>
    <v>191</v>
    <v>534</v>
    <v>Johnny Martino as Paulie Gatto</v>
    <v>535</v>
  </rv>
  <rv s="0">
    <v>-1610612480</v>
    <v>Simonetta Stefanelli</v>
    <v>wjson{"t":"e","d":"Person","e":"SimonettaStefanelli::hym38"}</v>
    <v>en-US</v>
    <v>NotablePeople</v>
  </rv>
  <rv s="4">
    <v>59</v>
  </rv>
  <rv s="19">
    <v>190</v>
    <v>Simonetta Stefanelli as Apollonia Vitelli‐Corleone</v>
    <v>191</v>
    <v>537</v>
    <v>Simonetta Stefanelli as Apollonia Vitelli‐Corleone</v>
    <v>538</v>
  </rv>
  <rv s="0">
    <v>-1610612480</v>
    <v>Sofia Coppola</v>
    <v>wjson{"t":"e","d":"Person","e":"SofiaCoppola::8g7f9"}</v>
    <v>en-US</v>
    <v>NotablePeople</v>
  </rv>
  <rv s="4">
    <v>60</v>
  </rv>
  <rv s="19">
    <v>190</v>
    <v>Sofia Coppola as Michael Francis Rizzi</v>
    <v>191</v>
    <v>540</v>
    <v>Sofia Coppola as Michael Francis Rizzi</v>
    <v>541</v>
  </rv>
  <rv s="0">
    <v>-1610612480</v>
    <v>Louis Guss</v>
    <v>wjson{"t":"e","d":"Person","e":"LouisGuss::wx3pt"}</v>
    <v>en-US</v>
    <v>NotablePeople</v>
  </rv>
  <rv s="4">
    <v>61</v>
  </rv>
  <rv s="19">
    <v>190</v>
    <v>Louis Guss as Joe Zaluchi</v>
    <v>191</v>
    <v>543</v>
    <v>Louis Guss as Joe Zaluchi</v>
    <v>544</v>
  </rv>
  <rv s="0">
    <v>-1610612480</v>
    <v>Joe Spinell</v>
    <v>wjson{"t":"e","d":"Person","e":"JoeSpinell::89x86"}</v>
    <v>en-US</v>
    <v>NotablePeople</v>
  </rv>
  <rv s="4">
    <v>62</v>
  </rv>
  <rv s="19">
    <v>190</v>
    <v>Joe Spinell as Willie Cicci</v>
    <v>191</v>
    <v>546</v>
    <v>Joe Spinell as Willie Cicci</v>
    <v>547</v>
  </rv>
  <rv s="0">
    <v>-1610612480</v>
    <v>Rudy Bond</v>
    <v>wjson{"t":"e","d":"Person","e":"RudyBond::5q9d7"}</v>
    <v>en-US</v>
    <v>NotablePeople</v>
  </rv>
  <rv s="4">
    <v>63</v>
  </rv>
  <rv s="19">
    <v>190</v>
    <v>Rudy Bond as Cuneo</v>
    <v>191</v>
    <v>549</v>
    <v>Rudy Bond as Cuneo</v>
    <v>550</v>
  </rv>
  <rv s="0">
    <v>-1610612480</v>
    <v>Vito Scotti</v>
    <v>wjson{"t":"e","d":"Person","e":"VitoScotti::95w72"}</v>
    <v>en-US</v>
    <v>NotablePeople</v>
  </rv>
  <rv s="4">
    <v>64</v>
  </rv>
  <rv s="19">
    <v>190</v>
    <v>Vito Scotti as Nazorine</v>
    <v>191</v>
    <v>552</v>
    <v>Vito Scotti as Nazorine</v>
    <v>553</v>
  </rv>
  <rv s="0">
    <v>-1610612480</v>
    <v>Julie Gregg</v>
    <v>wjson{"t":"e","d":"Person","e":"JulieGregg::m2463"}</v>
    <v>en-US</v>
    <v>NotablePeople</v>
  </rv>
  <rv s="4">
    <v>65</v>
  </rv>
  <rv s="19">
    <v>190</v>
    <v>Julie Gregg as Sandra Corleone</v>
    <v>191</v>
    <v>555</v>
    <v>Julie Gregg as Sandra Corleone</v>
    <v>556</v>
  </rv>
  <rv s="0">
    <v>-1610612480</v>
    <v>Angelo Infanti</v>
    <v>wjson{"t":"e","d":"Person","e":"AngeloInfanti::539kx"}</v>
    <v>en-US</v>
    <v>NotablePeople</v>
  </rv>
  <rv s="4">
    <v>66</v>
  </rv>
  <rv s="19">
    <v>190</v>
    <v>Angelo Infanti as Fabrizio</v>
    <v>191</v>
    <v>558</v>
    <v>Angelo Infanti as Fabrizio</v>
    <v>559</v>
  </rv>
  <rv s="0">
    <v>-1610612480</v>
    <v>Carmine Coppola</v>
    <v>wjson{"t":"e","d":"Person","e":"CarmineCoppola::7nmb2"}</v>
    <v>en-US</v>
    <v>NotablePeople</v>
  </rv>
  <rv s="4">
    <v>67</v>
  </rv>
  <rv s="19">
    <v>190</v>
    <v>Carmine Coppola as Piano Player</v>
    <v>191</v>
    <v>561</v>
    <v>Carmine Coppola as Piano Player</v>
    <v>562</v>
  </rv>
  <rv s="0">
    <v>-1610612480</v>
    <v>Gian‐Carlo Coppola</v>
    <v>wjson{"t":"e","d":"Person","e":"Gian-CarloCoppola::4h989"}</v>
    <v>en-US</v>
    <v>NotablePeople</v>
  </rv>
  <rv s="4">
    <v>68</v>
  </rv>
  <rv s="19">
    <v>190</v>
    <v>Gian‐Carlo Coppola as Baptism Observer</v>
    <v>191</v>
    <v>564</v>
    <v>Gian‐Carlo Coppola as Baptism Observer</v>
    <v>565</v>
  </rv>
  <rv s="0">
    <v>-1610612480</v>
    <v>Lou Martini Jr.</v>
    <v>wjson{"t":"e","d":"Person","e":"LouMartiniJr::jgtz9"}</v>
    <v>en-US</v>
    <v>NotablePeople</v>
  </rv>
  <rv s="4">
    <v>69</v>
  </rv>
  <rv s="19">
    <v>190</v>
    <v>Lou Martini Jr. as Boy At Wedding</v>
    <v>191</v>
    <v>567</v>
    <v>Lou Martini Jr. as Boy At Wedding</v>
    <v>568</v>
  </rv>
  <rv s="0">
    <v>-1610612480</v>
    <v>Peter Lemongello</v>
    <v>wjson{"t":"e","d":"Person","e":"PeterLemongello::hpr2b"}</v>
    <v>en-US</v>
    <v>NotablePeople</v>
  </rv>
  <rv s="4">
    <v>70</v>
  </rv>
  <rv s="19">
    <v>190</v>
    <v>Peter Lemongello as Singer</v>
    <v>191</v>
    <v>570</v>
    <v>Peter Lemongello as Singer</v>
    <v>571</v>
  </rv>
  <rv s="0">
    <v>-1610612480</v>
    <v>Tony Lip</v>
    <v>wjson{"t":"e","d":"Person","e":"TonyLip::xmw2g"}</v>
    <v>en-US</v>
    <v>NotablePeople</v>
  </rv>
  <rv s="4">
    <v>71</v>
  </rv>
  <rv s="19">
    <v>190</v>
    <v>Tony Lip as Wedding Guest #1</v>
    <v>191</v>
    <v>573</v>
    <v>Tony Lip as Wedding Guest #1</v>
    <v>574</v>
  </rv>
  <rv s="0">
    <v>-1610612480</v>
    <v>Roman Coppola</v>
    <v>wjson{"t":"e","d":"Person","e":"RomanCoppola::332g3"}</v>
    <v>en-US</v>
    <v>NotablePeople</v>
  </rv>
  <rv s="4">
    <v>72</v>
  </rv>
  <rv s="19">
    <v>190</v>
    <v>Roman Coppola as Boy On Street Who Attended Funeral</v>
    <v>191</v>
    <v>576</v>
    <v>Roman Coppola as Boy On Street Who Attended Funeral</v>
    <v>577</v>
  </rv>
  <rv s="4">
    <v>73</v>
  </rv>
  <rv s="4">
    <v>74</v>
  </rv>
  <rv s="0">
    <v>-1610612480</v>
    <v>Francis Ford Coppola</v>
    <v>wjson{"t":"e","d":"Person","e":"FrancisFordCoppola::gccp2"}</v>
    <v>en-US</v>
    <v>NotablePeople</v>
  </rv>
  <rv s="4">
    <v>75</v>
  </rv>
  <rv s="4">
    <v>76</v>
  </rv>
  <rv s="2">
    <v>32</v>
    <v>13</v>
    <v>0</v>
    <v>0</v>
    <v>image of The Godfather</v>
  </rv>
  <rv s="0">
    <v>-1879047936</v>
    <v>English</v>
    <v>wjson{"t":"e","d":"Language","e":"English"}</v>
    <v>en-US</v>
    <v>Languages</v>
  </rv>
  <rv s="0">
    <v>-1879047936</v>
    <v>Italian</v>
    <v>wjson{"t":"e","d":"Language","e":"Italian"}</v>
    <v>en-US</v>
    <v>Languages</v>
  </rv>
  <rv s="0">
    <v>-1879047936</v>
    <v>Latin</v>
    <v>wjson{"t":"e","d":"Language","e":"Latin"}</v>
    <v>en-US</v>
    <v>Languages</v>
  </rv>
  <rv s="4">
    <v>77</v>
  </rv>
  <rv s="0">
    <v>-1610612480</v>
    <v>Albert S. Ruddy</v>
    <v>wjson{"t":"e","d":"Person","e":"AlbertSRuddy::7989k"}</v>
    <v>en-US</v>
    <v>NotablePeople</v>
  </rv>
  <rv s="0">
    <v>-1610612480</v>
    <v>Robert Evans</v>
    <v>wjson{"t":"e","d":"Person","e":"RobertEvans::7r836"}</v>
    <v>en-US</v>
    <v>NotablePeople</v>
  </rv>
  <rv s="0">
    <v>-1610612480</v>
    <v>Robert Evans</v>
    <v>wjson{"t":"e","d":"Person","e":"RobertEvans::6s8n5"}</v>
    <v>en-US</v>
    <v>NotablePeople</v>
  </rv>
  <rv s="4">
    <v>78</v>
  </rv>
  <rv s="1">
    <fb>7000000</fb>
    <v>31</v>
  </rv>
  <rv s="4">
    <v>79</v>
  </rv>
  <rv s="1">
    <fb>26382</fb>
    <v>179</v>
  </rv>
  <rv s="1">
    <fb>175</fb>
    <v>28</v>
  </rv>
  <rv s="1">
    <fb>134966411</fb>
    <v>31</v>
  </rv>
  <rv s="0">
    <v>-1610612480</v>
    <v>Mario Puzo</v>
    <v>wjson{"t":"e","d":"Person","e":"MarioPuzo::3596h"}</v>
    <v>en-US</v>
    <v>NotablePeople</v>
  </rv>
  <rv s="4">
    <v>80</v>
  </rv>
  <rv s="20">
    <v>#VALUE!</v>
    <v>en-US</v>
    <v>wjson{"t":"e","d":"Movie","e":"TheGodfather::5ywc8"}</v>
    <v>-1879047936</v>
    <v>1</v>
    <v>181</v>
    <v>182</v>
    <v>The Godfather</v>
    <v>11</v>
    <v>183</v>
    <v>Movie</v>
    <v>13</v>
    <v>184</v>
    <v>189</v>
    <v>579</v>
    <v>580</v>
    <v>582</v>
    <v>583</v>
    <v>584</v>
    <v>588</v>
    <v>592</v>
    <v>593</v>
    <v>594</v>
    <v>595</v>
    <v>596</v>
    <v>The Godfather</v>
    <v>The Godfather</v>
    <v>597</v>
    <v>The Godfather is a 1972 American crime film directed by Francis Ford Coppola who co–wrote the screenplay with Mario Puzo, based on Puzo's best–selling 1969 novel of the same name. It is the first installment in The Godfather trilogy.</v>
    <v>movie</v>
    <v>599</v>
  </rv>
  <rv s="0">
    <v>-1610612480</v>
    <v>Kate Bosworth</v>
    <v>wjson{"t":"e","d":"Person","e":"KateBosworth::635w5"}</v>
    <v>en-US</v>
    <v>NotablePeople</v>
  </rv>
  <rv s="4">
    <v>81</v>
  </rv>
  <rv s="19">
    <v>190</v>
    <v>Kate Bosworth as Lois Lane</v>
    <v>191</v>
    <v>601</v>
    <v>Kate Bosworth as Lois Lane</v>
    <v>602</v>
  </rv>
  <rv s="0">
    <v>-1610612480</v>
    <v>Kevin Spacey</v>
    <v>wjson{"t":"e","d":"Person","e":"KevinSpacey::wgkw2"}</v>
    <v>en-US</v>
    <v>NotablePeople</v>
  </rv>
  <rv s="4">
    <v>82</v>
  </rv>
  <rv s="19">
    <v>190</v>
    <v>Kevin Spacey as Lex Luthor</v>
    <v>191</v>
    <v>604</v>
    <v>Kevin Spacey as Lex Luthor</v>
    <v>605</v>
  </rv>
  <rv s="0">
    <v>-1610612480</v>
    <v>Brandon Routh</v>
    <v>wjson{"t":"e","d":"Person","e":"BrandonRouth::759b7"}</v>
    <v>en-US</v>
    <v>NotablePeople</v>
  </rv>
  <rv s="4">
    <v>83</v>
  </rv>
  <rv s="19">
    <v>190</v>
    <v>Brandon Routh as multiple roles</v>
    <v>191</v>
    <v>607</v>
    <v>Brandon Routh as multiple roles</v>
    <v>608</v>
  </rv>
  <rv s="0">
    <v>-1610612480</v>
    <v>Frank Langella</v>
    <v>wjson{"t":"e","d":"Person","e":"FrankLangella::txj67"}</v>
    <v>en-US</v>
    <v>NotablePeople</v>
  </rv>
  <rv s="4">
    <v>84</v>
  </rv>
  <rv s="19">
    <v>190</v>
    <v>Frank Langella as Perry White</v>
    <v>191</v>
    <v>610</v>
    <v>Frank Langella as Perry White</v>
    <v>611</v>
  </rv>
  <rv s="0">
    <v>-1610612480</v>
    <v>Eva Marie Saint</v>
    <v>wjson{"t":"e","d":"Person","e":"EvaMarieSaint::74vtm"}</v>
    <v>en-US</v>
    <v>NotablePeople</v>
  </rv>
  <rv s="4">
    <v>85</v>
  </rv>
  <rv s="19">
    <v>190</v>
    <v>Eva Marie Saint as Martha Kent</v>
    <v>191</v>
    <v>613</v>
    <v>Eva Marie Saint as Martha Kent</v>
    <v>614</v>
  </rv>
  <rv s="0">
    <v>-1610612480</v>
    <v>Sam Huntington</v>
    <v>wjson{"t":"e","d":"Person","e":"SamHuntington::6sscv"}</v>
    <v>en-US</v>
    <v>NotablePeople</v>
  </rv>
  <rv s="4">
    <v>86</v>
  </rv>
  <rv s="19">
    <v>190</v>
    <v>Sam Huntington as Jimmy Olsen</v>
    <v>191</v>
    <v>616</v>
    <v>Sam Huntington as Jimmy Olsen</v>
    <v>617</v>
  </rv>
  <rv s="0">
    <v>-1610612480</v>
    <v>Richard Branson</v>
    <v>wjson{"t":"e","d":"Person","e":"RichardBranson::vndx9"}</v>
    <v>en-US</v>
    <v>NotablePeople</v>
  </rv>
  <rv s="4">
    <v>87</v>
  </rv>
  <rv s="19">
    <v>190</v>
    <v>Richard Branson as Shuttle Engineer</v>
    <v>191</v>
    <v>619</v>
    <v>Richard Branson as Shuttle Engineer</v>
    <v>620</v>
  </rv>
  <rv s="4">
    <v>88</v>
  </rv>
  <rv s="19">
    <v>190</v>
    <v>Marlon Brando as Jor‐El</v>
    <v>191</v>
    <v>424</v>
    <v>Marlon Brando as Jor‐El</v>
    <v>622</v>
  </rv>
  <rv s="0">
    <v>-1610612480</v>
    <v>James Marsden</v>
    <v>wjson{"t":"e","d":"Person","e":"JamesMarsden::w7dby"}</v>
    <v>en-US</v>
    <v>NotablePeople</v>
  </rv>
  <rv s="4">
    <v>89</v>
  </rv>
  <rv s="19">
    <v>190</v>
    <v>James Marsden as Richard White</v>
    <v>191</v>
    <v>624</v>
    <v>James Marsden as Richard White</v>
    <v>625</v>
  </rv>
  <rv s="0">
    <v>-1610612480</v>
    <v>Parker Posey</v>
    <v>wjson{"t":"e","d":"Person","e":"ParkerPosey::4f7n4"}</v>
    <v>en-US</v>
    <v>NotablePeople</v>
  </rv>
  <rv s="4">
    <v>90</v>
  </rv>
  <rv s="19">
    <v>190</v>
    <v>Parker Posey as Kitty Kowalski</v>
    <v>191</v>
    <v>627</v>
    <v>Parker Posey as Kitty Kowalski</v>
    <v>628</v>
  </rv>
  <rv s="0">
    <v>-1610612480</v>
    <v>Kal Penn</v>
    <v>wjson{"t":"e","d":"Person","e":"KalPenn::zfk2g"}</v>
    <v>en-US</v>
    <v>NotablePeople</v>
  </rv>
  <rv s="4">
    <v>91</v>
  </rv>
  <rv s="19">
    <v>190</v>
    <v>Kal Penn as Stanford</v>
    <v>191</v>
    <v>630</v>
    <v>Kal Penn as Stanford</v>
    <v>631</v>
  </rv>
  <rv s="0">
    <v>-1610612480</v>
    <v>Peta Wilson</v>
    <v>wjson{"t":"e","d":"Person","e":"PetaWilson::y2w5m"}</v>
    <v>en-US</v>
    <v>NotablePeople</v>
  </rv>
  <rv s="4">
    <v>92</v>
  </rv>
  <rv s="19">
    <v>190</v>
    <v>Peta Wilson as Bobbie‐Faye</v>
    <v>191</v>
    <v>633</v>
    <v>Peta Wilson as Bobbie‐Faye</v>
    <v>634</v>
  </rv>
  <rv s="0">
    <v>-1610612480</v>
    <v>Noel Neill</v>
    <v>wjson{"t":"e","d":"Person","e":"NoelNeill::37tn3"}</v>
    <v>en-US</v>
    <v>NotablePeople</v>
  </rv>
  <rv s="4">
    <v>93</v>
  </rv>
  <rv s="19">
    <v>190</v>
    <v>Noel Neill as Gertrude Vanderworth</v>
    <v>191</v>
    <v>636</v>
    <v>Noel Neill as Gertrude Vanderworth</v>
    <v>637</v>
  </rv>
  <rv s="0">
    <v>-1610612480</v>
    <v>Ian Roberts</v>
    <v>wjson{"t":"e","d":"Person","e":"IanRoberts::4xysr"}</v>
    <v>en-US</v>
    <v>NotablePeople</v>
  </rv>
  <rv s="4">
    <v>94</v>
  </rv>
  <rv s="19">
    <v>190</v>
    <v>Ian Roberts as Riley</v>
    <v>191</v>
    <v>639</v>
    <v>Ian Roberts as Riley</v>
    <v>640</v>
  </rv>
  <rv s="0">
    <v>-1610612480</v>
    <v>James Karen</v>
    <v>wjson{"t":"e","d":"Person","e":"JamesKaren::tv5n9"}</v>
    <v>en-US</v>
    <v>NotablePeople</v>
  </rv>
  <rv s="4">
    <v>95</v>
  </rv>
  <rv s="19">
    <v>190</v>
    <v>James Karen as Ben Hubbard</v>
    <v>191</v>
    <v>642</v>
    <v>James Karen as Ben Hubbard</v>
    <v>643</v>
  </rv>
  <rv s="0">
    <v>-1610612480</v>
    <v>Tristan Lake Leabu</v>
    <v>wjson{"t":"e","d":"Person","e":"TristanLakeLeabu::6qcbm"}</v>
    <v>en-US</v>
    <v>NotablePeople</v>
  </rv>
  <rv s="4">
    <v>96</v>
  </rv>
  <rv s="19">
    <v>190</v>
    <v>Tristan Lake Leabu as Jason White</v>
    <v>191</v>
    <v>645</v>
    <v>Tristan Lake Leabu as Jason White</v>
    <v>646</v>
  </rv>
  <rv s="0">
    <v>-1610612480</v>
    <v>David Fabrizio</v>
    <v>wjson{"t":"e","d":"Person","e":"DavidFabrizio::d29d7"}</v>
    <v>en-US</v>
    <v>NotablePeople</v>
  </rv>
  <rv s="4">
    <v>97</v>
  </rv>
  <rv s="19">
    <v>190</v>
    <v>David Fabrizio as Brutus</v>
    <v>191</v>
    <v>648</v>
    <v>David Fabrizio as Brutus</v>
    <v>649</v>
  </rv>
  <rv s="0">
    <v>-1610612480</v>
    <v>Jack Larson</v>
    <v>wjson{"t":"e","d":"Person","e":"JackLarson::wb54x"}</v>
    <v>en-US</v>
    <v>NotablePeople</v>
  </rv>
  <rv s="4">
    <v>98</v>
  </rv>
  <rv s="19">
    <v>190</v>
    <v>Jack Larson as Bo The Bartender</v>
    <v>191</v>
    <v>651</v>
    <v>Jack Larson as Bo The Bartender</v>
    <v>652</v>
  </rv>
  <rv s="4">
    <v>99</v>
  </rv>
  <rv s="4">
    <v>100</v>
  </rv>
  <rv s="0">
    <v>-1610612480</v>
    <v>Bryan Singer</v>
    <v>wjson{"t":"e","d":"Person","e":"BryanSinger::yvb58"}</v>
    <v>en-US</v>
    <v>NotablePeople</v>
  </rv>
  <rv s="4">
    <v>101</v>
  </rv>
  <rv s="4">
    <v>102</v>
  </rv>
  <rv s="2">
    <v>33</v>
    <v>13</v>
    <v>0</v>
    <v>0</v>
    <v>image of Superman Returns</v>
  </rv>
  <rv s="0">
    <v>-1879047936</v>
    <v>German</v>
    <v>wjson{"t":"e","d":"Language","e":"German"}</v>
    <v>en-US</v>
    <v>Languages</v>
  </rv>
  <rv s="0">
    <v>-1879047936</v>
    <v>French</v>
    <v>wjson{"t":"e","d":"Language","e":"French"}</v>
    <v>en-US</v>
    <v>Languages</v>
  </rv>
  <rv s="4">
    <v>103</v>
  </rv>
  <rv s="0">
    <v>-1610612480</v>
    <v>Jon Peters</v>
    <v>wjson{"t":"e","d":"Person","e":"JonPeters::892cv"}</v>
    <v>en-US</v>
    <v>NotablePeople</v>
  </rv>
  <rv s="0">
    <v>-1610612480</v>
    <v>Thomas Tull</v>
    <v>wjson{"t":"e","d":"Person","e":"ThomasTull::hpzr8"}</v>
    <v>en-US</v>
    <v>NotablePeople</v>
  </rv>
  <rv s="0">
    <v>-1610612480</v>
    <v>William Fay</v>
    <v>wjson{"t":"e","d":"Person","e":"WilliamFay::464ws"}</v>
    <v>en-US</v>
    <v>NotablePeople</v>
  </rv>
  <rv s="4">
    <v>104</v>
  </rv>
  <rv s="1">
    <fb>232000000</fb>
    <v>31</v>
  </rv>
  <rv s="4">
    <v>105</v>
  </rv>
  <rv s="1">
    <fb>38896</fb>
    <v>179</v>
  </rv>
  <rv s="1">
    <fb>154</fb>
    <v>28</v>
  </rv>
  <rv s="1">
    <fb>200120000</fb>
    <v>31</v>
  </rv>
  <rv s="0">
    <v>-1610612480</v>
    <v>Michael Dougherty</v>
    <v>wjson{"t":"e","d":"Person","e":"MichaelDougherty::f32n2"}</v>
    <v>en-US</v>
    <v>NotablePeople</v>
  </rv>
  <rv s="0">
    <v>-1610612480</v>
    <v>Joe Shuster</v>
    <v>wjson{"t":"e","d":"Person","e":"JoeShuster::84xt8"}</v>
    <v>en-US</v>
    <v>NotablePeople</v>
  </rv>
  <rv s="0">
    <v>-1610612480</v>
    <v>Jerry Siegel</v>
    <v>wjson{"t":"e","d":"Person","e":"JerrySiegel::wmj95"}</v>
    <v>en-US</v>
    <v>NotablePeople</v>
  </rv>
  <rv s="0">
    <v>-1610612480</v>
    <v>Dan Harris</v>
    <v>wjson{"t":"e","d":"Person","e":"DanHarris::3ysvm"}</v>
    <v>en-US</v>
    <v>NotablePeople</v>
  </rv>
  <rv s="4">
    <v>106</v>
  </rv>
  <rv s="21">
    <v>#VALUE!</v>
    <v>en-US</v>
    <v>wjson{"t":"e","d":"Movie","e":"SupermanReturns::2dh6c"}</v>
    <v>-1879047936</v>
    <v>1</v>
    <v>192</v>
    <v>193</v>
    <v>Superman Returns</v>
    <v>11</v>
    <v>183</v>
    <v>Movie</v>
    <v>13</v>
    <v>184</v>
    <v>189</v>
    <v>654</v>
    <v>655</v>
    <v>657</v>
    <v>658</v>
    <v>659</v>
    <v>662</v>
    <v>666</v>
    <v>667</v>
    <v>668</v>
    <v>for some intense action violence</v>
    <v>669</v>
    <v>670</v>
    <v>Superman Returns</v>
    <v>Superman Returns</v>
    <v>671</v>
    <v>Superman Returns is a 2006 American superhero film directed by Bryan Singer and written by Michael Dougherty and Dan Harris from a story by Singer, Dougherty and Harris based on the DC Comics character Superman.</v>
    <v>movie</v>
    <v>676</v>
  </rv>
  <rv s="4">
    <v>107</v>
  </rv>
  <rv s="19">
    <v>190</v>
    <v>Marlon Brando as Paul</v>
    <v>191</v>
    <v>424</v>
    <v>Marlon Brando as Paul</v>
    <v>678</v>
  </rv>
  <rv s="0">
    <v>-1610612480</v>
    <v>Maria Schneider</v>
    <v>wjson{"t":"e","d":"Person","e":"MariaSchneider::68wg9"}</v>
    <v>en-US</v>
    <v>NotablePeople</v>
  </rv>
  <rv s="4">
    <v>108</v>
  </rv>
  <rv s="19">
    <v>190</v>
    <v>Maria Schneider as Jeanne</v>
    <v>191</v>
    <v>680</v>
    <v>Maria Schneider as Jeanne</v>
    <v>681</v>
  </rv>
  <rv s="0">
    <v>-1610612480</v>
    <v>Jean‐Pierre Léaud</v>
    <v>wjson{"t":"e","d":"Person","e":"Jean-PierreLeaud::cj78k"}</v>
    <v>en-US</v>
    <v>NotablePeople</v>
  </rv>
  <rv s="4">
    <v>109</v>
  </rv>
  <rv s="19">
    <v>190</v>
    <v>Jean‐Pierre Léaud as Tom</v>
    <v>191</v>
    <v>683</v>
    <v>Jean‐Pierre Léaud as Tom</v>
    <v>684</v>
  </rv>
  <rv s="0">
    <v>-1610612480</v>
    <v>Massimo Girotti</v>
    <v>wjson{"t":"e","d":"Person","e":"MassimoGirotti::7dw9f"}</v>
    <v>en-US</v>
    <v>NotablePeople</v>
  </rv>
  <rv s="4">
    <v>110</v>
  </rv>
  <rv s="19">
    <v>190</v>
    <v>Massimo Girotti as Marcel</v>
    <v>191</v>
    <v>686</v>
    <v>Massimo Girotti as Marcel</v>
    <v>687</v>
  </rv>
  <rv s="0">
    <v>-1610612480</v>
    <v>Catherine Breillat</v>
    <v>wjson{"t":"e","d":"Person","e":"CatherineBreillat::3xdh5"}</v>
    <v>en-US</v>
    <v>NotablePeople</v>
  </rv>
  <rv s="4">
    <v>111</v>
  </rv>
  <rv s="19">
    <v>190</v>
    <v>Catherine Breillat as Mouchette</v>
    <v>191</v>
    <v>689</v>
    <v>Catherine Breillat as Mouchette</v>
    <v>690</v>
  </rv>
  <rv s="0">
    <v>-1610612480</v>
    <v>Laura Betti</v>
    <v>wjson{"t":"e","d":"Person","e":"LauraBetti::s3dv9"}</v>
    <v>en-US</v>
    <v>NotablePeople</v>
  </rv>
  <rv s="4">
    <v>112</v>
  </rv>
  <rv s="19">
    <v>190</v>
    <v>Laura Betti as Miss Blandish</v>
    <v>191</v>
    <v>692</v>
    <v>Laura Betti as Miss Blandish</v>
    <v>693</v>
  </rv>
  <rv s="0">
    <v>-1610612480</v>
    <v>Jean‐Luc Bideau</v>
    <v>wjson{"t":"e","d":"Person","e":"Jean-LucBideau::64m92"}</v>
    <v>en-US</v>
    <v>NotablePeople</v>
  </rv>
  <rv s="4">
    <v>113</v>
  </rv>
  <rv s="19">
    <v>190</v>
    <v>Jean‐Luc Bideau as Le Capitaine De La Péniche</v>
    <v>191</v>
    <v>695</v>
    <v>Jean‐Luc Bideau as Le Capitaine De La Péniche</v>
    <v>696</v>
  </rv>
  <rv s="4">
    <v>114</v>
  </rv>
  <rv s="4">
    <v>115</v>
  </rv>
  <rv s="0">
    <v>-1610612480</v>
    <v>Bernardo Bertolucci</v>
    <v>wjson{"t":"e","d":"Person","e":"BernardoBertolucci::g93n3"}</v>
    <v>en-US</v>
    <v>NotablePeople</v>
  </rv>
  <rv s="4">
    <v>116</v>
  </rv>
  <rv s="4">
    <v>117</v>
  </rv>
  <rv s="2">
    <v>34</v>
    <v>13</v>
    <v>0</v>
    <v>0</v>
    <v>image of Last Tango in Paris</v>
  </rv>
  <rv s="4">
    <v>118</v>
  </rv>
  <rv s="0">
    <v>-1610612480</v>
    <v>Alberto Grimaldi</v>
    <v>wjson{"t":"e","d":"Person","e":"AlbertoGrimaldi::t6pxp"}</v>
    <v>en-US</v>
    <v>NotablePeople</v>
  </rv>
  <rv s="4">
    <v>119</v>
  </rv>
  <rv s="4">
    <v>120</v>
  </rv>
  <rv s="1">
    <fb>26586</fb>
    <v>179</v>
  </rv>
  <rv s="1">
    <fb>129</fb>
    <v>28</v>
  </rv>
  <rv s="1">
    <fb>36144824</fb>
    <v>31</v>
  </rv>
  <rv s="0">
    <v>-1610612480</v>
    <v>Agnès Varda</v>
    <v>wjson{"t":"e","d":"Person","e":"AgnesVarda::q89cy"}</v>
    <v>en-US</v>
    <v>NotablePeople</v>
  </rv>
  <rv s="0">
    <v>-1610612480</v>
    <v>Jean‐Louis Trintignant</v>
    <v>wjson{"t":"e","d":"Person","e":"Jean-LouisTrintignant::8778c"}</v>
    <v>en-US</v>
    <v>NotablePeople</v>
  </rv>
  <rv s="4">
    <v>121</v>
  </rv>
  <rv s="22">
    <v>#VALUE!</v>
    <v>en-US</v>
    <v>wjson{"t":"e","d":"Movie","e":"UltimoTangoAParigi::4kpsn"}</v>
    <v>-1879047936</v>
    <v>1</v>
    <v>194</v>
    <v>195</v>
    <v>Last Tango in Paris</v>
    <v>11</v>
    <v>183</v>
    <v>Movie</v>
    <v>13</v>
    <v>184</v>
    <v>189</v>
    <v>698</v>
    <v>699</v>
    <v>701</v>
    <v>702</v>
    <v>703</v>
    <v>704</v>
    <v>706</v>
    <v>707</v>
    <v xml:space="preserve">for some explicit sexual content </v>
    <v>708</v>
    <v>709</v>
    <v>Last Tango in Paris</v>
    <v>Last Tango in Paris</v>
    <v>710</v>
    <v>Last Tango in Paris is a 1972 erotic drama film directed by Bernardo Bertolucci, which portrays a recently widowed American who begins an anonymous sexual relationship with a young Parisian woman.</v>
    <v>movie</v>
    <v>713</v>
  </rv>
  <rv s="4">
    <v>122</v>
  </rv>
  <rv s="19">
    <v>190</v>
    <v>Marlon Brando as Terry Malloy</v>
    <v>191</v>
    <v>424</v>
    <v>Marlon Brando as Terry Malloy</v>
    <v>715</v>
  </rv>
  <rv s="0">
    <v>-1610612480</v>
    <v>Karl Malden</v>
    <v>wjson{"t":"e","d":"Person","e":"KarlMalden::yk8gc"}</v>
    <v>en-US</v>
    <v>NotablePeople</v>
  </rv>
  <rv s="4">
    <v>123</v>
  </rv>
  <rv s="19">
    <v>190</v>
    <v>Karl Malden as Father Barry</v>
    <v>191</v>
    <v>717</v>
    <v>Karl Malden as Father Barry</v>
    <v>718</v>
  </rv>
  <rv s="0">
    <v>-1610612480</v>
    <v>Lee J. Cobb</v>
    <v>wjson{"t":"e","d":"Person","e":"LeeJCobb::9y927"}</v>
    <v>en-US</v>
    <v>NotablePeople</v>
  </rv>
  <rv s="4">
    <v>124</v>
  </rv>
  <rv s="19">
    <v>190</v>
    <v>Lee J. Cobb as Johnny Friendly</v>
    <v>191</v>
    <v>720</v>
    <v>Lee J. Cobb as Johnny Friendly</v>
    <v>721</v>
  </rv>
  <rv s="4">
    <v>125</v>
  </rv>
  <rv s="19">
    <v>190</v>
    <v>Eva Marie Saint as Edie Doyle</v>
    <v>191</v>
    <v>613</v>
    <v>Eva Marie Saint as Edie Doyle</v>
    <v>723</v>
  </rv>
  <rv s="0">
    <v>-1610612480</v>
    <v>Rod Steiger</v>
    <v>wjson{"t":"e","d":"Person","e":"RodSteiger::4s596"}</v>
    <v>en-US</v>
    <v>NotablePeople</v>
  </rv>
  <rv s="4">
    <v>126</v>
  </rv>
  <rv s="19">
    <v>190</v>
    <v>Rod Steiger as Charley Malloy</v>
    <v>191</v>
    <v>725</v>
    <v>Rod Steiger as Charley Malloy</v>
    <v>726</v>
  </rv>
  <rv s="0">
    <v>-1610612480</v>
    <v>Leif Erickson</v>
    <v>wjson{"t":"e","d":"Person","e":"LeifErickson::7cf47"}</v>
    <v>en-US</v>
    <v>NotablePeople</v>
  </rv>
  <rv s="4">
    <v>127</v>
  </rv>
  <rv s="19">
    <v>190</v>
    <v>Leif Erickson as Glover</v>
    <v>191</v>
    <v>728</v>
    <v>Leif Erickson as Glover</v>
    <v>729</v>
  </rv>
  <rv s="0">
    <v>-1610612480</v>
    <v>Martin Balsam</v>
    <v>wjson{"t":"e","d":"Person","e":"MartinBalsam::yf5nr"}</v>
    <v>en-US</v>
    <v>NotablePeople</v>
  </rv>
  <rv s="4">
    <v>128</v>
  </rv>
  <rv s="19">
    <v>190</v>
    <v>Martin Balsam as multiple roles</v>
    <v>191</v>
    <v>731</v>
    <v>Martin Balsam as multiple roles</v>
    <v>732</v>
  </rv>
  <rv s="4">
    <v>129</v>
  </rv>
  <rv s="19">
    <v>190</v>
    <v>Rudy Bond as Moose</v>
    <v>191</v>
    <v>549</v>
    <v>Rudy Bond as Moose</v>
    <v>734</v>
  </rv>
  <rv s="0">
    <v>-1610612480</v>
    <v>Pat Hingle</v>
    <v>wjson{"t":"e","d":"Person","e":"PatHingle::3pngp"}</v>
    <v>en-US</v>
    <v>NotablePeople</v>
  </rv>
  <rv s="4">
    <v>130</v>
  </rv>
  <rv s="19">
    <v>190</v>
    <v>Pat Hingle as multiple roles</v>
    <v>191</v>
    <v>736</v>
    <v>Pat Hingle as multiple roles</v>
    <v>737</v>
  </rv>
  <rv s="0">
    <v>-1610612480</v>
    <v>Fred Gwynne</v>
    <v>wjson{"t":"e","d":"Person","e":"FredGwynne::654sm"}</v>
    <v>en-US</v>
    <v>NotablePeople</v>
  </rv>
  <rv s="4">
    <v>131</v>
  </rv>
  <rv s="19">
    <v>190</v>
    <v>Fred Gwynne as multiple roles</v>
    <v>191</v>
    <v>739</v>
    <v>Fred Gwynne as multiple roles</v>
    <v>740</v>
  </rv>
  <rv s="4">
    <v>132</v>
  </rv>
  <rv s="4">
    <v>133</v>
  </rv>
  <rv s="0">
    <v>-1610612480</v>
    <v>Elia Kazan</v>
    <v>wjson{"t":"e","d":"Person","e":"EliaKazan::64t75"}</v>
    <v>en-US</v>
    <v>NotablePeople</v>
  </rv>
  <rv s="4">
    <v>134</v>
  </rv>
  <rv s="4">
    <v>135</v>
  </rv>
  <rv s="2">
    <v>35</v>
    <v>13</v>
    <v>0</v>
    <v>0</v>
    <v>image of On the Waterfront</v>
  </rv>
  <rv s="4">
    <v>136</v>
  </rv>
  <rv s="0">
    <v>-1610612480</v>
    <v>Sam Spiegel</v>
    <v>wjson{"t":"e","d":"Person","e":"SamSpiegel::d3zj7"}</v>
    <v>en-US</v>
    <v>NotablePeople</v>
  </rv>
  <rv s="4">
    <v>137</v>
  </rv>
  <rv s="1">
    <fb>910000</fb>
    <v>31</v>
  </rv>
  <rv s="1">
    <fb>19933</fb>
    <v>179</v>
  </rv>
  <rv s="1">
    <fb>108</fb>
    <v>28</v>
  </rv>
  <rv s="1">
    <fb>9600000</fb>
    <v>31</v>
  </rv>
  <rv s="0">
    <v>-1610612480</v>
    <v>Budd Schulberg</v>
    <v>wjson{"t":"e","d":"Person","e":"BuddSchulberg::6sghj"}</v>
    <v>en-US</v>
    <v>NotablePeople</v>
  </rv>
  <rv s="4">
    <v>138</v>
  </rv>
  <rv s="23">
    <v>#VALUE!</v>
    <v>en-US</v>
    <v>wjson{"t":"e","d":"Movie","e":"OnTheWaterfront::9987k"}</v>
    <v>-1879047936</v>
    <v>1</v>
    <v>181</v>
    <v>196</v>
    <v>On the Waterfront</v>
    <v>11</v>
    <v>183</v>
    <v>Movie</v>
    <v>13</v>
    <v>184</v>
    <v>189</v>
    <v>742</v>
    <v>743</v>
    <v>745</v>
    <v>746</v>
    <v>747</v>
    <v>748</v>
    <v>750</v>
    <v>751</v>
    <v>752</v>
    <v>753</v>
    <v>On the Waterfront</v>
    <v>On the Waterfront</v>
    <v>754</v>
    <v>On the Waterfront is a 1954 American crime drama film, directed by Elia Kazan and written by Budd Schulberg. It stars Marlon Brando and features Karl Malden, Lee J. Cobb, Rod Steiger, Pat Henning, and Eva Marie Saint in her film debut.</v>
    <v>movie</v>
    <v>756</v>
  </rv>
  <rv s="0">
    <v>-1610612480</v>
    <v>Vivien Leigh</v>
    <v>wjson{"t":"e","d":"Person","e":"VivienLeigh::67f37"}</v>
    <v>en-US</v>
    <v>NotablePeople</v>
  </rv>
  <rv s="4">
    <v>139</v>
  </rv>
  <rv s="19">
    <v>190</v>
    <v>Vivien Leigh as Blanche Du Bois</v>
    <v>191</v>
    <v>758</v>
    <v>Vivien Leigh as Blanche Du Bois</v>
    <v>759</v>
  </rv>
  <rv s="4">
    <v>140</v>
  </rv>
  <rv s="19">
    <v>190</v>
    <v>Marlon Brando as Stanley Kowalski</v>
    <v>191</v>
    <v>424</v>
    <v>Marlon Brando as Stanley Kowalski</v>
    <v>761</v>
  </rv>
  <rv s="0">
    <v>-1610612480</v>
    <v>Kim Hunter</v>
    <v>wjson{"t":"e","d":"Person","e":"KimHunter::6d38c"}</v>
    <v>en-US</v>
    <v>NotablePeople</v>
  </rv>
  <rv s="4">
    <v>141</v>
  </rv>
  <rv s="19">
    <v>190</v>
    <v>Kim Hunter as Stella Kowalski</v>
    <v>191</v>
    <v>763</v>
    <v>Kim Hunter as Stella Kowalski</v>
    <v>764</v>
  </rv>
  <rv s="4">
    <v>142</v>
  </rv>
  <rv s="19">
    <v>190</v>
    <v>Karl Malden as Harold 'Mitch' Mitchell</v>
    <v>191</v>
    <v>717</v>
    <v>Karl Malden as Harold 'Mitch' Mitchell</v>
    <v>766</v>
  </rv>
  <rv s="4">
    <v>143</v>
  </rv>
  <rv s="4">
    <v>144</v>
  </rv>
  <rv s="4">
    <v>145</v>
  </rv>
  <rv s="2">
    <v>36</v>
    <v>13</v>
    <v>0</v>
    <v>0</v>
    <v>image of A Streetcar Named Desire</v>
  </rv>
  <rv s="0">
    <v>-1879047936</v>
    <v>Spanish</v>
    <v>wjson{"t":"e","d":"Language","e":"Spanish"}</v>
    <v>en-US</v>
    <v>Languages</v>
  </rv>
  <rv s="4">
    <v>146</v>
  </rv>
  <rv s="0">
    <v>-1610612480</v>
    <v>Charles K. Feldman</v>
    <v>wjson{"t":"e","d":"Person","e":"CharlesKFeldman::6wnty"}</v>
    <v>en-US</v>
    <v>NotablePeople</v>
  </rv>
  <rv s="4">
    <v>147</v>
  </rv>
  <rv s="1">
    <fb>1800000</fb>
    <v>31</v>
  </rv>
  <rv s="4">
    <v>148</v>
  </rv>
  <rv s="1">
    <fb>18889</fb>
    <v>179</v>
  </rv>
  <rv s="1">
    <fb>122</fb>
    <v>28</v>
  </rv>
  <rv s="1">
    <fb>8000000</fb>
    <v>31</v>
  </rv>
  <rv s="0">
    <v>-1610612480</v>
    <v>Tennessee Williams</v>
    <v>wjson{"t":"e","d":"Person","e":"TennesseeWilliams::gcg74"}</v>
    <v>en-US</v>
    <v>NotablePeople</v>
  </rv>
  <rv s="4">
    <v>149</v>
  </rv>
  <rv s="21">
    <v>#VALUE!</v>
    <v>en-US</v>
    <v>wjson{"t":"e","d":"Movie","e":"AStreetcarNamedDesire::gfj8v"}</v>
    <v>-1879047936</v>
    <v>1</v>
    <v>192</v>
    <v>193</v>
    <v>A Streetcar Named Desire</v>
    <v>11</v>
    <v>183</v>
    <v>Movie</v>
    <v>13</v>
    <v>184</v>
    <v>189</v>
    <v>768</v>
    <v>769</v>
    <v>745</v>
    <v>770</v>
    <v>771</v>
    <v>773</v>
    <v>775</v>
    <v>776</v>
    <v>777</v>
    <v xml:space="preserve">for thematic elements </v>
    <v>778</v>
    <v>779</v>
    <v>A Streetcar Named Desire</v>
    <v>A Streetcar Named Desire</v>
    <v>780</v>
    <v>A Streetcar Named Desire is a 1951 American drama film, adapted from Tennessee Williams's Pulitzer Prize–winning 1947 play of the same name.</v>
    <v>movie</v>
    <v>782</v>
  </rv>
  <rv s="0">
    <v>-1610612480</v>
    <v>Christopher Reeve</v>
    <v>wjson{"t":"e","d":"Person","e":"ChristopherReeve::d3zft"}</v>
    <v>en-US</v>
    <v>NotablePeople</v>
  </rv>
  <rv s="4">
    <v>150</v>
  </rv>
  <rv s="19">
    <v>190</v>
    <v>Christopher Reeve as Superman</v>
    <v>191</v>
    <v>784</v>
    <v>Christopher Reeve as Superman</v>
    <v>785</v>
  </rv>
  <rv s="0">
    <v>-1610612480</v>
    <v>Gene Hackman</v>
    <v>wjson{"t":"e","d":"Person","e":"GeneHackman::cgk6y"}</v>
    <v>en-US</v>
    <v>NotablePeople</v>
  </rv>
  <rv s="19">
    <v>190</v>
    <v>Gene Hackman as Lex Luthor</v>
    <v>191</v>
    <v>787</v>
    <v>Gene Hackman as Lex Luthor</v>
    <v>605</v>
  </rv>
  <rv s="0">
    <v>-1610612480</v>
    <v>Margot Kidder</v>
    <v>wjson{"t":"e","d":"Person","e":"MargotKidder::vg5t8"}</v>
    <v>en-US</v>
    <v>NotablePeople</v>
  </rv>
  <rv s="19">
    <v>190</v>
    <v>Margot Kidder as Lois Lane</v>
    <v>191</v>
    <v>789</v>
    <v>Margot Kidder as Lois Lane</v>
    <v>602</v>
  </rv>
  <rv s="0">
    <v>-1610612480</v>
    <v>Terence Stamp</v>
    <v>wjson{"t":"e","d":"Person","e":"TerenceStamp::x7fht"}</v>
    <v>en-US</v>
    <v>NotablePeople</v>
  </rv>
  <rv s="4">
    <v>151</v>
  </rv>
  <rv s="19">
    <v>190</v>
    <v>Terence Stamp as General Zod</v>
    <v>191</v>
    <v>791</v>
    <v>Terence Stamp as General Zod</v>
    <v>792</v>
  </rv>
  <rv s="0">
    <v>-1610612480</v>
    <v>Marc McClure</v>
    <v>wjson{"t":"e","d":"Person","e":"MarcMcClure::48gn4"}</v>
    <v>en-US</v>
    <v>NotablePeople</v>
  </rv>
  <rv s="19">
    <v>190</v>
    <v>Marc McClure as Jimmy Olsen</v>
    <v>191</v>
    <v>794</v>
    <v>Marc McClure as Jimmy Olsen</v>
    <v>617</v>
  </rv>
  <rv s="0">
    <v>-1610612480</v>
    <v>Sarah Douglas</v>
    <v>wjson{"t":"e","d":"Person","e":"SarahDouglas::3625c"}</v>
    <v>en-US</v>
    <v>NotablePeople</v>
  </rv>
  <rv s="4">
    <v>152</v>
  </rv>
  <rv s="19">
    <v>190</v>
    <v>Sarah Douglas as Ursa</v>
    <v>191</v>
    <v>796</v>
    <v>Sarah Douglas as Ursa</v>
    <v>797</v>
  </rv>
  <rv s="0">
    <v>-1610612480</v>
    <v>Jackie Cooper</v>
    <v>wjson{"t":"e","d":"Person","e":"JackieCooper::9rkfh"}</v>
    <v>en-US</v>
    <v>NotablePeople</v>
  </rv>
  <rv s="19">
    <v>190</v>
    <v>Jackie Cooper as Perry White</v>
    <v>191</v>
    <v>799</v>
    <v>Jackie Cooper as Perry White</v>
    <v>611</v>
  </rv>
  <rv s="0">
    <v>-1610612480</v>
    <v>Clifton James</v>
    <v>wjson{"t":"e","d":"Person","e":"CliftonJames::829r8"}</v>
    <v>en-US</v>
    <v>NotablePeople</v>
  </rv>
  <rv s="4">
    <v>153</v>
  </rv>
  <rv s="19">
    <v>190</v>
    <v>Clifton James as Sheriff</v>
    <v>191</v>
    <v>801</v>
    <v>Clifton James as Sheriff</v>
    <v>802</v>
  </rv>
  <rv s="0">
    <v>-1610612480</v>
    <v>Ned Beatty</v>
    <v>wjson{"t":"e","d":"Person","e":"NedBeatty::72tx3"}</v>
    <v>en-US</v>
    <v>NotablePeople</v>
  </rv>
  <rv s="4">
    <v>154</v>
  </rv>
  <rv s="19">
    <v>190</v>
    <v>Ned Beatty as Otis</v>
    <v>191</v>
    <v>804</v>
    <v>Ned Beatty as Otis</v>
    <v>805</v>
  </rv>
  <rv s="0">
    <v>-1610612480</v>
    <v>Valerie Perrine</v>
    <v>wjson{"t":"e","d":"Person","e":"ValeriePerrine::h437d"}</v>
    <v>en-US</v>
    <v>NotablePeople</v>
  </rv>
  <rv s="4">
    <v>155</v>
  </rv>
  <rv s="19">
    <v>190</v>
    <v>Valerie Perrine as Eve Teschmacher</v>
    <v>191</v>
    <v>807</v>
    <v>Valerie Perrine as Eve Teschmacher</v>
    <v>808</v>
  </rv>
  <rv s="4">
    <v>156</v>
  </rv>
  <rv s="4">
    <v>157</v>
  </rv>
  <rv s="0">
    <v>-1610612480</v>
    <v>Richard Lester</v>
    <v>wjson{"t":"e","d":"Person","e":"RichardLester::w35rc"}</v>
    <v>en-US</v>
    <v>NotablePeople</v>
  </rv>
  <rv s="0">
    <v>-1610612480</v>
    <v>Richard Donner</v>
    <v>wjson{"t":"e","d":"Person","e":"RichardDonner::fxc5w"}</v>
    <v>en-US</v>
    <v>NotablePeople</v>
  </rv>
  <rv s="4">
    <v>158</v>
  </rv>
  <rv s="4">
    <v>159</v>
  </rv>
  <rv s="2">
    <v>37</v>
    <v>13</v>
    <v>0</v>
    <v>0</v>
    <v>image of Superman II: The Richard Donner Cut</v>
  </rv>
  <rv s="0">
    <v>-1879047936</v>
    <v>Russian</v>
    <v>wjson{"t":"e","d":"Language","e":"Russian"}</v>
    <v>en-US</v>
    <v>Languages</v>
  </rv>
  <rv s="4">
    <v>160</v>
  </rv>
  <rv s="4">
    <v>161</v>
  </rv>
  <rv s="1">
    <fb>39049</fb>
    <v>179</v>
  </rv>
  <rv s="1">
    <fb>115</fb>
    <v>28</v>
  </rv>
  <rv s="0">
    <v>-1610612480</v>
    <v>Leslie Newman</v>
    <v>wjson{"t":"e","d":"Person","e":"LeslieNewman::549gm"}</v>
    <v>en-US</v>
    <v>NotablePeople</v>
  </rv>
  <rv s="0">
    <v>-1610612480</v>
    <v>Tom Mankiewicz</v>
    <v>wjson{"t":"e","d":"Person","e":"TomMankiewicz::2956d"}</v>
    <v>en-US</v>
    <v>NotablePeople</v>
  </rv>
  <rv s="0">
    <v>-1610612480</v>
    <v>David Newman</v>
    <v>wjson{"t":"e","d":"Person","e":"DavidNewman::htvm6"}</v>
    <v>en-US</v>
    <v>NotablePeople</v>
  </rv>
  <rv s="0">
    <v>-1610612480</v>
    <v>Robert Benton</v>
    <v>wjson{"t":"e","d":"Person","e":"RobertBenton::qpg4h"}</v>
    <v>en-US</v>
    <v>NotablePeople</v>
  </rv>
  <rv s="4">
    <v>162</v>
  </rv>
  <rv s="24">
    <v>#VALUE!</v>
    <v>en-US</v>
    <v>wjson{"t":"e","d":"Movie","e":"SupermanII::djk7k"}</v>
    <v>-1879047936</v>
    <v>1</v>
    <v>197</v>
    <v>198</v>
    <v>Superman II: The Richard Donner Cut</v>
    <v>11</v>
    <v>183</v>
    <v>Movie</v>
    <v>13</v>
    <v>184</v>
    <v>189</v>
    <v>810</v>
    <v>811</v>
    <v>814</v>
    <v>815</v>
    <v>816</v>
    <v>818</v>
    <v>819</v>
    <v>for sequences of action violence, some language and brief mild sensuality</v>
    <v>820</v>
    <v>821</v>
    <v>Superman II: The Richard Donner Cut</v>
    <v>Superman II: The Richard Donner Cut</v>
    <v>Superman II: The Richard Donner Cut is a 2006 re–edited director's cut of the 1980 film Superman II.</v>
    <v>movie</v>
    <v>826</v>
  </rv>
  <rv s="4">
    <v>163</v>
  </rv>
  <rv s="19">
    <v>190</v>
    <v>Marlon Brando as Dr. Moreau</v>
    <v>191</v>
    <v>424</v>
    <v>Marlon Brando as Dr. Moreau</v>
    <v>828</v>
  </rv>
  <rv s="0">
    <v>-1610612480</v>
    <v>Val Kilmer</v>
    <v>wjson{"t":"e","d":"Person","e":"ValKilmer::6984s"}</v>
    <v>en-US</v>
    <v>NotablePeople</v>
  </rv>
  <rv s="4">
    <v>164</v>
  </rv>
  <rv s="19">
    <v>190</v>
    <v>Val Kilmer as Montgomery</v>
    <v>191</v>
    <v>830</v>
    <v>Val Kilmer as Montgomery</v>
    <v>831</v>
  </rv>
  <rv s="0">
    <v>-1610612480</v>
    <v>David Thewlis</v>
    <v>wjson{"t":"e","d":"Person","e":"DavidThewlis::x2cnr"}</v>
    <v>en-US</v>
    <v>NotablePeople</v>
  </rv>
  <rv s="4">
    <v>165</v>
  </rv>
  <rv s="19">
    <v>190</v>
    <v>David Thewlis as Edward Douglas</v>
    <v>191</v>
    <v>833</v>
    <v>David Thewlis as Edward Douglas</v>
    <v>834</v>
  </rv>
  <rv s="0">
    <v>-1610612480</v>
    <v>Fairuza Balk</v>
    <v>wjson{"t":"e","d":"Person","e":"FairuzaBalk::c4r47"}</v>
    <v>en-US</v>
    <v>NotablePeople</v>
  </rv>
  <rv s="4">
    <v>166</v>
  </rv>
  <rv s="19">
    <v>190</v>
    <v>Fairuza Balk as Aissa</v>
    <v>191</v>
    <v>836</v>
    <v>Fairuza Balk as Aissa</v>
    <v>837</v>
  </rv>
  <rv s="0">
    <v>-1610612480</v>
    <v>Ron Perlman</v>
    <v>wjson{"t":"e","d":"Person","e":"RonPerlman::8mgrr"}</v>
    <v>en-US</v>
    <v>NotablePeople</v>
  </rv>
  <rv s="4">
    <v>167</v>
  </rv>
  <rv s="19">
    <v>190</v>
    <v>Ron Perlman as Sayer The Law</v>
    <v>191</v>
    <v>839</v>
    <v>Ron Perlman as Sayer The Law</v>
    <v>840</v>
  </rv>
  <rv s="0">
    <v>-1610612480</v>
    <v>Mark Dacascos</v>
    <v>wjson{"t":"e","d":"Person","e":"MarkDacascos::9485q"}</v>
    <v>en-US</v>
    <v>NotablePeople</v>
  </rv>
  <rv s="4">
    <v>168</v>
  </rv>
  <rv s="19">
    <v>190</v>
    <v>Mark Dacascos as Lo‐Mai</v>
    <v>191</v>
    <v>842</v>
    <v>Mark Dacascos as Lo‐Mai</v>
    <v>843</v>
  </rv>
  <rv s="0">
    <v>-1610612480</v>
    <v>Nelson de la Rosa</v>
    <v>wjson{"t":"e","d":"Person","e":"NelsonAquinoDeLaRosa::4t929"}</v>
    <v>en-US</v>
    <v>NotablePeople</v>
  </rv>
  <rv s="4">
    <v>169</v>
  </rv>
  <rv s="19">
    <v>190</v>
    <v>Nelson de la Rosa as Majai</v>
    <v>191</v>
    <v>845</v>
    <v>Nelson de la Rosa as Majai</v>
    <v>846</v>
  </rv>
  <rv s="0">
    <v>-1610612480</v>
    <v>Temuera Morrison</v>
    <v>wjson{"t":"e","d":"Person","e":"TemueraMorrison::77fzv"}</v>
    <v>en-US</v>
    <v>NotablePeople</v>
  </rv>
  <rv s="4">
    <v>170</v>
  </rv>
  <rv s="19">
    <v>190</v>
    <v>Temuera Morrison as Azazello</v>
    <v>191</v>
    <v>848</v>
    <v>Temuera Morrison as Azazello</v>
    <v>849</v>
  </rv>
  <rv s="4">
    <v>171</v>
  </rv>
  <rv s="4">
    <v>172</v>
  </rv>
  <rv s="0">
    <v>-1610612480</v>
    <v>John Frankenheimer</v>
    <v>wjson{"t":"e","d":"Person","e":"JohnFrankenheimer::j38sm"}</v>
    <v>en-US</v>
    <v>NotablePeople</v>
  </rv>
  <rv s="4">
    <v>173</v>
  </rv>
  <rv s="4">
    <v>174</v>
  </rv>
  <rv s="2">
    <v>38</v>
    <v>13</v>
    <v>0</v>
    <v>0</v>
    <v>image of The Island of Dr. Moreau</v>
  </rv>
  <rv s="0">
    <v>-1879047936</v>
    <v>Indonesian</v>
    <v>wjson{"t":"e","d":"Language","e":"Indonesian"}</v>
    <v>en-US</v>
    <v>Languages</v>
  </rv>
  <rv s="4">
    <v>175</v>
  </rv>
  <rv s="0">
    <v>-1610612480</v>
    <v>Edward R. Pressman</v>
    <v>wjson{"t":"e","d":"Person","e":"EdwardRPressman::zg45j"}</v>
    <v>en-US</v>
    <v>NotablePeople</v>
  </rv>
  <rv s="4">
    <v>176</v>
  </rv>
  <rv s="1">
    <fb>40000000</fb>
    <v>31</v>
  </rv>
  <rv s="1">
    <fb>35300</fb>
    <v>179</v>
  </rv>
  <rv s="1">
    <fb>96</fb>
    <v>28</v>
  </rv>
  <rv s="1">
    <fb>27682712</fb>
    <v>31</v>
  </rv>
  <rv s="0">
    <v>-1610612480</v>
    <v>H. G. Wells</v>
    <v>wjson{"t":"e","d":"Person","e":"HGWells::9j7xr"}</v>
    <v>en-US</v>
    <v>NotablePeople</v>
  </rv>
  <rv s="4">
    <v>177</v>
  </rv>
  <rv s="21">
    <v>#VALUE!</v>
    <v>en-US</v>
    <v>wjson{"t":"e","d":"Movie","e":"TheIslandOfDrMoreau::k2997"}</v>
    <v>-1879047936</v>
    <v>1</v>
    <v>192</v>
    <v>193</v>
    <v>The Island of Dr. Moreau</v>
    <v>11</v>
    <v>183</v>
    <v>Movie</v>
    <v>13</v>
    <v>184</v>
    <v>189</v>
    <v>851</v>
    <v>852</v>
    <v>854</v>
    <v>855</v>
    <v>856</v>
    <v>858</v>
    <v>860</v>
    <v>861</v>
    <v>668</v>
    <v>for sci‐fi violence, horror and gore involving mutant creatures</v>
    <v>862</v>
    <v>863</v>
    <v>The Island of Dr. Moreau</v>
    <v>The Island of Dr. Moreau</v>
    <v>864</v>
    <v>The Island of Dr. Moreau is a 1996 American science fiction horror film, the third major film adaptation of the 1896 novel The Island of Doctor Moreau by H. G. Wells.</v>
    <v>movie</v>
    <v>866</v>
  </rv>
  <rv s="0">
    <v>-1610612480</v>
    <v>Glenn Ford</v>
    <v>wjson{"t":"e","d":"Person","e":"GlennFord::335y4"}</v>
    <v>en-US</v>
    <v>NotablePeople</v>
  </rv>
  <rv s="4">
    <v>178</v>
  </rv>
  <rv s="19">
    <v>190</v>
    <v>Glenn Ford as Jonathan Kent</v>
    <v>191</v>
    <v>868</v>
    <v>Glenn Ford as Jonathan Kent</v>
    <v>869</v>
  </rv>
  <rv s="0">
    <v>-1610612480</v>
    <v>Susannah York</v>
    <v>wjson{"t":"e","d":"Person","e":"SusannahYork::xq994"}</v>
    <v>en-US</v>
    <v>NotablePeople</v>
  </rv>
  <rv s="4">
    <v>179</v>
  </rv>
  <rv s="19">
    <v>190</v>
    <v>Susannah York as Lara Lor‐Van</v>
    <v>191</v>
    <v>871</v>
    <v>Susannah York as Lara Lor‐Van</v>
    <v>872</v>
  </rv>
  <rv s="0">
    <v>-1610612480</v>
    <v>Phyllis Thaxter</v>
    <v>wjson{"t":"e","d":"Person","e":"PhyllisThaxter::268x8"}</v>
    <v>en-US</v>
    <v>NotablePeople</v>
  </rv>
  <rv s="19">
    <v>190</v>
    <v>Phyllis Thaxter as Martha Kent</v>
    <v>191</v>
    <v>874</v>
    <v>Phyllis Thaxter as Martha Kent</v>
    <v>614</v>
  </rv>
  <rv s="0">
    <v>-1610612480</v>
    <v>Maria Schell</v>
    <v>wjson{"t":"e","d":"Person","e":"MariaSchell::9zb79"}</v>
    <v>en-US</v>
    <v>NotablePeople</v>
  </rv>
  <rv s="4">
    <v>180</v>
  </rv>
  <rv s="19">
    <v>190</v>
    <v>Maria Schell as Vond‐Ah</v>
    <v>191</v>
    <v>876</v>
    <v>Maria Schell as Vond‐Ah</v>
    <v>877</v>
  </rv>
  <rv s="0">
    <v>-1610612480</v>
    <v>Trevor Howard</v>
    <v>wjson{"t":"e","d":"Person","e":"TrevorHoward::r395g"}</v>
    <v>en-US</v>
    <v>NotablePeople</v>
  </rv>
  <rv s="4">
    <v>181</v>
  </rv>
  <rv s="19">
    <v>190</v>
    <v>Trevor Howard as 1st Elder</v>
    <v>191</v>
    <v>879</v>
    <v>Trevor Howard as 1st Elder</v>
    <v>880</v>
  </rv>
  <rv s="0">
    <v>-1610612480</v>
    <v>Harry Andrews</v>
    <v>wjson{"t":"e","d":"Person","e":"HarryAndrews::npbh8"}</v>
    <v>en-US</v>
    <v>NotablePeople</v>
  </rv>
  <rv s="4">
    <v>182</v>
  </rv>
  <rv s="19">
    <v>190</v>
    <v>Harry Andrews as Elder</v>
    <v>191</v>
    <v>882</v>
    <v>Harry Andrews as Elder</v>
    <v>883</v>
  </rv>
  <rv s="0">
    <v>-1610612480</v>
    <v>John Hollis</v>
    <v>wjson{"t":"e","d":"Person","e":"JohnHollis::hf8n4"}</v>
    <v>en-US</v>
    <v>NotablePeople</v>
  </rv>
  <rv s="19">
    <v>190</v>
    <v>John Hollis as Elder</v>
    <v>191</v>
    <v>885</v>
    <v>John Hollis as Elder</v>
    <v>883</v>
  </rv>
  <rv s="0">
    <v>-1610612480</v>
    <v>William Russell</v>
    <v>wjson{"t":"e","d":"Person","e":"WilliamRussell::h74nz"}</v>
    <v>en-US</v>
    <v>NotablePeople</v>
  </rv>
  <rv s="19">
    <v>190</v>
    <v>William Russell as Elder</v>
    <v>191</v>
    <v>887</v>
    <v>William Russell as Elder</v>
    <v>883</v>
  </rv>
  <rv s="0">
    <v>-1610612480</v>
    <v>David Baxt</v>
    <v>wjson{"t":"e","d":"Person","e":"DavidBaxt::8r742"}</v>
    <v>en-US</v>
    <v>NotablePeople</v>
  </rv>
  <rv s="4">
    <v>183</v>
  </rv>
  <rv s="19">
    <v>190</v>
    <v>David Baxt as Burglar</v>
    <v>191</v>
    <v>889</v>
    <v>David Baxt as Burglar</v>
    <v>890</v>
  </rv>
  <rv s="0">
    <v>-1610612480</v>
    <v>Rex Everhart</v>
    <v>wjson{"t":"e","d":"Person","e":"RexEverhart::ng5fm"}</v>
    <v>en-US</v>
    <v>NotablePeople</v>
  </rv>
  <rv s="4">
    <v>184</v>
  </rv>
  <rv s="19">
    <v>190</v>
    <v>Rex Everhart as Desk Sergeant</v>
    <v>191</v>
    <v>892</v>
    <v>Rex Everhart as Desk Sergeant</v>
    <v>893</v>
  </rv>
  <rv s="0">
    <v>-1610612480</v>
    <v>David Calder</v>
    <v>wjson{"t":"e","d":"Person","e":"DavidCalder::p7r9t"}</v>
    <v>en-US</v>
    <v>NotablePeople</v>
  </rv>
  <rv s="4">
    <v>185</v>
  </rv>
  <rv s="19">
    <v>190</v>
    <v>David Calder as Crewman</v>
    <v>191</v>
    <v>895</v>
    <v>David Calder as Crewman</v>
    <v>896</v>
  </rv>
  <rv s="0">
    <v>-1610612480</v>
    <v>Norwich Duff</v>
    <v>wjson{"t":"e","d":"Person","e":"NorwichDuff::pq36t"}</v>
    <v>en-US</v>
    <v>NotablePeople</v>
  </rv>
  <rv s="4">
    <v>186</v>
  </rv>
  <rv s="19">
    <v>190</v>
    <v>Norwich Duff as Newscaster</v>
    <v>191</v>
    <v>898</v>
    <v>Norwich Duff as Newscaster</v>
    <v>899</v>
  </rv>
  <rv s="0">
    <v>-1610612480</v>
    <v>G. Keith Alexander</v>
    <v>wjson{"t":"e","d":"Person","e":"GKeithAlexander::557g6"}</v>
    <v>en-US</v>
    <v>NotablePeople</v>
  </rv>
  <rv s="19">
    <v>190</v>
    <v>G. Keith Alexander as Newscaster</v>
    <v>191</v>
    <v>901</v>
    <v>G. Keith Alexander as Newscaster</v>
    <v>899</v>
  </rv>
  <rv s="0">
    <v>-1610612480</v>
    <v>John Ratzenberger</v>
    <v>wjson{"t":"e","d":"Person","e":"JohnRatzenberger::hj8rq"}</v>
    <v>en-US</v>
    <v>NotablePeople</v>
  </rv>
  <rv s="4">
    <v>187</v>
  </rv>
  <rv s="19">
    <v>190</v>
    <v>John Ratzenberger as Controller</v>
    <v>191</v>
    <v>903</v>
    <v>John Ratzenberger as Controller</v>
    <v>904</v>
  </rv>
  <rv s="0">
    <v>-1610612480</v>
    <v>Alan Tilvern</v>
    <v>wjson{"t":"e","d":"Person","e":"AlanTilvern::czq7w"}</v>
    <v>en-US</v>
    <v>NotablePeople</v>
  </rv>
  <rv s="19">
    <v>190</v>
    <v>Alan Tilvern as Controller</v>
    <v>191</v>
    <v>906</v>
    <v>Alan Tilvern as Controller</v>
    <v>904</v>
  </rv>
  <rv s="0">
    <v>-1610612480</v>
    <v>Phil Brown</v>
    <v>wjson{"t":"e","d":"Person","e":"PhilBrown::spk56"}</v>
    <v>en-US</v>
    <v>NotablePeople</v>
  </rv>
  <rv s="4">
    <v>188</v>
  </rv>
  <rv s="19">
    <v>190</v>
    <v>Phil Brown as State Senator</v>
    <v>191</v>
    <v>908</v>
    <v>Phil Brown as State Senator</v>
    <v>909</v>
  </rv>
  <rv s="0">
    <v>-1610612480</v>
    <v>Bill Bailey</v>
    <v>wjson{"t":"e","d":"Person","e":"BillBailey::s7445"}</v>
    <v>en-US</v>
    <v>NotablePeople</v>
  </rv>
  <rv s="4">
    <v>189</v>
  </rv>
  <rv s="19">
    <v>190</v>
    <v>Bill Bailey as Senator</v>
    <v>191</v>
    <v>911</v>
    <v>Bill Bailey as Senator</v>
    <v>912</v>
  </rv>
  <rv s="0">
    <v>-1610612480</v>
    <v>Larry Hagman</v>
    <v>wjson{"t":"e","d":"Person","e":"LarryHagman::5473b"}</v>
    <v>en-US</v>
    <v>NotablePeople</v>
  </rv>
  <rv s="4">
    <v>190</v>
  </rv>
  <rv s="19">
    <v>190</v>
    <v>Larry Hagman as Major</v>
    <v>191</v>
    <v>914</v>
    <v>Larry Hagman as Major</v>
    <v>915</v>
  </rv>
  <rv s="4">
    <v>191</v>
  </rv>
  <rv s="4">
    <v>192</v>
  </rv>
  <rv s="4">
    <v>193</v>
  </rv>
  <rv s="4">
    <v>194</v>
  </rv>
  <rv s="2">
    <v>39</v>
    <v>13</v>
    <v>0</v>
    <v>0</v>
    <v>image of Superman</v>
  </rv>
  <rv s="4">
    <v>195</v>
  </rv>
  <rv s="1">
    <fb>55000000</fb>
    <v>31</v>
  </rv>
  <rv s="1">
    <fb>28839</fb>
    <v>179</v>
  </rv>
  <rv s="1">
    <fb>143</fb>
    <v>28</v>
  </rv>
  <rv s="1">
    <fb>134218018</fb>
    <v>31</v>
  </rv>
  <rv s="0">
    <v>-1610612480</v>
    <v>David Newman</v>
    <v>wjson{"t":"e","d":"Person","e":"DavidNewman::fd89q"}</v>
    <v>en-US</v>
    <v>NotablePeople</v>
  </rv>
  <rv s="4">
    <v>196</v>
  </rv>
  <rv s="21">
    <v>#VALUE!</v>
    <v>en-US</v>
    <v>wjson{"t":"e","d":"Movie","e":"Superman::5h79f"}</v>
    <v>-1879047936</v>
    <v>1</v>
    <v>192</v>
    <v>193</v>
    <v>Superman</v>
    <v>11</v>
    <v>183</v>
    <v>Movie</v>
    <v>13</v>
    <v>184</v>
    <v>189</v>
    <v>917</v>
    <v>918</v>
    <v>919</v>
    <v>920</v>
    <v>921</v>
    <v>748</v>
    <v>922</v>
    <v>923</v>
    <v>819</v>
    <v xml:space="preserve">for peril, some mild sensuality and language </v>
    <v>924</v>
    <v>925</v>
    <v>Superman</v>
    <v>Superman</v>
    <v>926</v>
    <v>Superman (also known as Superman: The Movie) is a 1978 superhero drama film directed by Richard Donner and written by Mario Puzo, David Newman, Leslie Newman, and Robert Benton from a story by Puzo based on the DC Comics character of the same name.</v>
    <v>movie</v>
    <v>928</v>
  </rv>
  <rv s="4">
    <v>197</v>
  </rv>
  <rv s="19">
    <v>190</v>
    <v>Marlon Brando as Dr. Jack Mickler</v>
    <v>191</v>
    <v>424</v>
    <v>Marlon Brando as Dr. Jack Mickler</v>
    <v>930</v>
  </rv>
  <rv s="0">
    <v>-1610612480</v>
    <v>Johnny Depp</v>
    <v>wjson{"t":"e","d":"Person","e":"JohnnyDepp::xybf6"}</v>
    <v>en-US</v>
    <v>NotablePeople</v>
  </rv>
  <rv s="4">
    <v>198</v>
  </rv>
  <rv s="19">
    <v>190</v>
    <v>Johnny Depp as Don Juan</v>
    <v>191</v>
    <v>932</v>
    <v>Johnny Depp as Don Juan</v>
    <v>933</v>
  </rv>
  <rv s="0">
    <v>-1610612480</v>
    <v>Faye Dunaway</v>
    <v>wjson{"t":"e","d":"Person","e":"FayeDunaway::b5rh5"}</v>
    <v>en-US</v>
    <v>NotablePeople</v>
  </rv>
  <rv s="4">
    <v>199</v>
  </rv>
  <rv s="19">
    <v>190</v>
    <v>Faye Dunaway as Marilyn Mickler</v>
    <v>191</v>
    <v>935</v>
    <v>Faye Dunaway as Marilyn Mickler</v>
    <v>936</v>
  </rv>
  <rv s="0">
    <v>-1610612480</v>
    <v>Selena</v>
    <v>wjson{"t":"e","d":"Person","e":"Selena::n5rns"}</v>
    <v>en-US</v>
    <v>NotablePeople</v>
  </rv>
  <rv s="19">
    <v>190</v>
    <v>Selena as Singer</v>
    <v>191</v>
    <v>938</v>
    <v>Selena as Singer</v>
    <v>571</v>
  </rv>
  <rv s="0">
    <v>-1610612480</v>
    <v>Talisa Soto</v>
    <v>wjson{"t":"e","d":"Person","e":"TalisaSoto::66jx6"}</v>
    <v>en-US</v>
    <v>NotablePeople</v>
  </rv>
  <rv s="4">
    <v>200</v>
  </rv>
  <rv s="19">
    <v>190</v>
    <v>Talisa Soto as Doña Julia</v>
    <v>191</v>
    <v>940</v>
    <v>Talisa Soto as Doña Julia</v>
    <v>941</v>
  </rv>
  <rv s="0">
    <v>-1610612480</v>
    <v>Bob Dishy</v>
    <v>wjson{"t":"e","d":"Person","e":"BobDishy::835qw"}</v>
    <v>en-US</v>
    <v>NotablePeople</v>
  </rv>
  <rv s="4">
    <v>201</v>
  </rv>
  <rv s="19">
    <v>190</v>
    <v>Bob Dishy as Dr. Paul Showalter</v>
    <v>191</v>
    <v>943</v>
    <v>Bob Dishy as Dr. Paul Showalter</v>
    <v>944</v>
  </rv>
  <rv s="0">
    <v>-1610612480</v>
    <v>Rachel Ticotin</v>
    <v>wjson{"t":"e","d":"Person","e":"RachelTicotin::m7ybj"}</v>
    <v>en-US</v>
    <v>NotablePeople</v>
  </rv>
  <rv s="4">
    <v>202</v>
  </rv>
  <rv s="19">
    <v>190</v>
    <v>Rachel Ticotin as Doña Inez</v>
    <v>191</v>
    <v>946</v>
    <v>Rachel Ticotin as Doña Inez</v>
    <v>947</v>
  </rv>
  <rv s="0">
    <v>-1610612480</v>
    <v>Carmen Argenziano</v>
    <v>wjson{"t":"e","d":"Person","e":"CarmenArgenziano::7q233"}</v>
    <v>en-US</v>
    <v>NotablePeople</v>
  </rv>
  <rv s="4">
    <v>203</v>
  </rv>
  <rv s="19">
    <v>190</v>
    <v>Carmen Argenziano as Don Alfonzo</v>
    <v>191</v>
    <v>949</v>
    <v>Carmen Argenziano as Don Alfonzo</v>
    <v>950</v>
  </rv>
  <rv s="0">
    <v>-1610612480</v>
    <v>Richard C. Sarafian</v>
    <v>wjson{"t":"e","d":"Person","e":"RichardCSarafian::8d64t"}</v>
    <v>en-US</v>
    <v>NotablePeople</v>
  </rv>
  <rv s="4">
    <v>204</v>
  </rv>
  <rv s="19">
    <v>190</v>
    <v>Richard C. Sarafian as Detective Sy Tobias</v>
    <v>191</v>
    <v>952</v>
    <v>Richard C. Sarafian as Detective Sy Tobias</v>
    <v>953</v>
  </rv>
  <rv s="0">
    <v>-1610612480</v>
    <v>Esther Scott</v>
    <v>wjson{"t":"e","d":"Person","e":"EstherScott::9557x"}</v>
    <v>en-US</v>
    <v>NotablePeople</v>
  </rv>
  <rv s="4">
    <v>205</v>
  </rv>
  <rv s="19">
    <v>190</v>
    <v>Esther Scott as Nurse Alvira</v>
    <v>191</v>
    <v>955</v>
    <v>Esther Scott as Nurse Alvira</v>
    <v>956</v>
  </rv>
  <rv s="0">
    <v>-1610612480</v>
    <v>Bill Capizzi</v>
    <v>wjson{"t":"e","d":"Person","e":"BillCapizzi::p7sh8"}</v>
    <v>en-US</v>
    <v>NotablePeople</v>
  </rv>
  <rv s="4">
    <v>206</v>
  </rv>
  <rv s="19">
    <v>190</v>
    <v>Bill Capizzi as Sultan</v>
    <v>191</v>
    <v>958</v>
    <v>Bill Capizzi as Sultan</v>
    <v>959</v>
  </rv>
  <rv s="0">
    <v>-1610612480</v>
    <v>Patricia Mauceri</v>
    <v>wjson{"t":"e","d":"Person","e":"PatriciaMauceri::3wxgp"}</v>
    <v>en-US</v>
    <v>NotablePeople</v>
  </rv>
  <rv s="4">
    <v>207</v>
  </rv>
  <rv s="19">
    <v>190</v>
    <v>Patricia Mauceri as Dona Querida</v>
    <v>191</v>
    <v>961</v>
    <v>Patricia Mauceri as Dona Querida</v>
    <v>962</v>
  </rv>
  <rv s="4">
    <v>208</v>
  </rv>
  <rv s="4">
    <v>209</v>
  </rv>
  <rv s="0">
    <v>-1610612480</v>
    <v>Jeremy Leven</v>
    <v>wjson{"t":"e","d":"Person","e":"JeremyLeven::v4q8y"}</v>
    <v>en-US</v>
    <v>NotablePeople</v>
  </rv>
  <rv s="4">
    <v>210</v>
  </rv>
  <rv s="4">
    <v>211</v>
  </rv>
  <rv s="2">
    <v>40</v>
    <v>13</v>
    <v>0</v>
    <v>0</v>
    <v>image of Don Juan DeMarco</v>
  </rv>
  <rv s="0">
    <v>-1610612480</v>
    <v>Michael De Luca</v>
    <v>wjson{"t":"e","d":"Person","e":"MichaelDeLuca::r5tg5"}</v>
    <v>en-US</v>
    <v>NotablePeople</v>
  </rv>
  <rv s="4">
    <v>212</v>
  </rv>
  <rv s="1">
    <fb>25000000</fb>
    <v>31</v>
  </rv>
  <rv s="1">
    <fb>34796</fb>
    <v>179</v>
  </rv>
  <rv s="1">
    <fb>97</fb>
    <v>28</v>
  </rv>
  <rv s="1">
    <fb>22032635</fb>
    <v>31</v>
  </rv>
  <rv s="0">
    <v>-1610612480</v>
    <v>Lord Byron</v>
    <v>wjson{"t":"e","d":"Person","e":"LordByron::8myg9"}</v>
    <v>en-US</v>
    <v>NotablePeople</v>
  </rv>
  <rv s="4">
    <v>213</v>
  </rv>
  <rv s="21">
    <v>#VALUE!</v>
    <v>en-US</v>
    <v>wjson{"t":"e","d":"Movie","e":"DonJuanDeMarco::bx84z"}</v>
    <v>-1879047936</v>
    <v>1</v>
    <v>192</v>
    <v>193</v>
    <v>Don Juan DeMarco</v>
    <v>11</v>
    <v>183</v>
    <v>Movie</v>
    <v>13</v>
    <v>184</v>
    <v>189</v>
    <v>964</v>
    <v>965</v>
    <v>967</v>
    <v>968</v>
    <v>969</v>
    <v>773</v>
    <v>971</v>
    <v>972</v>
    <v>668</v>
    <v>for sexual content</v>
    <v>973</v>
    <v>974</v>
    <v>Don Juan DeMarco</v>
    <v>Don Juan DeMarco</v>
    <v>975</v>
    <v>Don Juan DeMarco is a 1995 American romantic comedy–drama film starring Johnny Depp as John Arnold DeMarco, a man who believes himself to be Don Juan, the greatest lover in the world.</v>
    <v>movie</v>
    <v>977</v>
  </rv>
  <rv s="4">
    <v>214</v>
  </rv>
  <rv s="19">
    <v>190</v>
    <v>Marlon Brando as Johnny Strabler</v>
    <v>191</v>
    <v>424</v>
    <v>Marlon Brando as Johnny Strabler</v>
    <v>979</v>
  </rv>
  <rv s="0">
    <v>-1610612480</v>
    <v>Lee Marvin</v>
    <v>wjson{"t":"e","d":"Person","e":"LeeMarvin::335by"}</v>
    <v>en-US</v>
    <v>NotablePeople</v>
  </rv>
  <rv s="4">
    <v>215</v>
  </rv>
  <rv s="19">
    <v>190</v>
    <v>Lee Marvin as Chino</v>
    <v>191</v>
    <v>981</v>
    <v>Lee Marvin as Chino</v>
    <v>982</v>
  </rv>
  <rv s="0">
    <v>-1610612480</v>
    <v>Mary Murphy</v>
    <v>wjson{"t":"e","d":"Person","e":"MaryMurphy::3xs64"}</v>
    <v>en-US</v>
    <v>NotablePeople</v>
  </rv>
  <rv s="4">
    <v>216</v>
  </rv>
  <rv s="19">
    <v>190</v>
    <v>Mary Murphy as Kathie Bleeker</v>
    <v>191</v>
    <v>984</v>
    <v>Mary Murphy as Kathie Bleeker</v>
    <v>985</v>
  </rv>
  <rv s="0">
    <v>-1610612480</v>
    <v>Hugh Sanders</v>
    <v>wjson{"t":"e","d":"Person","e":"HughSanders::zgfv3"}</v>
    <v>en-US</v>
    <v>NotablePeople</v>
  </rv>
  <rv s="4">
    <v>217</v>
  </rv>
  <rv s="19">
    <v>190</v>
    <v>Hugh Sanders as Charlie Thomas</v>
    <v>191</v>
    <v>987</v>
    <v>Hugh Sanders as Charlie Thomas</v>
    <v>988</v>
  </rv>
  <rv s="0">
    <v>-1610612480</v>
    <v>Ray Teal</v>
    <v>wjson{"t":"e","d":"Person","e":"RayTeal::d94q9"}</v>
    <v>en-US</v>
    <v>NotablePeople</v>
  </rv>
  <rv s="4">
    <v>218</v>
  </rv>
  <rv s="19">
    <v>190</v>
    <v>Ray Teal as Frank Bleeker</v>
    <v>191</v>
    <v>990</v>
    <v>Ray Teal as Frank Bleeker</v>
    <v>991</v>
  </rv>
  <rv s="4">
    <v>219</v>
  </rv>
  <rv s="4">
    <v>220</v>
  </rv>
  <rv s="2">
    <v>41</v>
    <v>13</v>
    <v>0</v>
    <v>0</v>
    <v>image of The Wild One</v>
  </rv>
  <rv s="0">
    <v>-1610612480</v>
    <v>Stanley Kramer</v>
    <v>wjson{"t":"e","d":"Person","e":"StanleyKramer::b97nr"}</v>
    <v>en-US</v>
    <v>NotablePeople</v>
  </rv>
  <rv s="4">
    <v>221</v>
  </rv>
  <rv s="1">
    <fb>79</fb>
    <v>28</v>
  </rv>
  <rv s="0">
    <v>-1610612480</v>
    <v>John Paxton</v>
    <v>wjson{"t":"e","d":"Person","e":"JohnPaxton::954bq"}</v>
    <v>en-US</v>
    <v>NotablePeople</v>
  </rv>
  <rv s="0">
    <v>-1610612480</v>
    <v>Ben Maddow</v>
    <v>wjson{"t":"e","d":"Person","e":"BenMaddow::45b9j"}</v>
    <v>en-US</v>
    <v>NotablePeople</v>
  </rv>
  <rv s="4">
    <v>222</v>
  </rv>
  <rv s="25">
    <v>#VALUE!</v>
    <v>en-US</v>
    <v>wjson{"t":"e","d":"Movie","e":"TheWildOne::m9yvy"}</v>
    <v>-1879047936</v>
    <v>1</v>
    <v>199</v>
    <v>200</v>
    <v>The Wild One</v>
    <v>11</v>
    <v>183</v>
    <v>Movie</v>
    <v>13</v>
    <v>184</v>
    <v>189</v>
    <v>993</v>
    <v>994</v>
    <v>770</v>
    <v>995</v>
    <v>748</v>
    <v>997</v>
    <v>1954-02</v>
    <v>998</v>
    <v>The Wild One</v>
    <v>The Wild One</v>
    <v>The Wild One is a 1953 American film noir crime film directed by László Benedek and produced by Stanley Kramer. It is most noted for the character of Johnny Strabler (Marlon Brando), whose persona became a cultural icon of the 1950s.</v>
    <v>movie</v>
    <v>1001</v>
  </rv>
  <rv s="4">
    <v>223</v>
  </rv>
  <rv s="19">
    <v>190</v>
    <v>Marlon Brando as Sky Masterson</v>
    <v>191</v>
    <v>424</v>
    <v>Marlon Brando as Sky Masterson</v>
    <v>1003</v>
  </rv>
  <rv s="0">
    <v>-1610612480</v>
    <v>Frank Sinatra</v>
    <v>wjson{"t":"e","d":"Person","e":"FrankSinatra::c32tb"}</v>
    <v>en-US</v>
    <v>NotablePeople</v>
  </rv>
  <rv s="4">
    <v>224</v>
  </rv>
  <rv s="19">
    <v>190</v>
    <v>Frank Sinatra as Nathan Detroit</v>
    <v>191</v>
    <v>1005</v>
    <v>Frank Sinatra as Nathan Detroit</v>
    <v>1006</v>
  </rv>
  <rv s="4">
    <v>225</v>
  </rv>
  <rv s="4">
    <v>226</v>
  </rv>
  <rv s="0">
    <v>-1610612480</v>
    <v>Joseph L. Mankiewicz</v>
    <v>wjson{"t":"e","d":"Person","e":"JosephLMankiewicz::7yd43"}</v>
    <v>en-US</v>
    <v>NotablePeople</v>
  </rv>
  <rv s="4">
    <v>227</v>
  </rv>
  <rv s="4">
    <v>228</v>
  </rv>
  <rv s="2">
    <v>42</v>
    <v>13</v>
    <v>0</v>
    <v>0</v>
    <v>image of Guys and Dolls</v>
  </rv>
  <rv s="0">
    <v>-1610612480</v>
    <v>Samuel Goldwyn</v>
    <v>wjson{"t":"e","d":"Person","e":"SamuelGoldwyn::d9dhy"}</v>
    <v>en-US</v>
    <v>NotablePeople</v>
  </rv>
  <rv s="4">
    <v>229</v>
  </rv>
  <rv s="1">
    <fb>20396</fb>
    <v>179</v>
  </rv>
  <rv s="1">
    <fb>150</fb>
    <v>28</v>
  </rv>
  <rv s="0">
    <v>-1610612480</v>
    <v>Jo Swerling</v>
    <v>wjson{"t":"e","d":"Person","e":"JoSwerling::tzd4s"}</v>
    <v>en-US</v>
    <v>NotablePeople</v>
  </rv>
  <rv s="0">
    <v>-1610612480</v>
    <v>Abe Burrows</v>
    <v>wjson{"t":"e","d":"Person","e":"AbeBurrows::44y68"}</v>
    <v>en-US</v>
    <v>NotablePeople</v>
  </rv>
  <rv s="0">
    <v>-1610612480</v>
    <v>Ben Hecht</v>
    <v>wjson{"t":"e","d":"Person","e":"BenHecht::d9w9p"}</v>
    <v>en-US</v>
    <v>NotablePeople</v>
  </rv>
  <rv s="0">
    <v>-1610612480</v>
    <v>Damon Runyon</v>
    <v>wjson{"t":"e","d":"Person","e":"DamonRunyon::r4j9q"}</v>
    <v>en-US</v>
    <v>NotablePeople</v>
  </rv>
  <rv s="4">
    <v>230</v>
  </rv>
  <rv s="26">
    <v>#VALUE!</v>
    <v>en-US</v>
    <v>wjson{"t":"e","d":"Movie","e":"GuysAndDolls::cr6g5"}</v>
    <v>-1879047936</v>
    <v>1</v>
    <v>199</v>
    <v>201</v>
    <v>Guys and Dolls</v>
    <v>11</v>
    <v>183</v>
    <v>Movie</v>
    <v>13</v>
    <v>184</v>
    <v>189</v>
    <v>1008</v>
    <v>1009</v>
    <v>1011</v>
    <v>1012</v>
    <v>1013</v>
    <v>748</v>
    <v>1015</v>
    <v>1016</v>
    <v>1017</v>
    <v>Guys and Dolls</v>
    <v>Guys and Dolls</v>
    <v>Guys and Dolls is a 1955 American musical film starring Marlon Brando, Jean Simmons, Frank Sinatra, and Vivian Blaine. The film was made by Samuel Goldwyn Productions and distributed by Metro–Goldwyn–Mayer (MGM).</v>
    <v>movie</v>
    <v>1022</v>
  </rv>
  <rv s="4">
    <v>231</v>
  </rv>
  <rv s="19">
    <v>190</v>
    <v>Marlon Brando as Major Lloyd Gruver USAF</v>
    <v>191</v>
    <v>424</v>
    <v>Marlon Brando as Major Lloyd Gruver USAF</v>
    <v>1024</v>
  </rv>
  <rv s="0">
    <v>-1610612480</v>
    <v>James Garner</v>
    <v>wjson{"t":"e","d":"Person","e":"JamesGarner::5377c"}</v>
    <v>en-US</v>
    <v>NotablePeople</v>
  </rv>
  <rv s="4">
    <v>232</v>
  </rv>
  <rv s="19">
    <v>190</v>
    <v>James Garner as multiple roles</v>
    <v>191</v>
    <v>1026</v>
    <v>James Garner as multiple roles</v>
    <v>1027</v>
  </rv>
  <rv s="0">
    <v>-1610612480</v>
    <v>Martha Scott</v>
    <v>wjson{"t":"e","d":"Person","e":"MarthaScott::y2fcc"}</v>
    <v>en-US</v>
    <v>NotablePeople</v>
  </rv>
  <rv s="4">
    <v>233</v>
  </rv>
  <rv s="19">
    <v>190</v>
    <v>Martha Scott as Mrs. Webster</v>
    <v>191</v>
    <v>1029</v>
    <v>Martha Scott as Mrs. Webster</v>
    <v>1030</v>
  </rv>
  <rv s="0">
    <v>-1610612480</v>
    <v>Miyoshi Umeki</v>
    <v>wjson{"t":"e","d":"Person","e":"MiyoshiUmeki::g9yxk"}</v>
    <v>en-US</v>
    <v>NotablePeople</v>
  </rv>
  <rv s="4">
    <v>234</v>
  </rv>
  <rv s="19">
    <v>190</v>
    <v>Miyoshi Umeki as Katsumi</v>
    <v>191</v>
    <v>1032</v>
    <v>Miyoshi Umeki as Katsumi</v>
    <v>1033</v>
  </rv>
  <rv s="0">
    <v>-1610612480</v>
    <v>Red Buttons</v>
    <v>wjson{"t":"e","d":"Person","e":"RedButtons::r26mk"}</v>
    <v>en-US</v>
    <v>NotablePeople</v>
  </rv>
  <rv s="4">
    <v>235</v>
  </rv>
  <rv s="19">
    <v>190</v>
    <v>Red Buttons as Amn. Joe Kelly</v>
    <v>191</v>
    <v>1035</v>
    <v>Red Buttons as Amn. Joe Kelly</v>
    <v>1036</v>
  </rv>
  <rv s="0">
    <v>-1610612480</v>
    <v>Ricardo Montalban</v>
    <v>wjson{"t":"e","d":"Person","e":"RicardoMontalban::x9wzr"}</v>
    <v>en-US</v>
    <v>NotablePeople</v>
  </rv>
  <rv s="4">
    <v>236</v>
  </rv>
  <rv s="19">
    <v>190</v>
    <v>Ricardo Montalban as Nakamura</v>
    <v>191</v>
    <v>1038</v>
    <v>Ricardo Montalban as Nakamura</v>
    <v>1039</v>
  </rv>
  <rv s="0">
    <v>-1610612480</v>
    <v>Patricia Owens</v>
    <v>wjson{"t":"e","d":"Person","e":"PatriciaOwens::2c4n7"}</v>
    <v>en-US</v>
    <v>NotablePeople</v>
  </rv>
  <rv s="4">
    <v>237</v>
  </rv>
  <rv s="19">
    <v>190</v>
    <v>Patricia Owens as Eileen Webster</v>
    <v>191</v>
    <v>1041</v>
    <v>Patricia Owens as Eileen Webster</v>
    <v>1042</v>
  </rv>
  <rv s="0">
    <v>-1610612480</v>
    <v>Kent Smith</v>
    <v>wjson{"t":"e","d":"Person","e":"KentSmith::5xdk3"}</v>
    <v>en-US</v>
    <v>NotablePeople</v>
  </rv>
  <rv s="4">
    <v>238</v>
  </rv>
  <rv s="19">
    <v>190</v>
    <v>Kent Smith as Lt. Gen. Mark Webster</v>
    <v>191</v>
    <v>1044</v>
    <v>Kent Smith as Lt. Gen. Mark Webster</v>
    <v>1045</v>
  </rv>
  <rv s="0">
    <v>-1610612480</v>
    <v>Dennis Hopper</v>
    <v>wjson{"t":"e","d":"Person","e":"DennisHopper::5893j"}</v>
    <v>en-US</v>
    <v>NotablePeople</v>
  </rv>
  <rv s="4">
    <v>239</v>
  </rv>
  <rv s="19">
    <v>190</v>
    <v>Dennis Hopper as Voice Of Airman Interviewing Major Lloyd Gruver</v>
    <v>191</v>
    <v>1047</v>
    <v>Dennis Hopper as Voice Of Airman Interviewing Major Lloyd Gruver</v>
    <v>1048</v>
  </rv>
  <rv s="4">
    <v>240</v>
  </rv>
  <rv s="4">
    <v>241</v>
  </rv>
  <rv s="0">
    <v>-1610612480</v>
    <v>Joshua Logan</v>
    <v>wjson{"t":"e","d":"Person","e":"JoshuaLogan::j3676"}</v>
    <v>en-US</v>
    <v>NotablePeople</v>
  </rv>
  <rv s="4">
    <v>242</v>
  </rv>
  <rv s="2">
    <v>43</v>
    <v>13</v>
    <v>0</v>
    <v>0</v>
    <v>image of Sayonara</v>
  </rv>
  <rv s="0">
    <v>-1879047936</v>
    <v>Japanese</v>
    <v>wjson{"t":"e","d":"Language","e":"Japanese"}</v>
    <v>en-US</v>
    <v>Languages</v>
  </rv>
  <rv s="4">
    <v>243</v>
  </rv>
  <rv s="0">
    <v>-1610612480</v>
    <v>William Goetz</v>
    <v>wjson{"t":"e","d":"Person","e":"WilliamGoetz::xq3h5"}</v>
    <v>en-US</v>
    <v>NotablePeople</v>
  </rv>
  <rv s="4">
    <v>244</v>
  </rv>
  <rv s="1">
    <fb>21159</fb>
    <v>179</v>
  </rv>
  <rv s="1">
    <fb>147</fb>
    <v>28</v>
  </rv>
  <rv s="1">
    <fb>26300000</fb>
    <v>31</v>
  </rv>
  <rv s="0">
    <v>-1610612480</v>
    <v>Paul Osborn</v>
    <v>wjson{"t":"e","d":"Person","e":"PaulOsborn::v6gwx"}</v>
    <v>en-US</v>
    <v>NotablePeople</v>
  </rv>
  <rv s="0">
    <v>-1610612480</v>
    <v>James A. Michener</v>
    <v>wjson{"t":"e","d":"Person","e":"JamesAMichener::gw3r5"}</v>
    <v>en-US</v>
    <v>NotablePeople</v>
  </rv>
  <rv s="4">
    <v>245</v>
  </rv>
  <rv s="27">
    <v>#VALUE!</v>
    <v>en-US</v>
    <v>wjson{"t":"e","d":"Movie","e":"Sayonara::664j2"}</v>
    <v>-1879047936</v>
    <v>1</v>
    <v>202</v>
    <v>203</v>
    <v>Sayonara</v>
    <v>11</v>
    <v>183</v>
    <v>Movie</v>
    <v>13</v>
    <v>184</v>
    <v>189</v>
    <v>1050</v>
    <v>1051</v>
    <v>1053</v>
    <v>702</v>
    <v>1054</v>
    <v>1056</v>
    <v>1058</v>
    <v>1059</v>
    <v>1060</v>
    <v>Sayonara</v>
    <v>Sayonara</v>
    <v>1061</v>
    <v>Sayonara is a 1957 American Technicolor drama film starring Marlon Brando in Technirama. The picture tells the story of an American Air Force fighter pilot during the Korean War who falls in love with a famous Japanese dancer.</v>
    <v>movie</v>
    <v>1064</v>
  </rv>
  <rv s="4">
    <v>246</v>
  </rv>
  <rv s="19">
    <v>190</v>
    <v>Johnny Depp as Raphael</v>
    <v>191</v>
    <v>932</v>
    <v>Johnny Depp as Raphael</v>
    <v>1066</v>
  </rv>
  <rv s="4">
    <v>247</v>
  </rv>
  <rv s="19">
    <v>190</v>
    <v>Marlon Brando as McCarthy</v>
    <v>191</v>
    <v>424</v>
    <v>Marlon Brando as McCarthy</v>
    <v>1068</v>
  </rv>
  <rv s="4">
    <v>248</v>
  </rv>
  <rv s="4">
    <v>249</v>
  </rv>
  <rv s="4">
    <v>250</v>
  </rv>
  <rv s="2">
    <v>44</v>
    <v>13</v>
    <v>0</v>
    <v>0</v>
    <v>image of The Brave</v>
  </rv>
  <rv s="1">
    <fb>35641</fb>
    <v>179</v>
  </rv>
  <rv s="1">
    <fb>123</fb>
    <v>28</v>
  </rv>
  <rv s="28">
    <v>#VALUE!</v>
    <v>en-US</v>
    <v>wjson{"t":"e","d":"Movie","e":"TheBrave::s26v6"}</v>
    <v>-1879047936</v>
    <v>1</v>
    <v>199</v>
    <v>204</v>
    <v>The Brave</v>
    <v>11</v>
    <v>183</v>
    <v>Movie</v>
    <v>13</v>
    <v>184</v>
    <v>189</v>
    <v>1070</v>
    <v>1071</v>
    <v>1072</v>
    <v>770</v>
    <v>1073</v>
    <v>748</v>
    <v>1074</v>
    <v>1075</v>
    <v>The Brave</v>
    <v>The Brave</v>
    <v>The Brave is a 1997 independent drama film adapted from the Gregory Mcdonald novel of the same title. It was directed by and co–written by Johnny Depp. The cast includes Depp and Marlon Brando.</v>
    <v>movie</v>
    <v>1072</v>
  </rv>
  <rv s="0">
    <v>-1610612480</v>
    <v>Robert De Niro</v>
    <v>wjson{"t":"e","d":"Person","e":"RobertDeNiro::xb8g5"}</v>
    <v>en-US</v>
    <v>NotablePeople</v>
  </rv>
  <rv s="4">
    <v>251</v>
  </rv>
  <rv s="19">
    <v>190</v>
    <v>Robert De Niro as Nick Wells</v>
    <v>191</v>
    <v>1077</v>
    <v>Robert De Niro as Nick Wells</v>
    <v>1078</v>
  </rv>
  <rv s="0">
    <v>-1610612480</v>
    <v>Edward Norton</v>
    <v>wjson{"t":"e","d":"Person","e":"EdwardNorton::ds8qq"}</v>
    <v>en-US</v>
    <v>NotablePeople</v>
  </rv>
  <rv s="4">
    <v>252</v>
  </rv>
  <rv s="19">
    <v>190</v>
    <v>Edward Norton as multiple roles</v>
    <v>191</v>
    <v>1080</v>
    <v>Edward Norton as multiple roles</v>
    <v>1081</v>
  </rv>
  <rv s="4">
    <v>253</v>
  </rv>
  <rv s="19">
    <v>190</v>
    <v>Marlon Brando as Max Baron</v>
    <v>191</v>
    <v>424</v>
    <v>Marlon Brando as Max Baron</v>
    <v>1083</v>
  </rv>
  <rv s="0">
    <v>-1610612480</v>
    <v>Mark Camacho</v>
    <v>wjson{"t":"e","d":"Person","e":"MarkCamacho::p4gpk"}</v>
    <v>en-US</v>
    <v>NotablePeople</v>
  </rv>
  <rv s="4">
    <v>254</v>
  </rv>
  <rv s="19">
    <v>190</v>
    <v>Mark Camacho as Sapperstein's Cousin</v>
    <v>191</v>
    <v>1085</v>
    <v>Mark Camacho as Sapperstein's Cousin</v>
    <v>1086</v>
  </rv>
  <rv s="0">
    <v>-1610612480</v>
    <v>Paul Soles</v>
    <v>wjson{"t":"e","d":"Person","e":"PaulSoles::q7g4x"}</v>
    <v>en-US</v>
    <v>NotablePeople</v>
  </rv>
  <rv s="4">
    <v>255</v>
  </rv>
  <rv s="19">
    <v>190</v>
    <v>Paul Soles as Danny</v>
    <v>191</v>
    <v>1088</v>
    <v>Paul Soles as Danny</v>
    <v>1089</v>
  </rv>
  <rv s="0">
    <v>-1610612480</v>
    <v>Gary Farmer</v>
    <v>wjson{"t":"e","d":"Person","e":"GaryFarmer::95vzk"}</v>
    <v>en-US</v>
    <v>NotablePeople</v>
  </rv>
  <rv s="4">
    <v>256</v>
  </rv>
  <rv s="19">
    <v>190</v>
    <v>Gary Farmer as Burt</v>
    <v>191</v>
    <v>1091</v>
    <v>Gary Farmer as Burt</v>
    <v>1092</v>
  </rv>
  <rv s="0">
    <v>-1610612480</v>
    <v>Richard Waugh</v>
    <v>wjson{"t":"e","d":"Person","e":"RichardWaugh::69krp"}</v>
    <v>en-US</v>
    <v>NotablePeople</v>
  </rv>
  <rv s="4">
    <v>257</v>
  </rv>
  <rv s="19">
    <v>190</v>
    <v>Richard Waugh as Sapperstein</v>
    <v>191</v>
    <v>1094</v>
    <v>Richard Waugh as Sapperstein</v>
    <v>1095</v>
  </rv>
  <rv s="0">
    <v>-1610612480</v>
    <v>Cassandra Wilson</v>
    <v>wjson{"t":"e","d":"Person","e":"CassandraWilson::n9x3h"}</v>
    <v>en-US</v>
    <v>NotablePeople</v>
  </rv>
  <rv s="4">
    <v>258</v>
  </rv>
  <rv s="19">
    <v>190</v>
    <v>Cassandra Wilson as Herself</v>
    <v>191</v>
    <v>1097</v>
    <v>Cassandra Wilson as Herself</v>
    <v>1098</v>
  </rv>
  <rv s="0">
    <v>-1610612480</v>
    <v>Jamie Harrold</v>
    <v>wjson{"t":"e","d":"Person","e":"JamieHarrold::3sdbh"}</v>
    <v>en-US</v>
    <v>NotablePeople</v>
  </rv>
  <rv s="4">
    <v>259</v>
  </rv>
  <rv s="19">
    <v>190</v>
    <v>Jamie Harrold as Steven</v>
    <v>191</v>
    <v>1100</v>
    <v>Jamie Harrold as Steven</v>
    <v>1101</v>
  </rv>
  <rv s="0">
    <v>-1610612480</v>
    <v>Christian Tessier</v>
    <v>wjson{"t":"e","d":"Person","e":"ChristianTessier::68cfh"}</v>
    <v>en-US</v>
    <v>NotablePeople</v>
  </rv>
  <rv s="4">
    <v>260</v>
  </rv>
  <rv s="19">
    <v>190</v>
    <v>Christian Tessier as Drunk</v>
    <v>191</v>
    <v>1103</v>
    <v>Christian Tessier as Drunk</v>
    <v>1104</v>
  </rv>
  <rv s="0">
    <v>-1610612480</v>
    <v>Mose Allison</v>
    <v>wjson{"t":"e","d":"Person","e":"MoseAllison::d5588"}</v>
    <v>en-US</v>
    <v>NotablePeople</v>
  </rv>
  <rv s="4">
    <v>261</v>
  </rv>
  <rv s="19">
    <v>190</v>
    <v>Mose Allison as Himself</v>
    <v>191</v>
    <v>1106</v>
    <v>Mose Allison as Himself</v>
    <v>1107</v>
  </rv>
  <rv s="0">
    <v>-1610612480</v>
    <v>David L. McCallum</v>
    <v>wjson{"t":"e","d":"Person","e":"DavidLMcCallum::2xt54"}</v>
    <v>en-US</v>
    <v>NotablePeople</v>
  </rv>
  <rv s="4">
    <v>262</v>
  </rv>
  <rv s="19">
    <v>190</v>
    <v>David L. McCallum as Rich Man</v>
    <v>191</v>
    <v>1109</v>
    <v>David L. McCallum as Rich Man</v>
    <v>1110</v>
  </rv>
  <rv s="0">
    <v>-1610612480</v>
    <v>Andrew Walker</v>
    <v>wjson{"t":"e","d":"Person","e":"AndrewWalker::5yz2r"}</v>
    <v>en-US</v>
    <v>NotablePeople</v>
  </rv>
  <rv s="4">
    <v>263</v>
  </rv>
  <rv s="19">
    <v>190</v>
    <v>Andrew Walker as Jeff</v>
    <v>191</v>
    <v>1112</v>
    <v>Andrew Walker as Jeff</v>
    <v>1113</v>
  </rv>
  <rv s="0">
    <v>-1610612480</v>
    <v>Angela Bassett</v>
    <v>wjson{"t":"e","d":"Person","e":"AngelaBassett::mbm5m"}</v>
    <v>en-US</v>
    <v>NotablePeople</v>
  </rv>
  <rv s="4">
    <v>264</v>
  </rv>
  <rv s="19">
    <v>190</v>
    <v>Angela Bassett as Diane</v>
    <v>191</v>
    <v>1115</v>
    <v>Angela Bassett as Diane</v>
    <v>1116</v>
  </rv>
  <rv s="0">
    <v>-1610612480</v>
    <v>Serge Houde</v>
    <v>wjson{"t":"e","d":"Person","e":"SergeHoude::9228c"}</v>
    <v>en-US</v>
    <v>NotablePeople</v>
  </rv>
  <rv s="4">
    <v>265</v>
  </rv>
  <rv s="19">
    <v>190</v>
    <v>Serge Houde as Laurent</v>
    <v>191</v>
    <v>1118</v>
    <v>Serge Houde as Laurent</v>
    <v>1119</v>
  </rv>
  <rv s="0">
    <v>-1610612480</v>
    <v>Bobby Brown</v>
    <v>wjson{"t":"e","d":"Person","e":"BobbyBrown::wk67q"}</v>
    <v>en-US</v>
    <v>NotablePeople</v>
  </rv>
  <rv s="4">
    <v>266</v>
  </rv>
  <rv s="19">
    <v>190</v>
    <v>Bobby Brown as Tony</v>
    <v>191</v>
    <v>1121</v>
    <v>Bobby Brown as Tony</v>
    <v>1122</v>
  </rv>
  <rv s="4">
    <v>267</v>
  </rv>
  <rv s="4">
    <v>268</v>
  </rv>
  <rv s="0">
    <v>-1610612480</v>
    <v>Frank Oz</v>
    <v>wjson{"t":"e","d":"Person","e":"FrankOz::4f663"}</v>
    <v>en-US</v>
    <v>NotablePeople</v>
  </rv>
  <rv s="4">
    <v>269</v>
  </rv>
  <rv s="2">
    <v>45</v>
    <v>13</v>
    <v>0</v>
    <v>0</v>
    <v>image of The Score</v>
  </rv>
  <rv s="0">
    <v>-1610612480</v>
    <v>Lee Rich</v>
    <v>wjson{"t":"e","d":"Person","e":"LeeRich::c36x2"}</v>
    <v>en-US</v>
    <v>NotablePeople</v>
  </rv>
  <rv s="0">
    <v>-1610612480</v>
    <v>Gary Foster</v>
    <v>wjson{"t":"e","d":"Person","e":"GaryFoster::x7227"}</v>
    <v>en-US</v>
    <v>NotablePeople</v>
  </rv>
  <rv s="4">
    <v>270</v>
  </rv>
  <rv s="1">
    <fb>68000000</fb>
    <v>31</v>
  </rv>
  <rv s="1">
    <fb>37085</fb>
    <v>179</v>
  </rv>
  <rv s="1">
    <fb>124</fb>
    <v>28</v>
  </rv>
  <rv s="1">
    <fb>71069884</fb>
    <v>31</v>
  </rv>
  <rv s="29">
    <v>#VALUE!</v>
    <v>en-US</v>
    <v>wjson{"t":"e","d":"Movie","e":"TheScore::nt58w"}</v>
    <v>-1879047936</v>
    <v>1</v>
    <v>192</v>
    <v>205</v>
    <v>The Score</v>
    <v>11</v>
    <v>183</v>
    <v>Movie</v>
    <v>13</v>
    <v>184</v>
    <v>189</v>
    <v>1124</v>
    <v>1125</v>
    <v>1127</v>
    <v>746</v>
    <v>1128</v>
    <v>704</v>
    <v>1131</v>
    <v>1132</v>
    <v>594</v>
    <v>for language</v>
    <v>1133</v>
    <v>1134</v>
    <v>The Score</v>
    <v>The Score</v>
    <v>1135</v>
    <v>The Score is a 2001 American crime film directed by Frank Oz, and starring Robert De Niro, Edward Norton, Angela Bassett and Marlon Brando in his final film role. It was the only time that Brando and De Niro appeared onscreen together.</v>
    <v>movie</v>
  </rv>
  <rv s="4">
    <v>271</v>
  </rv>
  <rv s="19">
    <v>190</v>
    <v>Marlon Brando as multiple roles</v>
    <v>191</v>
    <v>424</v>
    <v>Marlon Brando as multiple roles</v>
    <v>1137</v>
  </rv>
  <rv s="4">
    <v>272</v>
  </rv>
  <rv s="19">
    <v>190</v>
    <v>Trevor Howard as William Bligh</v>
    <v>191</v>
    <v>879</v>
    <v>Trevor Howard as William Bligh</v>
    <v>1139</v>
  </rv>
  <rv s="0">
    <v>-1610612480</v>
    <v>Richard Harris</v>
    <v>wjson{"t":"e","d":"Person","e":"RichardHarris::zsf5v"}</v>
    <v>en-US</v>
    <v>NotablePeople</v>
  </rv>
  <rv s="4">
    <v>273</v>
  </rv>
  <rv s="19">
    <v>190</v>
    <v>Richard Harris as Seman John Mills</v>
    <v>191</v>
    <v>1141</v>
    <v>Richard Harris as Seman John Mills</v>
    <v>1142</v>
  </rv>
  <rv s="0">
    <v>-1610612480</v>
    <v>Hugh Griffith</v>
    <v>wjson{"t":"e","d":"Person","e":"HughGriffith::8f386"}</v>
    <v>en-US</v>
    <v>NotablePeople</v>
  </rv>
  <rv s="4">
    <v>274</v>
  </rv>
  <rv s="19">
    <v>190</v>
    <v>Hugh Griffith as Alexander Smith</v>
    <v>191</v>
    <v>1144</v>
    <v>Hugh Griffith as Alexander Smith</v>
    <v>1145</v>
  </rv>
  <rv s="0">
    <v>-1610612480</v>
    <v>Richard Haydn</v>
    <v>wjson{"t":"e","d":"Person","e":"RichardHaydn::w5kyn"}</v>
    <v>en-US</v>
    <v>NotablePeople</v>
  </rv>
  <rv s="4">
    <v>275</v>
  </rv>
  <rv s="19">
    <v>190</v>
    <v>Richard Haydn as William Brown</v>
    <v>191</v>
    <v>1147</v>
    <v>Richard Haydn as William Brown</v>
    <v>1148</v>
  </rv>
  <rv s="0">
    <v>-1610612480</v>
    <v>Percy Herbert</v>
    <v>wjson{"t":"e","d":"Person","e":"PercyHerbert::78zhy"}</v>
    <v>en-US</v>
    <v>NotablePeople</v>
  </rv>
  <rv s="4">
    <v>276</v>
  </rv>
  <rv s="19">
    <v>190</v>
    <v>Percy Herbert as Seaman Matthew Quintal</v>
    <v>191</v>
    <v>1150</v>
    <v>Percy Herbert as Seaman Matthew Quintal</v>
    <v>1151</v>
  </rv>
  <rv s="0">
    <v>-1610612480</v>
    <v>Gordon Jackson</v>
    <v>wjson{"t":"e","d":"Person","e":"GordonJackson::c3dds"}</v>
    <v>en-US</v>
    <v>NotablePeople</v>
  </rv>
  <rv s="4">
    <v>277</v>
  </rv>
  <rv s="19">
    <v>190</v>
    <v>Gordon Jackson as Seaman Edward Birkett</v>
    <v>191</v>
    <v>1153</v>
    <v>Gordon Jackson as Seaman Edward Birkett</v>
    <v>1154</v>
  </rv>
  <rv s="0">
    <v>-1610612480</v>
    <v>Noel Purcell</v>
    <v>wjson{"t":"e","d":"Person","e":"NoelPurcell::c4gm5"}</v>
    <v>en-US</v>
    <v>NotablePeople</v>
  </rv>
  <rv s="4">
    <v>278</v>
  </rv>
  <rv s="19">
    <v>190</v>
    <v>Noel Purcell as Seaman William McCoy</v>
    <v>191</v>
    <v>1156</v>
    <v>Noel Purcell as Seaman William McCoy</v>
    <v>1157</v>
  </rv>
  <rv s="4">
    <v>279</v>
  </rv>
  <rv s="4">
    <v>280</v>
  </rv>
  <rv s="0">
    <v>-1610612480</v>
    <v>Lewis Milestone</v>
    <v>wjson{"t":"e","d":"Person","e":"LewisMilestone::4824q"}</v>
    <v>en-US</v>
    <v>NotablePeople</v>
  </rv>
  <rv s="0">
    <v>-1610612480</v>
    <v>Carol Reed</v>
    <v>wjson{"t":"e","d":"Person","e":"CarolReed::xn8nd"}</v>
    <v>en-US</v>
    <v>NotablePeople</v>
  </rv>
  <rv s="4">
    <v>281</v>
  </rv>
  <rv s="4">
    <v>282</v>
  </rv>
  <rv s="2">
    <v>46</v>
    <v>13</v>
    <v>0</v>
    <v>0</v>
    <v>image of Mutiny on the Bounty</v>
  </rv>
  <rv s="0">
    <v>-1610612480</v>
    <v>Aaron Rosenberg</v>
    <v>wjson{"t":"e","d":"Person","e":"AaronRosenberg::fm96g"}</v>
    <v>en-US</v>
    <v>NotablePeople</v>
  </rv>
  <rv s="4">
    <v>283</v>
  </rv>
  <rv s="1">
    <fb>19000000</fb>
    <v>31</v>
  </rv>
  <rv s="1">
    <fb>22958</fb>
    <v>179</v>
  </rv>
  <rv s="1">
    <fb>178</fb>
    <v>28</v>
  </rv>
  <rv s="1">
    <fb>13680000</fb>
    <v>31</v>
  </rv>
  <rv s="0">
    <v>-1610612480</v>
    <v>Charles Lederer</v>
    <v>wjson{"t":"e","d":"Person","e":"CharlesLederer::k6337"}</v>
    <v>en-US</v>
    <v>NotablePeople</v>
  </rv>
  <rv s="0">
    <v>-1610612480</v>
    <v>Eric Ambler</v>
    <v>wjson{"t":"e","d":"Person","e":"EricAmbler::9q444"}</v>
    <v>en-US</v>
    <v>NotablePeople</v>
  </rv>
  <rv s="0">
    <v>-1610612480</v>
    <v>Borden Chase</v>
    <v>wjson{"t":"e","d":"Person","e":"BordenChase::2r832"}</v>
    <v>en-US</v>
    <v>NotablePeople</v>
  </rv>
  <rv s="0">
    <v>-1610612480</v>
    <v>John Gay</v>
    <v>wjson{"t":"e","d":"Person","e":"JohnGay::hwg2m"}</v>
    <v>en-US</v>
    <v>NotablePeople</v>
  </rv>
  <rv s="0">
    <v>-1610612480</v>
    <v>James Norman Hall</v>
    <v>wjson{"t":"e","d":"Person","e":"JamesNormanHall::hndc4"}</v>
    <v>en-US</v>
    <v>NotablePeople</v>
  </rv>
  <rv s="0">
    <v>-1610612480</v>
    <v>Charles Nordhoff</v>
    <v>wjson{"t":"e","d":"Person","e":"CharlesBernardNordhoff::mgxh9"}</v>
    <v>en-US</v>
    <v>NotablePeople</v>
  </rv>
  <rv s="4">
    <v>284</v>
  </rv>
  <rv s="30">
    <v>#VALUE!</v>
    <v>en-US</v>
    <v>wjson{"t":"e","d":"Movie","e":"MutinyOnTheBounty::6v636"}</v>
    <v>-1879047936</v>
    <v>1</v>
    <v>181</v>
    <v>206</v>
    <v>Mutiny on the Bounty</v>
    <v>11</v>
    <v>183</v>
    <v>Movie</v>
    <v>13</v>
    <v>184</v>
    <v>189</v>
    <v>1159</v>
    <v>1160</v>
    <v>1163</v>
    <v>1164</v>
    <v>1165</v>
    <v>1167</v>
    <v>1168</v>
    <v>1169</v>
    <v>1170</v>
    <v>Mutiny on the Bounty</v>
    <v>Mutiny on the Bounty</v>
    <v>1171</v>
    <v>Mutiny on the Bounty is a 1962 American Technicolor epic historical drama film released by Metro–Goldwyn–Mayer, directed by Lewis Milestone and starring Marlon Brando, Trevor Howard and Richard Harris.</v>
    <v>movie</v>
    <v>1178</v>
  </rv>
  <rv s="0">
    <v>-1610612480</v>
    <v>Martin Sheen</v>
    <v>wjson{"t":"e","d":"Person","e":"MartinSheen::zmh8k"}</v>
    <v>en-US</v>
    <v>NotablePeople</v>
  </rv>
  <rv s="4">
    <v>285</v>
  </rv>
  <rv s="19">
    <v>190</v>
    <v>Martin Sheen as Him/Herself</v>
    <v>191</v>
    <v>1180</v>
    <v>Martin Sheen as Him/Herself</v>
    <v>1181</v>
  </rv>
  <rv s="19">
    <v>190</v>
    <v>Marlon Brando as Him/Herself</v>
    <v>191</v>
    <v>424</v>
    <v>Marlon Brando as Him/Herself</v>
    <v>1181</v>
  </rv>
  <rv s="0">
    <v>-1610612480</v>
    <v>George Lucas</v>
    <v>wjson{"t":"e","d":"Person","e":"GeorgeLucas::r9h98"}</v>
    <v>en-US</v>
    <v>NotablePeople</v>
  </rv>
  <rv s="19">
    <v>190</v>
    <v>George Lucas as Him/Herself</v>
    <v>191</v>
    <v>1184</v>
    <v>George Lucas as Him/Herself</v>
    <v>1181</v>
  </rv>
  <rv s="19">
    <v>190</v>
    <v>Francis Ford Coppola as Him/Herself</v>
    <v>191</v>
    <v>581</v>
    <v>Francis Ford Coppola as Him/Herself</v>
    <v>1181</v>
  </rv>
  <rv s="4">
    <v>286</v>
  </rv>
  <rv s="4">
    <v>287</v>
  </rv>
  <rv s="0">
    <v>-1610612480</v>
    <v>George Hickenlooper</v>
    <v>wjson{"t":"e","d":"Person","e":"GeorgeHickenlooper::g2dbh"}</v>
    <v>en-US</v>
    <v>NotablePeople</v>
  </rv>
  <rv s="4">
    <v>288</v>
  </rv>
  <rv s="4">
    <v>289</v>
  </rv>
  <rv s="2">
    <v>47</v>
    <v>13</v>
    <v>0</v>
    <v>0</v>
    <v>image of Hearts of Darkness: A Filmmaker's Apocalypse</v>
  </rv>
  <rv s="0">
    <v>-1610612480</v>
    <v>Fred Roos</v>
    <v>wjson{"t":"e","d":"Person","e":"FredRoos::5625s"}</v>
    <v>en-US</v>
    <v>NotablePeople</v>
  </rv>
  <rv s="4">
    <v>290</v>
  </rv>
  <rv s="1">
    <fb>33578</fb>
    <v>179</v>
  </rv>
  <rv s="31">
    <v>#VALUE!</v>
    <v>en-US</v>
    <v>wjson{"t":"e","d":"Movie","e":"HeartsOfDarkness:AFilmmakersApocalypse::6wy8m"}</v>
    <v>-1879047936</v>
    <v>1</v>
    <v>197</v>
    <v>207</v>
    <v>Hearts of Darkness: A Filmmaker's Apocalypse</v>
    <v>11</v>
    <v>183</v>
    <v>Movie</v>
    <v>13</v>
    <v>184</v>
    <v>189</v>
    <v>1187</v>
    <v>1188</v>
    <v>1190</v>
    <v>1191</v>
    <v>1192</v>
    <v>748</v>
    <v>1194</v>
    <v>594</v>
    <v>for language</v>
    <v>1195</v>
    <v>863</v>
    <v>Hearts of Darkness: A Filmmaker's Apocalypse</v>
    <v>Hearts of Darkness: A Filmmaker's Apocalypse</v>
    <v>Hearts of Darkness: A Filmmaker's Apocalypse is a 1991 American documentary film about the production of Apocalypse Now, the 1979 Vietnam War epic directed by Francis Ford Coppola.</v>
    <v>movie</v>
    <v>1190</v>
  </rv>
  <rv s="4">
    <v>291</v>
  </rv>
  <rv s="19">
    <v>190</v>
    <v>Marlon Brando as Emiliano Zapata</v>
    <v>191</v>
    <v>424</v>
    <v>Marlon Brando as Emiliano Zapata</v>
    <v>1197</v>
  </rv>
  <rv s="0">
    <v>-1610612480</v>
    <v>Anthony Quinn</v>
    <v>wjson{"t":"e","d":"Person","e":"AnthonyQuinn::392hx"}</v>
    <v>en-US</v>
    <v>NotablePeople</v>
  </rv>
  <rv s="4">
    <v>292</v>
  </rv>
  <rv s="19">
    <v>190</v>
    <v>Anthony Quinn as Eufemio Zapata</v>
    <v>191</v>
    <v>1199</v>
    <v>Anthony Quinn as Eufemio Zapata</v>
    <v>1200</v>
  </rv>
  <rv s="4">
    <v>293</v>
  </rv>
  <rv s="4">
    <v>294</v>
  </rv>
  <rv s="4">
    <v>295</v>
  </rv>
  <rv s="2">
    <v>48</v>
    <v>13</v>
    <v>0</v>
    <v>0</v>
    <v>image of Viva Zapata!</v>
  </rv>
  <rv s="0">
    <v>-1610612480</v>
    <v>Darryl F. Zanuck</v>
    <v>wjson{"t":"e","d":"Person","e":"DarrylFZanuck::88yg2"}</v>
    <v>en-US</v>
    <v>NotablePeople</v>
  </rv>
  <rv s="4">
    <v>296</v>
  </rv>
  <rv s="1">
    <fb>19228</fb>
    <v>179</v>
  </rv>
  <rv s="1">
    <fb>113</fb>
    <v>28</v>
  </rv>
  <rv s="0">
    <v>-1610612480</v>
    <v>John Steinbeck</v>
    <v>wjson{"t":"e","d":"Person","e":"JohnSteinbeck::39cp7"}</v>
    <v>en-US</v>
    <v>NotablePeople</v>
  </rv>
  <rv s="4">
    <v>297</v>
  </rv>
  <rv s="26">
    <v>#VALUE!</v>
    <v>en-US</v>
    <v>wjson{"t":"e","d":"Movie","e":"VivaZapata::55z92"}</v>
    <v>-1879047936</v>
    <v>1</v>
    <v>199</v>
    <v>201</v>
    <v>Viva Zapata!</v>
    <v>11</v>
    <v>183</v>
    <v>Movie</v>
    <v>13</v>
    <v>184</v>
    <v>189</v>
    <v>1202</v>
    <v>1203</v>
    <v>745</v>
    <v>1204</v>
    <v>1205</v>
    <v>773</v>
    <v>1207</v>
    <v>1208</v>
    <v>1209</v>
    <v>Viva Zapata!</v>
    <v>Viva Zapata!</v>
    <v>Viva Zapata! is a 1952 biographical film directed by Elia Kazan and starring Marlon Brando. The screenplay was written by John Steinbeck, using Edgcomb Pinchon's 1941 book Zapata the Unconquerable as a guide.</v>
    <v>movie</v>
    <v>1211</v>
  </rv>
  <rv s="0">
    <v>-1610612480</v>
    <v>Edmund Purdom</v>
    <v>wjson{"t":"e","d":"Person","e":"EdmundPurdom::st9s9"}</v>
    <v>en-US</v>
    <v>NotablePeople</v>
  </rv>
  <rv s="4">
    <v>298</v>
  </rv>
  <rv s="19">
    <v>190</v>
    <v>Edmund Purdom as Stratone</v>
    <v>191</v>
    <v>1213</v>
    <v>Edmund Purdom as Stratone</v>
    <v>1214</v>
  </rv>
  <rv s="4">
    <v>299</v>
  </rv>
  <rv s="19">
    <v>190</v>
    <v>Marlon Brando as Mark Antony</v>
    <v>191</v>
    <v>424</v>
    <v>Marlon Brando as Mark Antony</v>
    <v>1216</v>
  </rv>
  <rv s="0">
    <v>-1610612480</v>
    <v>James Mason</v>
    <v>wjson{"t":"e","d":"Person","e":"JamesMason::b6qkn"}</v>
    <v>en-US</v>
    <v>NotablePeople</v>
  </rv>
  <rv s="4">
    <v>300</v>
  </rv>
  <rv s="19">
    <v>190</v>
    <v>James Mason as Marcus Junius Brutus</v>
    <v>191</v>
    <v>1218</v>
    <v>James Mason as Marcus Junius Brutus</v>
    <v>1219</v>
  </rv>
  <rv s="0">
    <v>-1610612480</v>
    <v>John Gielgud</v>
    <v>wjson{"t":"e","d":"Person","e":"JohnGielgud::5s95q"}</v>
    <v>en-US</v>
    <v>NotablePeople</v>
  </rv>
  <rv s="4">
    <v>301</v>
  </rv>
  <rv s="19">
    <v>190</v>
    <v>John Gielgud as Gaius Cassius Longinus</v>
    <v>191</v>
    <v>1221</v>
    <v>John Gielgud as Gaius Cassius Longinus</v>
    <v>1222</v>
  </rv>
  <rv s="0">
    <v>-1610612480</v>
    <v>Louis Calhern</v>
    <v>wjson{"t":"e","d":"Person","e":"LouisCalhern::6533w"}</v>
    <v>en-US</v>
    <v>NotablePeople</v>
  </rv>
  <rv s="4">
    <v>302</v>
  </rv>
  <rv s="19">
    <v>190</v>
    <v>Louis Calhern as Julius Caesar</v>
    <v>191</v>
    <v>1224</v>
    <v>Louis Calhern as Julius Caesar</v>
    <v>1225</v>
  </rv>
  <rv s="0">
    <v>-1610612480</v>
    <v>Edmond O'Brien</v>
    <v>wjson{"t":"e","d":"Person","e":"EdmondOBrien::9f7ts"}</v>
    <v>en-US</v>
    <v>NotablePeople</v>
  </rv>
  <rv s="4">
    <v>303</v>
  </rv>
  <rv s="19">
    <v>190</v>
    <v>Edmond O'Brien as Casca</v>
    <v>191</v>
    <v>1227</v>
    <v>Edmond O'Brien as Casca</v>
    <v>1228</v>
  </rv>
  <rv s="0">
    <v>-1610612480</v>
    <v>Greer Garson</v>
    <v>wjson{"t":"e","d":"Person","e":"GreerGarson::s9wvc"}</v>
    <v>en-US</v>
    <v>NotablePeople</v>
  </rv>
  <rv s="4">
    <v>304</v>
  </rv>
  <rv s="19">
    <v>190</v>
    <v>Greer Garson as Calpurnia</v>
    <v>191</v>
    <v>1230</v>
    <v>Greer Garson as Calpurnia</v>
    <v>1231</v>
  </rv>
  <rv s="0">
    <v>-1610612480</v>
    <v>Deborah Kerr</v>
    <v>wjson{"t":"e","d":"Person","e":"DeborahKerr::5d3z8"}</v>
    <v>en-US</v>
    <v>NotablePeople</v>
  </rv>
  <rv s="4">
    <v>305</v>
  </rv>
  <rv s="19">
    <v>190</v>
    <v>Deborah Kerr as Portia</v>
    <v>191</v>
    <v>1233</v>
    <v>Deborah Kerr as Portia</v>
    <v>1234</v>
  </rv>
  <rv s="0">
    <v>-1610612480</v>
    <v>Alan Napier</v>
    <v>wjson{"t":"e","d":"Person","e":"AlanNapier::7k856"}</v>
    <v>en-US</v>
    <v>NotablePeople</v>
  </rv>
  <rv s="4">
    <v>306</v>
  </rv>
  <rv s="19">
    <v>190</v>
    <v>Alan Napier as Marcus Tullius Cicero</v>
    <v>191</v>
    <v>1236</v>
    <v>Alan Napier as Marcus Tullius Cicero</v>
    <v>1237</v>
  </rv>
  <rv s="0">
    <v>-1610612480</v>
    <v>George Macready</v>
    <v>wjson{"t":"e","d":"Person","e":"GeorgeMacready::7bs2c"}</v>
    <v>en-US</v>
    <v>NotablePeople</v>
  </rv>
  <rv s="4">
    <v>307</v>
  </rv>
  <rv s="19">
    <v>190</v>
    <v>George Macready as Marullus</v>
    <v>191</v>
    <v>1239</v>
    <v>George Macready as Marullus</v>
    <v>1240</v>
  </rv>
  <rv s="0">
    <v>-1610612480</v>
    <v>Michael Pate</v>
    <v>wjson{"t":"e","d":"Person","e":"MichaelPate::4y7b5"}</v>
    <v>en-US</v>
    <v>NotablePeople</v>
  </rv>
  <rv s="4">
    <v>308</v>
  </rv>
  <rv s="19">
    <v>190</v>
    <v>Michael Pate as Flavius</v>
    <v>191</v>
    <v>1242</v>
    <v>Michael Pate as Flavius</v>
    <v>1243</v>
  </rv>
  <rv s="0">
    <v>-1610612480</v>
    <v>Jack Raine</v>
    <v>wjson{"t":"e","d":"Person","e":"JackRaine::6m5c4"}</v>
    <v>en-US</v>
    <v>NotablePeople</v>
  </rv>
  <rv s="4">
    <v>309</v>
  </rv>
  <rv s="19">
    <v>190</v>
    <v>Jack Raine as Gaius Trebonius</v>
    <v>191</v>
    <v>1245</v>
    <v>Jack Raine as Gaius Trebonius</v>
    <v>1246</v>
  </rv>
  <rv s="0">
    <v>-1610612480</v>
    <v>John Hoyt</v>
    <v>wjson{"t":"e","d":"Person","e":"JohnHoyt::mx98n"}</v>
    <v>en-US</v>
    <v>NotablePeople</v>
  </rv>
  <rv s="4">
    <v>310</v>
  </rv>
  <rv s="19">
    <v>190</v>
    <v>John Hoyt as Decimus Junius Brutus Albinus</v>
    <v>191</v>
    <v>1248</v>
    <v>John Hoyt as Decimus Junius Brutus Albinus</v>
    <v>1249</v>
  </rv>
  <rv s="0">
    <v>-1610612480</v>
    <v>Tom Powers</v>
    <v>wjson{"t":"e","d":"Person","e":"TomPowers::238z4"}</v>
    <v>en-US</v>
    <v>NotablePeople</v>
  </rv>
  <rv s="4">
    <v>311</v>
  </rv>
  <rv s="19">
    <v>190</v>
    <v>Tom Powers as Tillius Cimber</v>
    <v>191</v>
    <v>1251</v>
    <v>Tom Powers as Tillius Cimber</v>
    <v>1252</v>
  </rv>
  <rv s="0">
    <v>-1610612480</v>
    <v>Ian Wolfe</v>
    <v>wjson{"t":"e","d":"Person","e":"IanWolfe::56cj6"}</v>
    <v>en-US</v>
    <v>NotablePeople</v>
  </rv>
  <rv s="4">
    <v>312</v>
  </rv>
  <rv s="19">
    <v>190</v>
    <v>Ian Wolfe as Quintus Ligarius</v>
    <v>191</v>
    <v>1254</v>
    <v>Ian Wolfe as Quintus Ligarius</v>
    <v>1255</v>
  </rv>
  <rv s="0">
    <v>-1610612480</v>
    <v>William Edward Phipps</v>
    <v>wjson{"t":"e","d":"Person","e":"WilliamPhipps::nsqv9"}</v>
    <v>en-US</v>
    <v>NotablePeople</v>
  </rv>
  <rv s="4">
    <v>313</v>
  </rv>
  <rv s="19">
    <v>190</v>
    <v>William Edward Phipps as Servant To Antony</v>
    <v>191</v>
    <v>1257</v>
    <v>William Edward Phipps as Servant To Antony</v>
    <v>1258</v>
  </rv>
  <rv s="0">
    <v>-1610612480</v>
    <v>Douglass Dumbrille</v>
    <v>wjson{"t":"e","d":"Person","e":"DouglassDumbrille::586m9"}</v>
    <v>en-US</v>
    <v>NotablePeople</v>
  </rv>
  <rv s="4">
    <v>314</v>
  </rv>
  <rv s="19">
    <v>190</v>
    <v>Douglass Dumbrille as Marcus Aemilius Lepidus</v>
    <v>191</v>
    <v>1260</v>
    <v>Douglass Dumbrille as Marcus Aemilius Lepidus</v>
    <v>1261</v>
  </rv>
  <rv s="0">
    <v>-1610612480</v>
    <v>Michael Ansara</v>
    <v>wjson{"t":"e","d":"Person","e":"MichaelAnsara::7xz72"}</v>
    <v>en-US</v>
    <v>NotablePeople</v>
  </rv>
  <rv s="4">
    <v>315</v>
  </rv>
  <rv s="19">
    <v>190</v>
    <v>Michael Ansara as Pindarus</v>
    <v>191</v>
    <v>1263</v>
    <v>Michael Ansara as Pindarus</v>
    <v>1264</v>
  </rv>
  <rv s="0">
    <v>-1610612480</v>
    <v>Dayton Lummis</v>
    <v>wjson{"t":"e","d":"Person","e":"DaytonLummis::v9fsc"}</v>
    <v>en-US</v>
    <v>NotablePeople</v>
  </rv>
  <rv s="4">
    <v>316</v>
  </rv>
  <rv s="19">
    <v>190</v>
    <v>Dayton Lummis as Messala</v>
    <v>191</v>
    <v>1266</v>
    <v>Dayton Lummis as Messala</v>
    <v>1267</v>
  </rv>
  <rv s="0">
    <v>-1610612480</v>
    <v>Lawrence Dobkin</v>
    <v>wjson{"t":"e","d":"Person","e":"LawrenceDobkin::9zkf9"}</v>
    <v>en-US</v>
    <v>NotablePeople</v>
  </rv>
  <rv s="4">
    <v>317</v>
  </rv>
  <rv s="19">
    <v>190</v>
    <v>Lawrence Dobkin as Citizen Of Rome #2</v>
    <v>191</v>
    <v>1269</v>
    <v>Lawrence Dobkin as Citizen Of Rome #2</v>
    <v>1270</v>
  </rv>
  <rv s="0">
    <v>-1610612480</v>
    <v>Lumsden Hare</v>
    <v>wjson{"t":"e","d":"Person","e":"LumsdenHare::kbvr3"}</v>
    <v>en-US</v>
    <v>NotablePeople</v>
  </rv>
  <rv s="4">
    <v>318</v>
  </rv>
  <rv s="19">
    <v>190</v>
    <v>Lumsden Hare as Publius Cornelius Dolabella</v>
    <v>191</v>
    <v>1272</v>
    <v>Lumsden Hare as Publius Cornelius Dolabella</v>
    <v>1273</v>
  </rv>
  <rv s="0">
    <v>-1610612480</v>
    <v>Michael Tolan</v>
    <v>wjson{"t":"e","d":"Person","e":"MichaelTolan::32cxr"}</v>
    <v>en-US</v>
    <v>NotablePeople</v>
  </rv>
  <rv s="4">
    <v>319</v>
  </rv>
  <rv s="19">
    <v>190</v>
    <v>Michael Tolan as Officer To Octavius</v>
    <v>191</v>
    <v>1275</v>
    <v>Michael Tolan as Officer To Octavius</v>
    <v>1276</v>
  </rv>
  <rv s="0">
    <v>-1610612480</v>
    <v>Ann Tyrrell</v>
    <v>wjson{"t":"e","d":"Person","e":"AnnTyrrell::23fm5"}</v>
    <v>en-US</v>
    <v>NotablePeople</v>
  </rv>
  <rv s="4">
    <v>320</v>
  </rv>
  <rv s="19">
    <v>190</v>
    <v>Ann Tyrrell as Citizen Of Rome #5</v>
    <v>191</v>
    <v>1278</v>
    <v>Ann Tyrrell as Citizen Of Rome #5</v>
    <v>1279</v>
  </rv>
  <rv s="0">
    <v>-1610612480</v>
    <v>John Doucette</v>
    <v>wjson{"t":"e","d":"Person","e":"JohnDoucette::t7998"}</v>
    <v>en-US</v>
    <v>NotablePeople</v>
  </rv>
  <rv s="4">
    <v>321</v>
  </rv>
  <rv s="19">
    <v>190</v>
    <v>John Doucette as Carpenter</v>
    <v>191</v>
    <v>1281</v>
    <v>John Doucette as Carpenter</v>
    <v>1282</v>
  </rv>
  <rv s="0">
    <v>-1610612480</v>
    <v>Henny Backus</v>
    <v>wjson{"t":"e","d":"Person","e":"HennyBackus::vz936"}</v>
    <v>en-US</v>
    <v>NotablePeople</v>
  </rv>
  <rv s="4">
    <v>322</v>
  </rv>
  <rv s="19">
    <v>190</v>
    <v>Henny Backus as Citizen Of Rome #11</v>
    <v>191</v>
    <v>1284</v>
    <v>Henny Backus as Citizen Of Rome #11</v>
    <v>1285</v>
  </rv>
  <rv s="0">
    <v>-1610612480</v>
    <v>Booth Colman</v>
    <v>wjson{"t":"e","d":"Person","e":"BoothColman::625yc"}</v>
    <v>en-US</v>
    <v>NotablePeople</v>
  </rv>
  <rv s="4">
    <v>323</v>
  </rv>
  <rv s="19">
    <v>190</v>
    <v>Booth Colman as Citizen Of Rome #13</v>
    <v>191</v>
    <v>1287</v>
    <v>Booth Colman as Citizen Of Rome #13</v>
    <v>1288</v>
  </rv>
  <rv s="0">
    <v>-1610612480</v>
    <v>Robert Fuller</v>
    <v>wjson{"t":"e","d":"Person","e":"RobertFuller::p2575"}</v>
    <v>en-US</v>
    <v>NotablePeople</v>
  </rv>
  <rv s="4">
    <v>324</v>
  </rv>
  <rv s="19">
    <v>190</v>
    <v>Robert Fuller as Citizen Of Rome #16</v>
    <v>191</v>
    <v>1290</v>
    <v>Robert Fuller as Citizen Of Rome #16</v>
    <v>1291</v>
  </rv>
  <rv s="0">
    <v>-1610612480</v>
    <v>Ned Glass</v>
    <v>wjson{"t":"e","d":"Person","e":"NedGlass::3rn7x"}</v>
    <v>en-US</v>
    <v>NotablePeople</v>
  </rv>
  <rv s="4">
    <v>325</v>
  </rv>
  <rv s="19">
    <v>190</v>
    <v>Ned Glass as Cobbler</v>
    <v>191</v>
    <v>1293</v>
    <v>Ned Glass as Cobbler</v>
    <v>1294</v>
  </rv>
  <rv s="0">
    <v>-1610612480</v>
    <v>Dabbs Greer</v>
    <v>wjson{"t":"e","d":"Person","e":"DabbsGreer::x7vyh"}</v>
    <v>en-US</v>
    <v>NotablePeople</v>
  </rv>
  <rv s="4">
    <v>326</v>
  </rv>
  <rv s="19">
    <v>190</v>
    <v>Dabbs Greer as Citizen Of Rome #17</v>
    <v>191</v>
    <v>1296</v>
    <v>Dabbs Greer as Citizen Of Rome #17</v>
    <v>1297</v>
  </rv>
  <rv s="0">
    <v>-1610612480</v>
    <v>Vic Perrin</v>
    <v>wjson{"t":"e","d":"Person","e":"VicPerrin::4589f"}</v>
    <v>en-US</v>
    <v>NotablePeople</v>
  </rv>
  <rv s="4">
    <v>327</v>
  </rv>
  <rv s="19">
    <v>190</v>
    <v>Vic Perrin as Hoodlum #3</v>
    <v>191</v>
    <v>1299</v>
    <v>Vic Perrin as Hoodlum #3</v>
    <v>1300</v>
  </rv>
  <rv s="0">
    <v>-1610612480</v>
    <v>Irene Tedrow</v>
    <v>wjson{"t":"e","d":"Person","e":"IreneTedrow::7nvzp"}</v>
    <v>en-US</v>
    <v>NotablePeople</v>
  </rv>
  <rv s="4">
    <v>328</v>
  </rv>
  <rv s="19">
    <v>190</v>
    <v>Irene Tedrow as Citizen Of Rome #22</v>
    <v>191</v>
    <v>1302</v>
    <v>Irene Tedrow as Citizen Of Rome #22</v>
    <v>1303</v>
  </rv>
  <rv s="4">
    <v>329</v>
  </rv>
  <rv s="4">
    <v>330</v>
  </rv>
  <rv s="4">
    <v>331</v>
  </rv>
  <rv s="2">
    <v>49</v>
    <v>13</v>
    <v>0</v>
    <v>0</v>
    <v>image of Julius Caesar</v>
  </rv>
  <rv s="0">
    <v>-1610612480</v>
    <v>John Houseman</v>
    <v>wjson{"t":"e","d":"Person","e":"JohnHouseman::3k9pr"}</v>
    <v>en-US</v>
    <v>NotablePeople</v>
  </rv>
  <rv s="4">
    <v>332</v>
  </rv>
  <rv s="1">
    <fb>19514</fb>
    <v>179</v>
  </rv>
  <rv s="1">
    <fb>120</fb>
    <v>28</v>
  </rv>
  <rv s="0">
    <v>-1610612480</v>
    <v>William Shakespeare</v>
    <v>wjson{"t":"e","d":"Person","e":"WilliamShakespeare::s9r82"}</v>
    <v>en-US</v>
    <v>NotablePeople</v>
  </rv>
  <rv s="4">
    <v>333</v>
  </rv>
  <rv s="26">
    <v>#VALUE!</v>
    <v>en-US</v>
    <v>wjson{"t":"e","d":"Movie","e":"JuliusCaesar::35d3s"}</v>
    <v>-1879047936</v>
    <v>1</v>
    <v>199</v>
    <v>201</v>
    <v>Julius Caesar</v>
    <v>11</v>
    <v>183</v>
    <v>Movie</v>
    <v>13</v>
    <v>184</v>
    <v>189</v>
    <v>1305</v>
    <v>1306</v>
    <v>1011</v>
    <v>1307</v>
    <v>1308</v>
    <v>748</v>
    <v>1310</v>
    <v>1311</v>
    <v>1312</v>
    <v>Julius Caesar</v>
    <v>Julius Caesar</v>
    <v>Julius Caesar is a 1953 epic Metro–Goldwyn–Mayer film adaptation of the play by Shakespeare, directed by Joseph L. Mankiewicz, who also wrote the uncredited screenplay, and produced by John Houseman.</v>
    <v>movie</v>
    <v>1314</v>
  </rv>
  <rv s="4">
    <v>334</v>
  </rv>
  <rv s="19">
    <v>190</v>
    <v>Marlon Brando as Carmine Sabatini Aka Jimmy The Tucan</v>
    <v>191</v>
    <v>424</v>
    <v>Marlon Brando as Carmine Sabatini Aka Jimmy The Tucan</v>
    <v>1316</v>
  </rv>
  <rv s="0">
    <v>-1610612480</v>
    <v>Matthew Broderick</v>
    <v>wjson{"t":"e","d":"Person","e":"MatthewBroderick::76g48"}</v>
    <v>en-US</v>
    <v>NotablePeople</v>
  </rv>
  <rv s="4">
    <v>335</v>
  </rv>
  <rv s="19">
    <v>190</v>
    <v>Matthew Broderick as multiple roles</v>
    <v>191</v>
    <v>1318</v>
    <v>Matthew Broderick as multiple roles</v>
    <v>1319</v>
  </rv>
  <rv s="0">
    <v>-1610612480</v>
    <v>Bruno Kirby</v>
    <v>wjson{"t":"e","d":"Person","e":"BrunoKirby::g4xbj"}</v>
    <v>en-US</v>
    <v>NotablePeople</v>
  </rv>
  <rv s="4">
    <v>336</v>
  </rv>
  <rv s="19">
    <v>190</v>
    <v>Bruno Kirby as multiple roles</v>
    <v>191</v>
    <v>1321</v>
    <v>Bruno Kirby as multiple roles</v>
    <v>1322</v>
  </rv>
  <rv s="0">
    <v>-1610612480</v>
    <v>Paul Benedict</v>
    <v>wjson{"t":"e","d":"Person","e":"PaulBenedict::5k43z"}</v>
    <v>en-US</v>
    <v>NotablePeople</v>
  </rv>
  <rv s="4">
    <v>337</v>
  </rv>
  <rv s="19">
    <v>190</v>
    <v>Paul Benedict as Arthur Fleeber</v>
    <v>191</v>
    <v>1324</v>
    <v>Paul Benedict as Arthur Fleeber</v>
    <v>1325</v>
  </rv>
  <rv s="0">
    <v>-1610612480</v>
    <v>Penelope Ann Miller</v>
    <v>wjson{"t":"e","d":"Person","e":"PenelopeAnnMiller::b86h6"}</v>
    <v>en-US</v>
    <v>NotablePeople</v>
  </rv>
  <rv s="4">
    <v>338</v>
  </rv>
  <rv s="19">
    <v>190</v>
    <v>Penelope Ann Miller as Tina Sabatini</v>
    <v>191</v>
    <v>1327</v>
    <v>Penelope Ann Miller as Tina Sabatini</v>
    <v>1328</v>
  </rv>
  <rv s="0">
    <v>-1610612480</v>
    <v>Maximilian Schell</v>
    <v>wjson{"t":"e","d":"Person","e":"MaximilianSchell::535s4"}</v>
    <v>en-US</v>
    <v>NotablePeople</v>
  </rv>
  <rv s="4">
    <v>339</v>
  </rv>
  <rv s="19">
    <v>190</v>
    <v>Maximilian Schell as Larry London</v>
    <v>191</v>
    <v>1330</v>
    <v>Maximilian Schell as Larry London</v>
    <v>1331</v>
  </rv>
  <rv s="0">
    <v>-1610612480</v>
    <v>BD Wong</v>
    <v>wjson{"t":"e","d":"Person","e":"BDWong::pv4bc"}</v>
    <v>en-US</v>
    <v>NotablePeople</v>
  </rv>
  <rv s="4">
    <v>340</v>
  </rv>
  <rv s="19">
    <v>190</v>
    <v>BD Wong as Edward</v>
    <v>191</v>
    <v>1333</v>
    <v>BD Wong as Edward</v>
    <v>1334</v>
  </rv>
  <rv s="0">
    <v>-1610612480</v>
    <v>Jon Polito</v>
    <v>wjson{"t":"e","d":"Person","e":"JonPolito::s8h42"}</v>
    <v>en-US</v>
    <v>NotablePeople</v>
  </rv>
  <rv s="4">
    <v>341</v>
  </rv>
  <rv s="19">
    <v>190</v>
    <v>Jon Polito as multiple roles</v>
    <v>191</v>
    <v>1336</v>
    <v>Jon Polito as multiple roles</v>
    <v>1337</v>
  </rv>
  <rv s="0">
    <v>-1610612480</v>
    <v>Frank Whaley</v>
    <v>wjson{"t":"e","d":"Person","e":"FrankWhaley::g8736"}</v>
    <v>en-US</v>
    <v>NotablePeople</v>
  </rv>
  <rv s="4">
    <v>342</v>
  </rv>
  <rv s="19">
    <v>190</v>
    <v>Frank Whaley as Steve Bushak</v>
    <v>191</v>
    <v>1339</v>
    <v>Frank Whaley as Steve Bushak</v>
    <v>1340</v>
  </rv>
  <rv s="0">
    <v>-1610612480</v>
    <v>Kenneth Welsh</v>
    <v>wjson{"t":"e","d":"Person","e":"KennethWelsh::y583r"}</v>
    <v>en-US</v>
    <v>NotablePeople</v>
  </rv>
  <rv s="4">
    <v>343</v>
  </rv>
  <rv s="19">
    <v>190</v>
    <v>Kenneth Welsh as multiple roles</v>
    <v>191</v>
    <v>1342</v>
    <v>Kenneth Welsh as multiple roles</v>
    <v>1343</v>
  </rv>
  <rv s="4">
    <v>344</v>
  </rv>
  <rv s="4">
    <v>345</v>
  </rv>
  <rv s="0">
    <v>-1610612480</v>
    <v>Andrew Bergman</v>
    <v>wjson{"t":"e","d":"Person","e":"AndrewBergman::7wwzk"}</v>
    <v>en-US</v>
    <v>NotablePeople</v>
  </rv>
  <rv s="4">
    <v>346</v>
  </rv>
  <rv s="4">
    <v>347</v>
  </rv>
  <rv s="2">
    <v>50</v>
    <v>13</v>
    <v>0</v>
    <v>0</v>
    <v>image of The Freshman</v>
  </rv>
  <rv s="4">
    <v>348</v>
  </rv>
  <rv s="1">
    <fb>33074</fb>
    <v>179</v>
  </rv>
  <rv s="1">
    <fb>102</fb>
    <v>28</v>
  </rv>
  <rv s="1">
    <fb>21289527</fb>
    <v>31</v>
  </rv>
  <rv s="32">
    <v>#VALUE!</v>
    <v>en-US</v>
    <v>wjson{"t":"e","d":"Movie","e":"TheFreshman::rjd68"}</v>
    <v>-1879047936</v>
    <v>1</v>
    <v>202</v>
    <v>208</v>
    <v>The Freshman</v>
    <v>11</v>
    <v>183</v>
    <v>Movie</v>
    <v>13</v>
    <v>184</v>
    <v>189</v>
    <v>1345</v>
    <v>1346</v>
    <v>1348</v>
    <v>1349</v>
    <v>1350</v>
    <v>1351</v>
    <v>819</v>
    <v>1352</v>
    <v>1353</v>
    <v>The Freshman</v>
    <v>The Freshman</v>
    <v>1354</v>
    <v>The Freshman is a 1990 American crime comedy film written and directed by Andrew Bergman. starring Marlon Brando, Matthew Broderick, Bruno Kirby, Penelope Ann Miller, and Frank Whaley.</v>
    <v>movie</v>
    <v>1348</v>
  </rv>
  <rv s="4">
    <v>349</v>
  </rv>
  <rv s="19">
    <v>190</v>
    <v>Marlon Brando as Archive Footage</v>
    <v>191</v>
    <v>424</v>
    <v>Marlon Brando as Archive Footage</v>
    <v>1356</v>
  </rv>
  <rv s="0">
    <v>-1610612480</v>
    <v>Elton John</v>
    <v>wjson{"t":"e","d":"Person","e":"EltonJohn::8fg2d"}</v>
    <v>en-US</v>
    <v>NotablePeople</v>
  </rv>
  <rv s="19">
    <v>190</v>
    <v>Elton John as Archive Footage</v>
    <v>191</v>
    <v>1358</v>
    <v>Elton John as Archive Footage</v>
    <v>1356</v>
  </rv>
  <rv s="0">
    <v>-1610612480</v>
    <v>Madonna</v>
    <v>wjson{"t":"e","d":"Person","e":"Madonna::f469b"}</v>
    <v>en-US</v>
    <v>NotablePeople</v>
  </rv>
  <rv s="19">
    <v>190</v>
    <v>Madonna as Archive Footage</v>
    <v>191</v>
    <v>1360</v>
    <v>Madonna as Archive Footage</v>
    <v>1356</v>
  </rv>
  <rv s="0">
    <v>-1610612480</v>
    <v>Julia Louis‐Dreyfus</v>
    <v>wjson{"t":"e","d":"Person","e":"JuliaLouis-Dreyfus::6nsth"}</v>
    <v>en-US</v>
    <v>NotablePeople</v>
  </rv>
  <rv s="19">
    <v>190</v>
    <v>Julia Louis‐Dreyfus as Archive Footage</v>
    <v>191</v>
    <v>1362</v>
    <v>Julia Louis‐Dreyfus as Archive Footage</v>
    <v>1356</v>
  </rv>
  <rv s="0">
    <v>-1610612480</v>
    <v>Troy Aikman</v>
    <v>wjson{"t":"e","d":"Person","e":"TroyAikman::244md"}</v>
    <v>en-US</v>
    <v>NotablePeople</v>
  </rv>
  <rv s="19">
    <v>190</v>
    <v>Troy Aikman as Archive Footage</v>
    <v>191</v>
    <v>1364</v>
    <v>Troy Aikman as Archive Footage</v>
    <v>1356</v>
  </rv>
  <rv s="0">
    <v>-1610612480</v>
    <v>Osama bin Laden</v>
    <v>wjson{"t":"e","d":"Person","e":"OsamaBinLaden::d5687"}</v>
    <v>en-US</v>
    <v>NotablePeople</v>
  </rv>
  <rv s="19">
    <v>190</v>
    <v>Osama bin Laden as Archive Footage</v>
    <v>191</v>
    <v>1366</v>
    <v>Osama bin Laden as Archive Footage</v>
    <v>1356</v>
  </rv>
  <rv s="0">
    <v>-1610612480</v>
    <v>Fidel Castro</v>
    <v>wjson{"t":"e","d":"Person","e":"FidelCastro::z856c"}</v>
    <v>en-US</v>
    <v>NotablePeople</v>
  </rv>
  <rv s="19">
    <v>190</v>
    <v>Fidel Castro as Archive Footage</v>
    <v>191</v>
    <v>1368</v>
    <v>Fidel Castro as Archive Footage</v>
    <v>1356</v>
  </rv>
  <rv s="0">
    <v>-1610612480</v>
    <v>Warren Christopher</v>
    <v>wjson{"t":"e","d":"Person","e":"WarrenChristopher::3q787"}</v>
    <v>en-US</v>
    <v>NotablePeople</v>
  </rv>
  <rv s="19">
    <v>190</v>
    <v>Warren Christopher as Archive Footage</v>
    <v>191</v>
    <v>1370</v>
    <v>Warren Christopher as Archive Footage</v>
    <v>1356</v>
  </rv>
  <rv s="0">
    <v>-1610612480</v>
    <v>Bill Clinton</v>
    <v>wjson{"t":"e","d":"Person","e":"BillClinton::9s27h"}</v>
    <v>en-US</v>
    <v>NotablePeople</v>
  </rv>
  <rv s="19">
    <v>190</v>
    <v>Bill Clinton as Archive Footage</v>
    <v>191</v>
    <v>1372</v>
    <v>Bill Clinton as Archive Footage</v>
    <v>1356</v>
  </rv>
  <rv s="0">
    <v>-1610612480</v>
    <v>Dalai Lama</v>
    <v>wjson{"t":"e","d":"Person","e":"DalaiLama::4qprs"}</v>
    <v>en-US</v>
    <v>NotablePeople</v>
  </rv>
  <rv s="19">
    <v>190</v>
    <v>Dalai Lama as Archive Footage</v>
    <v>191</v>
    <v>1374</v>
    <v>Dalai Lama as Archive Footage</v>
    <v>1356</v>
  </rv>
  <rv s="0">
    <v>-1610612480</v>
    <v>Thomas Edison</v>
    <v>wjson{"t":"e","d":"Person","e":"ThomasEdison::77kyx"}</v>
    <v>en-US</v>
    <v>NotablePeople</v>
  </rv>
  <rv s="19">
    <v>190</v>
    <v>Thomas Edison as Archive Footage</v>
    <v>191</v>
    <v>1376</v>
    <v>Thomas Edison as Archive Footage</v>
    <v>1356</v>
  </rv>
  <rv s="0">
    <v>-1610612480</v>
    <v>Adolf Hitler</v>
    <v>wjson{"t":"e","d":"Person","e":"AdolfHitler::g7599"}</v>
    <v>en-US</v>
    <v>NotablePeople</v>
  </rv>
  <rv s="19">
    <v>190</v>
    <v>Adolf Hitler as Archive Footage</v>
    <v>191</v>
    <v>1378</v>
    <v>Adolf Hitler as Archive Footage</v>
    <v>1356</v>
  </rv>
  <rv s="0">
    <v>-1610612480</v>
    <v>Nikita Khrushchev</v>
    <v>wjson{"t":"e","d":"Person","e":"NikitaKhrushchev::5585m"}</v>
    <v>en-US</v>
    <v>NotablePeople</v>
  </rv>
  <rv s="19">
    <v>190</v>
    <v>Nikita Khrushchev as Archive Footage</v>
    <v>191</v>
    <v>1380</v>
    <v>Nikita Khrushchev as Archive Footage</v>
    <v>1356</v>
  </rv>
  <rv s="0">
    <v>-1610612480</v>
    <v>Martin Luther King</v>
    <v>wjson{"t":"e","d":"Person","e":"MartinLutherKing::4vdhy"}</v>
    <v>en-US</v>
    <v>NotablePeople</v>
  </rv>
  <rv s="19">
    <v>190</v>
    <v>Martin Luther King as Archive Footage</v>
    <v>191</v>
    <v>1382</v>
    <v>Martin Luther King as Archive Footage</v>
    <v>1356</v>
  </rv>
  <rv s="0">
    <v>-1610612480</v>
    <v>Henry Kissinger</v>
    <v>wjson{"t":"e","d":"Person","e":"HenryKissinger::58c6h"}</v>
    <v>en-US</v>
    <v>NotablePeople</v>
  </rv>
  <rv s="19">
    <v>190</v>
    <v>Henry Kissinger as Archive Footage</v>
    <v>191</v>
    <v>1384</v>
    <v>Henry Kissinger as Archive Footage</v>
    <v>1356</v>
  </rv>
  <rv s="0">
    <v>-1610612480</v>
    <v>Vladimir Lenin</v>
    <v>wjson{"t":"e","d":"Person","e":"Lenin::7388d"}</v>
    <v>en-US</v>
    <v>NotablePeople</v>
  </rv>
  <rv s="19">
    <v>190</v>
    <v>Vladimir Lenin as Archive Footage</v>
    <v>191</v>
    <v>1386</v>
    <v>Vladimir Lenin as Archive Footage</v>
    <v>1356</v>
  </rv>
  <rv s="0">
    <v>-1610612480</v>
    <v>Greg Louganis</v>
    <v>wjson{"t":"e","d":"Person","e":"GregLouganis::5y595"}</v>
    <v>en-US</v>
    <v>NotablePeople</v>
  </rv>
  <rv s="19">
    <v>190</v>
    <v>Greg Louganis as Archive Footage</v>
    <v>191</v>
    <v>1388</v>
    <v>Greg Louganis as Archive Footage</v>
    <v>1356</v>
  </rv>
  <rv s="0">
    <v>-1610612480</v>
    <v>Mao Zedong</v>
    <v>wjson{"t":"e","d":"Person","e":"MaoZedong::ksc4t"}</v>
    <v>en-US</v>
    <v>NotablePeople</v>
  </rv>
  <rv s="19">
    <v>190</v>
    <v>Mao Zedong as Archive Footage</v>
    <v>191</v>
    <v>1390</v>
    <v>Mao Zedong as Archive Footage</v>
    <v>1356</v>
  </rv>
  <rv s="0">
    <v>-1610612480</v>
    <v>Pope John Paul II</v>
    <v>wjson{"t":"e","d":"Person","e":"PopeJohnPaulII::2v6d3"}</v>
    <v>en-US</v>
    <v>NotablePeople</v>
  </rv>
  <rv s="19">
    <v>190</v>
    <v>Pope John Paul II as Archive Footage</v>
    <v>191</v>
    <v>1392</v>
    <v>Pope John Paul II as Archive Footage</v>
    <v>1356</v>
  </rv>
  <rv s="0">
    <v>-1610612480</v>
    <v>Ronald Reagan</v>
    <v>wjson{"t":"e","d":"Person","e":"RonaldReagan::gn3nt"}</v>
    <v>en-US</v>
    <v>NotablePeople</v>
  </rv>
  <rv s="19">
    <v>190</v>
    <v>Ronald Reagan as Archive Footage</v>
    <v>191</v>
    <v>1394</v>
    <v>Ronald Reagan as Archive Footage</v>
    <v>1356</v>
  </rv>
  <rv s="0">
    <v>-1610612480</v>
    <v>Jimmy Swaggart</v>
    <v>wjson{"t":"e","d":"Person","e":"JimmySwaggart::75sj9"}</v>
    <v>en-US</v>
    <v>NotablePeople</v>
  </rv>
  <rv s="19">
    <v>190</v>
    <v>Jimmy Swaggart as Archive Footage</v>
    <v>191</v>
    <v>1396</v>
    <v>Jimmy Swaggart as Archive Footage</v>
    <v>1356</v>
  </rv>
  <rv s="0">
    <v>-1610612480</v>
    <v>Albert Einstein</v>
    <v>wjson{"t":"e","d":"Person","e":"AlbertEinstein::6tb7g"}</v>
    <v>en-US</v>
    <v>NotablePeople</v>
  </rv>
  <rv s="19">
    <v>190</v>
    <v>Albert Einstein as Archive Footage</v>
    <v>191</v>
    <v>1398</v>
    <v>Albert Einstein as Archive Footage</v>
    <v>1356</v>
  </rv>
  <rv s="0">
    <v>-1610612480</v>
    <v>Steven Soderbergh</v>
    <v>wjson{"t":"e","d":"Person","e":"StevenSoderbergh::j8rmp"}</v>
    <v>en-US</v>
    <v>NotablePeople</v>
  </rv>
  <rv s="4">
    <v>350</v>
  </rv>
  <rv s="19">
    <v>190</v>
    <v>Steven Soderbergh as Man Reflected In Digital Screens</v>
    <v>191</v>
    <v>1400</v>
    <v>Steven Soderbergh as Man Reflected In Digital Screens</v>
    <v>1401</v>
  </rv>
  <rv s="4">
    <v>351</v>
  </rv>
  <rv s="4">
    <v>352</v>
  </rv>
  <rv s="0">
    <v>-1610612480</v>
    <v>Godfrey Reggio</v>
    <v>wjson{"t":"e","d":"Person","e":"GodfreyReggio::mc69n"}</v>
    <v>en-US</v>
    <v>NotablePeople</v>
  </rv>
  <rv s="4">
    <v>353</v>
  </rv>
  <rv s="4">
    <v>354</v>
  </rv>
  <rv s="2">
    <v>51</v>
    <v>13</v>
    <v>0</v>
    <v>0</v>
    <v>image of Naqoyqatsi</v>
  </rv>
  <rv s="4">
    <v>355</v>
  </rv>
  <rv s="1">
    <fb>37547</fb>
    <v>179</v>
  </rv>
  <rv s="1">
    <fb>89</fb>
    <v>28</v>
  </rv>
  <rv s="1">
    <fb>132026</fb>
    <v>31</v>
  </rv>
  <rv s="22">
    <v>#VALUE!</v>
    <v>en-US</v>
    <v>wjson{"t":"e","d":"Movie","e":"Naqoyqatsi::b5f5y"}</v>
    <v>-1879047936</v>
    <v>1</v>
    <v>194</v>
    <v>195</v>
    <v>Naqoyqatsi</v>
    <v>11</v>
    <v>183</v>
    <v>Movie</v>
    <v>13</v>
    <v>184</v>
    <v>189</v>
    <v>1403</v>
    <v>1404</v>
    <v>1406</v>
    <v>1407</v>
    <v>1408</v>
    <v>748</v>
    <v>1409</v>
    <v>819</v>
    <v>for violent and disturbing images, and for brief nudity</v>
    <v>1410</v>
    <v>1411</v>
    <v>Naqoyqatsi</v>
    <v>Naqoyqatsi</v>
    <v>1412</v>
    <v>Naqoyqatsi, also known as Naqoyqatsi: Life as War, is a 2002 American film directed by Godfrey Reggio and edited by Jon Kane, with music composed by Philip Glass. It is the third and final film in the Qatsi trilogy.</v>
    <v>movie</v>
    <v>1406</v>
  </rv>
  <rv s="4">
    <v>356</v>
  </rv>
  <rv s="19">
    <v>190</v>
    <v>Marlon Brando as Harrison Carter MacWhite</v>
    <v>191</v>
    <v>424</v>
    <v>Marlon Brando as Harrison Carter MacWhite</v>
    <v>1414</v>
  </rv>
  <rv s="4">
    <v>357</v>
  </rv>
  <rv s="19">
    <v>190</v>
    <v>Pat Hingle as Homer Atkins</v>
    <v>191</v>
    <v>736</v>
    <v>Pat Hingle as Homer Atkins</v>
    <v>1416</v>
  </rv>
  <rv s="4">
    <v>358</v>
  </rv>
  <rv s="4">
    <v>359</v>
  </rv>
  <rv s="4">
    <v>360</v>
  </rv>
  <rv s="2">
    <v>52</v>
    <v>13</v>
    <v>0</v>
    <v>0</v>
    <v>image of The Ugly American</v>
  </rv>
  <rv s="1">
    <fb>23224</fb>
    <v>179</v>
  </rv>
  <rv s="0">
    <v>-1610612480</v>
    <v>Stewart Stern</v>
    <v>wjson{"t":"e","d":"Person","e":"StewartStern::29v62"}</v>
    <v>en-US</v>
    <v>NotablePeople</v>
  </rv>
  <rv s="4">
    <v>361</v>
  </rv>
  <rv s="33">
    <v>#VALUE!</v>
    <v>en-US</v>
    <v>wjson{"t":"e","d":"Movie","e":"TheUglyAmerican::g3fks"}</v>
    <v>-1879047936</v>
    <v>1</v>
    <v>199</v>
    <v>209</v>
    <v>The Ugly American</v>
    <v>11</v>
    <v>183</v>
    <v>Movie</v>
    <v>13</v>
    <v>184</v>
    <v>189</v>
    <v>1418</v>
    <v>1419</v>
    <v>1420</v>
    <v>1421</v>
    <v>748</v>
    <v>1422</v>
    <v>1312</v>
    <v>The Ugly American</v>
    <v>The Ugly American</v>
    <v>The Ugly American is a 1958 political novel by Eugene Burdick and William Lederer that depicts the failures of the U.S. diplomatic corps in Southeast Asia.</v>
    <v>movie</v>
    <v>1424</v>
  </rv>
  <rv s="4">
    <v>362</v>
  </rv>
  <rv s="19">
    <v>190</v>
    <v>Marlon Brando as Ogden Mears</v>
    <v>191</v>
    <v>424</v>
    <v>Marlon Brando as Ogden Mears</v>
    <v>1426</v>
  </rv>
  <rv s="0">
    <v>-1610612480</v>
    <v>Sophia Loren</v>
    <v>wjson{"t":"e","d":"Person","e":"SophiaLoren::x73ry"}</v>
    <v>en-US</v>
    <v>NotablePeople</v>
  </rv>
  <rv s="4">
    <v>363</v>
  </rv>
  <rv s="19">
    <v>190</v>
    <v>Sophia Loren as Natascha</v>
    <v>191</v>
    <v>1428</v>
    <v>Sophia Loren as Natascha</v>
    <v>1429</v>
  </rv>
  <rv s="0">
    <v>-1610612480</v>
    <v>Sydney Chaplin</v>
    <v>wjson{"t":"e","d":"Person","e":"SydneyEarleChaplin::p5jr5"}</v>
    <v>en-US</v>
    <v>NotablePeople</v>
  </rv>
  <rv s="4">
    <v>364</v>
  </rv>
  <rv s="19">
    <v>190</v>
    <v>Sydney Chaplin as Harvey</v>
    <v>191</v>
    <v>1431</v>
    <v>Sydney Chaplin as Harvey</v>
    <v>1432</v>
  </rv>
  <rv s="0">
    <v>-1610612480</v>
    <v>Tippi Hedren</v>
    <v>wjson{"t":"e","d":"Person","e":"TippiHedren::fb5d8"}</v>
    <v>en-US</v>
    <v>NotablePeople</v>
  </rv>
  <rv s="4">
    <v>365</v>
  </rv>
  <rv s="19">
    <v>190</v>
    <v>Tippi Hedren as Martha</v>
    <v>191</v>
    <v>1434</v>
    <v>Tippi Hedren as Martha</v>
    <v>1435</v>
  </rv>
  <rv s="0">
    <v>-1610612480</v>
    <v>Geraldine Chaplin</v>
    <v>wjson{"t":"e","d":"Person","e":"GeraldineChaplin::52cd9"}</v>
    <v>en-US</v>
    <v>NotablePeople</v>
  </rv>
  <rv s="4">
    <v>366</v>
  </rv>
  <rv s="19">
    <v>190</v>
    <v>Geraldine Chaplin as Girl At Dance</v>
    <v>191</v>
    <v>1437</v>
    <v>Geraldine Chaplin as Girl At Dance</v>
    <v>1438</v>
  </rv>
  <rv s="0">
    <v>-1610612480</v>
    <v>Charlie Chaplin</v>
    <v>wjson{"t":"e","d":"Person","e":"CharlieChaplin::75d9z"}</v>
    <v>en-US</v>
    <v>NotablePeople</v>
  </rv>
  <rv s="4">
    <v>367</v>
  </rv>
  <rv s="19">
    <v>190</v>
    <v>Charlie Chaplin as An Old Steward</v>
    <v>191</v>
    <v>1440</v>
    <v>Charlie Chaplin as An Old Steward</v>
    <v>1441</v>
  </rv>
  <rv s="0">
    <v>-1610612480</v>
    <v>Margaret Rutherford</v>
    <v>wjson{"t":"e","d":"Person","e":"MargaretRutherford::8cy66"}</v>
    <v>en-US</v>
    <v>NotablePeople</v>
  </rv>
  <rv s="4">
    <v>368</v>
  </rv>
  <rv s="19">
    <v>190</v>
    <v>Margaret Rutherford as Miss Gaulswallow</v>
    <v>191</v>
    <v>1443</v>
    <v>Margaret Rutherford as Miss Gaulswallow</v>
    <v>1444</v>
  </rv>
  <rv s="0">
    <v>-1610612480</v>
    <v>Michael Medwin</v>
    <v>wjson{"t":"e","d":"Person","e":"MichaelMedwin::ss3mr"}</v>
    <v>en-US</v>
    <v>NotablePeople</v>
  </rv>
  <rv s="4">
    <v>369</v>
  </rv>
  <rv s="19">
    <v>190</v>
    <v>Michael Medwin as John Felix</v>
    <v>191</v>
    <v>1446</v>
    <v>Michael Medwin as John Felix</v>
    <v>1447</v>
  </rv>
  <rv s="0">
    <v>-1610612480</v>
    <v>Angela Scoular</v>
    <v>wjson{"t":"e","d":"Person","e":"AngelaScoular::t8769"}</v>
    <v>en-US</v>
    <v>NotablePeople</v>
  </rv>
  <rv s="4">
    <v>370</v>
  </rv>
  <rv s="19">
    <v>190</v>
    <v>Angela Scoular as The Society Girl</v>
    <v>191</v>
    <v>1449</v>
    <v>Angela Scoular as The Society Girl</v>
    <v>1450</v>
  </rv>
  <rv s="0">
    <v>-1610612480</v>
    <v>John Paul</v>
    <v>wjson{"t":"e","d":"Person","e":"JohnPaul::rfjc5"}</v>
    <v>en-US</v>
    <v>NotablePeople</v>
  </rv>
  <rv s="4">
    <v>371</v>
  </rv>
  <rv s="19">
    <v>190</v>
    <v>John Paul as The Captain</v>
    <v>191</v>
    <v>1452</v>
    <v>John Paul as The Captain</v>
    <v>1453</v>
  </rv>
  <rv s="0">
    <v>-1610612480</v>
    <v>Dilys Laye</v>
    <v>wjson{"t":"e","d":"Person","e":"DilysLaye::972kc"}</v>
    <v>en-US</v>
    <v>NotablePeople</v>
  </rv>
  <rv s="4">
    <v>372</v>
  </rv>
  <rv s="19">
    <v>190</v>
    <v>Dilys Laye as Saleswoman</v>
    <v>191</v>
    <v>1455</v>
    <v>Dilys Laye as Saleswoman</v>
    <v>1456</v>
  </rv>
  <rv s="4">
    <v>373</v>
  </rv>
  <rv s="4">
    <v>374</v>
  </rv>
  <rv s="4">
    <v>375</v>
  </rv>
  <rv s="4">
    <v>376</v>
  </rv>
  <rv s="2">
    <v>53</v>
    <v>13</v>
    <v>0</v>
    <v>0</v>
    <v>image of A Countess from Hong Kong</v>
  </rv>
  <rv s="1">
    <fb>24477</fb>
    <v>179</v>
  </rv>
  <rv s="26">
    <v>#VALUE!</v>
    <v>en-US</v>
    <v>wjson{"t":"e","d":"Movie","e":"ACountessFromHongKong::z3z4r"}</v>
    <v>-1879047936</v>
    <v>1</v>
    <v>199</v>
    <v>201</v>
    <v>A Countess from Hong Kong</v>
    <v>11</v>
    <v>183</v>
    <v>Movie</v>
    <v>13</v>
    <v>184</v>
    <v>189</v>
    <v>1458</v>
    <v>1459</v>
    <v>1460</v>
    <v>1461</v>
    <v>1462</v>
    <v>704</v>
    <v>1460</v>
    <v>1463</v>
    <v>1312</v>
    <v>A Countess from Hong Kong</v>
    <v>A Countess from Hong Kong</v>
    <v>A Countess from Hong Kong is a 1967 British romantic comedy film written, scored, and directed by Charlie Chaplin and starring Marlon Brando, Sophia Loren, Sydney Chaplin (Chaplin's third son), Tippi Hedren, Patrick Cargill and Margaret Rutherford.</v>
    <v>movie</v>
    <v>1460</v>
  </rv>
  <rv s="4">
    <v>377</v>
  </rv>
  <rv s="19">
    <v>190</v>
    <v>Marlon Brando as Tomás De Torquemada</v>
    <v>191</v>
    <v>424</v>
    <v>Marlon Brando as Tomás De Torquemada</v>
    <v>1465</v>
  </rv>
  <rv s="0">
    <v>-1610612480</v>
    <v>Tom Selleck</v>
    <v>wjson{"t":"e","d":"Person","e":"TomSelleck::646j8"}</v>
    <v>en-US</v>
    <v>NotablePeople</v>
  </rv>
  <rv s="4">
    <v>378</v>
  </rv>
  <rv s="19">
    <v>190</v>
    <v>Tom Selleck as King Ferdinand</v>
    <v>191</v>
    <v>1467</v>
    <v>Tom Selleck as King Ferdinand</v>
    <v>1468</v>
  </rv>
  <rv s="0">
    <v>-1610612480</v>
    <v>Oliver Cotton</v>
    <v>wjson{"t":"e","d":"Person","e":"OliverCotton::78t36"}</v>
    <v>en-US</v>
    <v>NotablePeople</v>
  </rv>
  <rv s="4">
    <v>379</v>
  </rv>
  <rv s="19">
    <v>190</v>
    <v>Oliver Cotton as Harana</v>
    <v>191</v>
    <v>1470</v>
    <v>Oliver Cotton as Harana</v>
    <v>1471</v>
  </rv>
  <rv s="0">
    <v>-1610612480</v>
    <v>Robert Davi</v>
    <v>wjson{"t":"e","d":"Person","e":"RobertDavi::kx778"}</v>
    <v>en-US</v>
    <v>NotablePeople</v>
  </rv>
  <rv s="4">
    <v>380</v>
  </rv>
  <rv s="19">
    <v>190</v>
    <v>Robert Davi as Martin Pinzon</v>
    <v>191</v>
    <v>1473</v>
    <v>Robert Davi as Martin Pinzon</v>
    <v>1474</v>
  </rv>
  <rv s="0">
    <v>-1610612480</v>
    <v>Branscombe Richmond</v>
    <v>wjson{"t":"e","d":"Person","e":"BranscombeRichmond::6k8xz"}</v>
    <v>en-US</v>
    <v>NotablePeople</v>
  </rv>
  <rv s="4">
    <v>381</v>
  </rv>
  <rv s="19">
    <v>190</v>
    <v>Branscombe Richmond as Indian Chieftain</v>
    <v>191</v>
    <v>1476</v>
    <v>Branscombe Richmond as Indian Chieftain</v>
    <v>1477</v>
  </rv>
  <rv s="0">
    <v>-1610612480</v>
    <v>Rachel Ward</v>
    <v>wjson{"t":"e","d":"Person","e":"RachelWard::7ffxn"}</v>
    <v>en-US</v>
    <v>NotablePeople</v>
  </rv>
  <rv s="4">
    <v>382</v>
  </rv>
  <rv s="19">
    <v>190</v>
    <v>Rachel Ward as Queen Isabella I</v>
    <v>191</v>
    <v>1479</v>
    <v>Rachel Ward as Queen Isabella I</v>
    <v>1480</v>
  </rv>
  <rv s="0">
    <v>-1610612480</v>
    <v>Benicio Del Toro</v>
    <v>wjson{"t":"e","d":"Person","e":"BenicioDelToro::j3hwm"}</v>
    <v>en-US</v>
    <v>NotablePeople</v>
  </rv>
  <rv s="4">
    <v>383</v>
  </rv>
  <rv s="19">
    <v>190</v>
    <v>Benicio Del Toro as Alvaro Harana</v>
    <v>191</v>
    <v>1482</v>
    <v>Benicio Del Toro as Alvaro Harana</v>
    <v>1483</v>
  </rv>
  <rv s="0">
    <v>-1610612480</v>
    <v>Nigel Terry</v>
    <v>wjson{"t":"e","d":"Person","e":"NigelTerry::35m24"}</v>
    <v>en-US</v>
    <v>NotablePeople</v>
  </rv>
  <rv s="4">
    <v>384</v>
  </rv>
  <rv s="19">
    <v>190</v>
    <v>Nigel Terry as Roldan</v>
    <v>191</v>
    <v>1485</v>
    <v>Nigel Terry as Roldan</v>
    <v>1486</v>
  </rv>
  <rv s="0">
    <v>-1610612480</v>
    <v>Catherine Zeta‐Jones</v>
    <v>wjson{"t":"e","d":"Person","e":"CatherineZeta-Jones::9xc4b"}</v>
    <v>en-US</v>
    <v>NotablePeople</v>
  </rv>
  <rv s="4">
    <v>385</v>
  </rv>
  <rv s="19">
    <v>190</v>
    <v>Catherine Zeta‐Jones as Beatriz</v>
    <v>191</v>
    <v>1488</v>
    <v>Catherine Zeta‐Jones as Beatriz</v>
    <v>1489</v>
  </rv>
  <rv s="0">
    <v>-1610612480</v>
    <v>Christopher Chaplin</v>
    <v>wjson{"t":"e","d":"Person","e":"ChristopherChaplin::6nr58"}</v>
    <v>en-US</v>
    <v>NotablePeople</v>
  </rv>
  <rv s="4">
    <v>386</v>
  </rv>
  <rv s="19">
    <v>190</v>
    <v>Christopher Chaplin as Escobedo</v>
    <v>191</v>
    <v>1491</v>
    <v>Christopher Chaplin as Escobedo</v>
    <v>1492</v>
  </rv>
  <rv s="0">
    <v>-1610612480</v>
    <v>Michael Gothard</v>
    <v>wjson{"t":"e","d":"Person","e":"MichaelGothard::w796b"}</v>
    <v>en-US</v>
    <v>NotablePeople</v>
  </rv>
  <rv s="4">
    <v>387</v>
  </rv>
  <rv s="19">
    <v>190</v>
    <v>Michael Gothard as Inquisitor's Spy</v>
    <v>191</v>
    <v>1494</v>
    <v>Michael Gothard as Inquisitor's Spy</v>
    <v>1495</v>
  </rv>
  <rv s="4">
    <v>388</v>
  </rv>
  <rv s="4">
    <v>389</v>
  </rv>
  <rv s="0">
    <v>-1610612480</v>
    <v>John Glen</v>
    <v>wjson{"t":"e","d":"Person","e":"JohnGlen::664q6"}</v>
    <v>en-US</v>
    <v>NotablePeople</v>
  </rv>
  <rv s="4">
    <v>390</v>
  </rv>
  <rv s="4">
    <v>391</v>
  </rv>
  <rv s="2">
    <v>54</v>
    <v>13</v>
    <v>0</v>
    <v>0</v>
    <v>image of Christopher Columbus: The Discovery</v>
  </rv>
  <rv s="1">
    <fb>33837</fb>
    <v>179</v>
  </rv>
  <rv s="1">
    <fb>8251071</fb>
    <v>31</v>
  </rv>
  <rv s="0">
    <v>-1610612480</v>
    <v>John Briley</v>
    <v>wjson{"t":"e","d":"Person","e":"JohnBriley::72c73"}</v>
    <v>en-US</v>
    <v>NotablePeople</v>
  </rv>
  <rv s="0">
    <v>-1610612480</v>
    <v>Cary Bates</v>
    <v>wjson{"t":"e","d":"Person","e":"CaryBates::85k6j"}</v>
    <v>en-US</v>
    <v>NotablePeople</v>
  </rv>
  <rv s="4">
    <v>392</v>
  </rv>
  <rv s="34">
    <v>#VALUE!</v>
    <v>en-US</v>
    <v>wjson{"t":"e","d":"Movie","e":"ChristopherColumbus:TheDiscovery::s2528"}</v>
    <v>-1879047936</v>
    <v>1</v>
    <v>194</v>
    <v>210</v>
    <v>Christopher Columbus: The Discovery</v>
    <v>11</v>
    <v>183</v>
    <v>Movie</v>
    <v>13</v>
    <v>184</v>
    <v>189</v>
    <v>1497</v>
    <v>1498</v>
    <v>1500</v>
    <v>1501</v>
    <v>1502</v>
    <v>748</v>
    <v>668</v>
    <v>for some action violence, and for nudity</v>
    <v>1503</v>
    <v>1312</v>
    <v>Christopher Columbus: The Discovery</v>
    <v>Christopher Columbus: The Discovery</v>
    <v>1504</v>
    <v>Christopher Columbus: The Discovery is a 1992 American historical adventure film directed by John Glen.</v>
    <v>movie</v>
    <v>1507</v>
  </rv>
  <rv s="4">
    <v>393</v>
  </rv>
  <rv s="19">
    <v>190</v>
    <v>Marlon Brando as Rio</v>
    <v>191</v>
    <v>424</v>
    <v>Marlon Brando as Rio</v>
    <v>1509</v>
  </rv>
  <rv s="4">
    <v>394</v>
  </rv>
  <rv s="4">
    <v>395</v>
  </rv>
  <rv s="4">
    <v>396</v>
  </rv>
  <rv s="4">
    <v>397</v>
  </rv>
  <rv s="2">
    <v>55</v>
    <v>13</v>
    <v>0</v>
    <v>0</v>
    <v>image of One‐Eyed Jacks</v>
  </rv>
  <rv s="0">
    <v>-1610612480</v>
    <v>Walter Seltzer</v>
    <v>wjson{"t":"e","d":"Person","e":"WalterSeltzer::gy67x"}</v>
    <v>en-US</v>
    <v>NotablePeople</v>
  </rv>
  <rv s="0">
    <v>-1610612480</v>
    <v>George Glass</v>
    <v>wjson{"t":"e","d":"Person","e":"GeorgeGlass::b7vgd"}</v>
    <v>en-US</v>
    <v>NotablePeople</v>
  </rv>
  <rv s="4">
    <v>398</v>
  </rv>
  <rv s="1">
    <fb>22370</fb>
    <v>179</v>
  </rv>
  <rv s="1">
    <fb>141</fb>
    <v>28</v>
  </rv>
  <rv s="0">
    <v>-1610612480</v>
    <v>Guy Trosper</v>
    <v>wjson{"t":"e","d":"Person","e":"GuyTrosper::9f3b5"}</v>
    <v>en-US</v>
    <v>NotablePeople</v>
  </rv>
  <rv s="0">
    <v>-1610612480</v>
    <v>Calder Willingham</v>
    <v>wjson{"t":"e","d":"Person","e":"CalderWillingham::p8tc9"}</v>
    <v>en-US</v>
    <v>NotablePeople</v>
  </rv>
  <rv s="0">
    <v>-1610612480</v>
    <v>Sam Peckinpah</v>
    <v>wjson{"t":"e","d":"Person","e":"SamPeckinpah::t7jb5"}</v>
    <v>en-US</v>
    <v>NotablePeople</v>
  </rv>
  <rv s="0">
    <v>-1610612480</v>
    <v>Rod Serling</v>
    <v>wjson{"t":"e","d":"Person","e":"RodSerling::j772h"}</v>
    <v>en-US</v>
    <v>NotablePeople</v>
  </rv>
  <rv s="4">
    <v>399</v>
  </rv>
  <rv s="26">
    <v>#VALUE!</v>
    <v>en-US</v>
    <v>wjson{"t":"e","d":"Movie","e":"One-EyedJacks::6m4w4"}</v>
    <v>-1879047936</v>
    <v>1</v>
    <v>199</v>
    <v>201</v>
    <v>One‐Eyed Jacks</v>
    <v>11</v>
    <v>183</v>
    <v>Movie</v>
    <v>13</v>
    <v>184</v>
    <v>189</v>
    <v>1511</v>
    <v>1512</v>
    <v>1513</v>
    <v>1514</v>
    <v>1515</v>
    <v>773</v>
    <v>1518</v>
    <v>1519</v>
    <v>1520</v>
    <v>One‐Eyed Jacks</v>
    <v>One‐Eyed Jacks</v>
    <v>One–Eyed Jacks is a 1961 American Technicolor Western film starring and directed by Marlon Brando; it was the only film he directed.</v>
    <v>movie</v>
    <v>1525</v>
  </rv>
  <rv s="0">
    <v>-1610612480</v>
    <v>Susan Sarandon</v>
    <v>wjson{"t":"e","d":"Person","e":"SusanSarandon::25jj4"}</v>
    <v>en-US</v>
    <v>NotablePeople</v>
  </rv>
  <rv s="4">
    <v>400</v>
  </rv>
  <rv s="19">
    <v>190</v>
    <v>Susan Sarandon as Melanie Bruwer</v>
    <v>191</v>
    <v>1527</v>
    <v>Susan Sarandon as Melanie Bruwer</v>
    <v>1528</v>
  </rv>
  <rv s="0">
    <v>-1610612480</v>
    <v>Donald Sutherland</v>
    <v>wjson{"t":"e","d":"Person","e":"DonaldSutherland::6p867"}</v>
    <v>en-US</v>
    <v>NotablePeople</v>
  </rv>
  <rv s="4">
    <v>401</v>
  </rv>
  <rv s="19">
    <v>190</v>
    <v>Donald Sutherland as Ben Du Toit</v>
    <v>191</v>
    <v>1530</v>
    <v>Donald Sutherland as Ben Du Toit</v>
    <v>1531</v>
  </rv>
  <rv s="4">
    <v>402</v>
  </rv>
  <rv s="19">
    <v>190</v>
    <v>Marlon Brando as Ian McKenzie</v>
    <v>191</v>
    <v>424</v>
    <v>Marlon Brando as Ian McKenzie</v>
    <v>1533</v>
  </rv>
  <rv s="0">
    <v>-1610612480</v>
    <v>Jürgen Prochnow</v>
    <v>wjson{"t":"e","d":"Person","e":"JurgenProchnow::nwyx9"}</v>
    <v>en-US</v>
    <v>NotablePeople</v>
  </rv>
  <rv s="4">
    <v>403</v>
  </rv>
  <rv s="19">
    <v>190</v>
    <v>Jürgen Prochnow as Captain Stolz</v>
    <v>191</v>
    <v>1535</v>
    <v>Jürgen Prochnow as Captain Stolz</v>
    <v>1536</v>
  </rv>
  <rv s="0">
    <v>-1610612480</v>
    <v>Michael Gambon</v>
    <v>wjson{"t":"e","d":"Person","e":"MichaelGambon::pbjn4"}</v>
    <v>en-US</v>
    <v>NotablePeople</v>
  </rv>
  <rv s="4">
    <v>404</v>
  </rv>
  <rv s="19">
    <v>190</v>
    <v>Michael Gambon as Magistrate</v>
    <v>191</v>
    <v>1538</v>
    <v>Michael Gambon as Magistrate</v>
    <v>1539</v>
  </rv>
  <rv s="4">
    <v>405</v>
  </rv>
  <rv s="4">
    <v>406</v>
  </rv>
  <rv s="4">
    <v>407</v>
  </rv>
  <rv s="2">
    <v>56</v>
    <v>13</v>
    <v>0</v>
    <v>0</v>
    <v>image of A Dry White Season</v>
  </rv>
  <rv s="0">
    <v>-1879047936</v>
    <v>Afrikaans</v>
    <v>wjson{"t":"e","d":"Language","e":"Afrikaans"}</v>
    <v>en-US</v>
    <v>Languages</v>
  </rv>
  <rv s="0">
    <v>-1879047936</v>
    <v>Zulu</v>
    <v>wjson{"t":"e","d":"Language","e":"Zulu"}</v>
    <v>en-US</v>
    <v>Languages</v>
  </rv>
  <rv s="4">
    <v>408</v>
  </rv>
  <rv s="0">
    <v>-1610612480</v>
    <v>Mary Selway</v>
    <v>wjson{"t":"e","d":"Person","e":"MarySelway::228v3"}</v>
    <v>en-US</v>
    <v>NotablePeople</v>
  </rv>
  <rv s="0">
    <v>-1610612480</v>
    <v>Paula Weinstein</v>
    <v>wjson{"t":"e","d":"Person","e":"PaulaWeinstein::3m2r7"}</v>
    <v>en-US</v>
    <v>NotablePeople</v>
  </rv>
  <rv s="4">
    <v>409</v>
  </rv>
  <rv s="1">
    <fb>32771</fb>
    <v>179</v>
  </rv>
  <rv s="1">
    <fb>106</fb>
    <v>28</v>
  </rv>
  <rv s="1">
    <fb>3282890</fb>
    <v>31</v>
  </rv>
  <rv s="0">
    <v>-1610612480</v>
    <v>Colin Welland</v>
    <v>wjson{"t":"e","d":"Person","e":"ColinWelland::6zx69"}</v>
    <v>en-US</v>
    <v>NotablePeople</v>
  </rv>
  <rv s="0">
    <v>-1610612480</v>
    <v>André Brink</v>
    <v>wjson{"t":"e","d":"Person","e":"AndreBrink::q2292"}</v>
    <v>en-US</v>
    <v>NotablePeople</v>
  </rv>
  <rv s="4">
    <v>410</v>
  </rv>
  <rv s="35">
    <v>#VALUE!</v>
    <v>en-US</v>
    <v>wjson{"t":"e","d":"Movie","e":"ADryWhiteSeason::dh72v"}</v>
    <v>-1879047936</v>
    <v>1</v>
    <v>202</v>
    <v>211</v>
    <v>A Dry White Season</v>
    <v>11</v>
    <v>183</v>
    <v>Movie</v>
    <v>13</v>
    <v>184</v>
    <v>189</v>
    <v>1541</v>
    <v>1542</v>
    <v>1543</v>
    <v>1544</v>
    <v>1547</v>
    <v>1550</v>
    <v>594</v>
    <v>1551</v>
    <v>1552</v>
    <v>A Dry White Season</v>
    <v>A Dry White Season</v>
    <v>1553</v>
    <v>A Dry White Season is a 1989 American drama film directed by Euzhan Palcy and starring Donald Sutherland, Jürgen Prochnow, Marlon Brando, Janet Suzman, Zakes Mokae and Susan Sarandon.</v>
    <v>movie</v>
    <v>1556</v>
  </rv>
  <rv s="0">
    <v>-1610612480</v>
    <v>Brian Keith</v>
    <v>wjson{"t":"e","d":"Person","e":"BrianKeith::4m287"}</v>
    <v>en-US</v>
    <v>NotablePeople</v>
  </rv>
  <rv s="4">
    <v>411</v>
  </rv>
  <rv s="19">
    <v>190</v>
    <v>Brian Keith as Lt. Col. Morris Langdon</v>
    <v>191</v>
    <v>1558</v>
    <v>Brian Keith as Lt. Col. Morris Langdon</v>
    <v>1559</v>
  </rv>
  <rv s="4">
    <v>412</v>
  </rv>
  <rv s="19">
    <v>190</v>
    <v>Marlon Brando as Maj. Weldon Penderton</v>
    <v>191</v>
    <v>424</v>
    <v>Marlon Brando as Maj. Weldon Penderton</v>
    <v>1561</v>
  </rv>
  <rv s="0">
    <v>-1610612480</v>
    <v>Elizabeth Taylor</v>
    <v>wjson{"t":"e","d":"Person","e":"ElizabethTaylor::3749v"}</v>
    <v>en-US</v>
    <v>NotablePeople</v>
  </rv>
  <rv s="4">
    <v>413</v>
  </rv>
  <rv s="19">
    <v>190</v>
    <v>Elizabeth Taylor as Leonora Penderton</v>
    <v>191</v>
    <v>1563</v>
    <v>Elizabeth Taylor as Leonora Penderton</v>
    <v>1564</v>
  </rv>
  <rv s="0">
    <v>-1610612480</v>
    <v>Robert Forster</v>
    <v>wjson{"t":"e","d":"Person","e":"RobertForster::gz546"}</v>
    <v>en-US</v>
    <v>NotablePeople</v>
  </rv>
  <rv s="4">
    <v>414</v>
  </rv>
  <rv s="19">
    <v>190</v>
    <v>Robert Forster as Pvt. L.G. Williams</v>
    <v>191</v>
    <v>1566</v>
    <v>Robert Forster as Pvt. L.G. Williams</v>
    <v>1567</v>
  </rv>
  <rv s="0">
    <v>-1610612480</v>
    <v>Julie Harris</v>
    <v>wjson{"t":"e","d":"Person","e":"JulieHarris::6y27z"}</v>
    <v>en-US</v>
    <v>NotablePeople</v>
  </rv>
  <rv s="4">
    <v>415</v>
  </rv>
  <rv s="19">
    <v>190</v>
    <v>Julie Harris as Alison Langdon</v>
    <v>191</v>
    <v>1569</v>
    <v>Julie Harris as Alison Langdon</v>
    <v>1570</v>
  </rv>
  <rv s="0">
    <v>-1610612480</v>
    <v>Gordon Mitchell</v>
    <v>wjson{"t":"e","d":"Person","e":"GordonMitchell::47w3p"}</v>
    <v>en-US</v>
    <v>NotablePeople</v>
  </rv>
  <rv s="4">
    <v>416</v>
  </rv>
  <rv s="19">
    <v>190</v>
    <v>Gordon Mitchell as Stables Sergeant</v>
    <v>191</v>
    <v>1572</v>
    <v>Gordon Mitchell as Stables Sergeant</v>
    <v>1573</v>
  </rv>
  <rv s="4">
    <v>417</v>
  </rv>
  <rv s="4">
    <v>418</v>
  </rv>
  <rv s="0">
    <v>-1610612480</v>
    <v>John Huston</v>
    <v>wjson{"t":"e","d":"Person","e":"JohnHuston::32j78"}</v>
    <v>en-US</v>
    <v>NotablePeople</v>
  </rv>
  <rv s="4">
    <v>419</v>
  </rv>
  <rv s="4">
    <v>420</v>
  </rv>
  <rv s="2">
    <v>57</v>
    <v>13</v>
    <v>0</v>
    <v>0</v>
    <v>image of Reflections in a Golden Eye</v>
  </rv>
  <rv s="0">
    <v>-1610612480</v>
    <v>Ray Stark</v>
    <v>wjson{"t":"e","d":"Person","e":"RayStark::xvh3b"}</v>
    <v>en-US</v>
    <v>NotablePeople</v>
  </rv>
  <rv s="4">
    <v>421</v>
  </rv>
  <rv s="1">
    <fb>24758</fb>
    <v>179</v>
  </rv>
  <rv s="0">
    <v>-1610612480</v>
    <v>Carson McCullers</v>
    <v>wjson{"t":"e","d":"Person","e":"CarsonMcCullers::7p76j"}</v>
    <v>en-US</v>
    <v>NotablePeople</v>
  </rv>
  <rv s="4">
    <v>422</v>
  </rv>
  <rv s="36">
    <v>#VALUE!</v>
    <v>en-US</v>
    <v>wjson{"t":"e","d":"Movie","e":"ReflectionsInAGoldenEye::c7694"}</v>
    <v>-1879047936</v>
    <v>1</v>
    <v>197</v>
    <v>212</v>
    <v>Reflections in a Golden Eye</v>
    <v>11</v>
    <v>183</v>
    <v>Movie</v>
    <v>13</v>
    <v>184</v>
    <v>189</v>
    <v>1575</v>
    <v>1576</v>
    <v>1578</v>
    <v>1579</v>
    <v>1580</v>
    <v>748</v>
    <v>1582</v>
    <v xml:space="preserve">for Mature Audiences) | West Germany:18 </v>
    <v>1583</v>
    <v>753</v>
    <v>Reflections in a Golden Eye</v>
    <v>Reflections in a Golden Eye</v>
    <v>Reflections in a Golden Eye is a 1967 American drama film directed by John Huston based on the 1941 novel of the same name by Carson McCullers.</v>
    <v>movie</v>
    <v>1585</v>
  </rv>
  <rv s="0">
    <v>-1610612480</v>
    <v>John Astin</v>
    <v>wjson{"t":"e","d":"Person","e":"JohnAstin::gh2yp"}</v>
    <v>en-US</v>
    <v>NotablePeople</v>
  </rv>
  <rv s="4">
    <v>423</v>
  </rv>
  <rv s="19">
    <v>190</v>
    <v>John Astin as T.M. Christian</v>
    <v>191</v>
    <v>1587</v>
    <v>John Astin as T.M. Christian</v>
    <v>1588</v>
  </rv>
  <rv s="0">
    <v>-1610612480</v>
    <v>Charles Aznavour</v>
    <v>wjson{"t":"e","d":"Person","e":"CharlesAznavour::g97s6"}</v>
    <v>en-US</v>
    <v>NotablePeople</v>
  </rv>
  <rv s="4">
    <v>424</v>
  </rv>
  <rv s="19">
    <v>190</v>
    <v>Charles Aznavour as Hunchback Juggler</v>
    <v>191</v>
    <v>1590</v>
    <v>Charles Aznavour as Hunchback Juggler</v>
    <v>1591</v>
  </rv>
  <rv s="4">
    <v>425</v>
  </rv>
  <rv s="19">
    <v>190</v>
    <v>Marlon Brando as Grindl</v>
    <v>191</v>
    <v>424</v>
    <v>Marlon Brando as Grindl</v>
    <v>1593</v>
  </rv>
  <rv s="0">
    <v>-1610612480</v>
    <v>Richard Burton</v>
    <v>wjson{"t":"e","d":"Person","e":"RichardBurton::nrqz8"}</v>
    <v>en-US</v>
    <v>NotablePeople</v>
  </rv>
  <rv s="4">
    <v>426</v>
  </rv>
  <rv s="19">
    <v>190</v>
    <v>Richard Burton as McPhisto</v>
    <v>191</v>
    <v>1595</v>
    <v>Richard Burton as McPhisto</v>
    <v>1596</v>
  </rv>
  <rv s="0">
    <v>-1610612480</v>
    <v>James Coburn</v>
    <v>wjson{"t":"e","d":"Person","e":"JamesCoburn::782ks"}</v>
    <v>en-US</v>
    <v>NotablePeople</v>
  </rv>
  <rv s="4">
    <v>427</v>
  </rv>
  <rv s="19">
    <v>190</v>
    <v>James Coburn as Dr. Krankheit</v>
    <v>191</v>
    <v>1598</v>
    <v>James Coburn as Dr. Krankheit</v>
    <v>1599</v>
  </rv>
  <rv s="4">
    <v>428</v>
  </rv>
  <rv s="19">
    <v>190</v>
    <v>John Huston as Dr. Arnold Dunlap</v>
    <v>191</v>
    <v>1577</v>
    <v>John Huston as Dr. Arnold Dunlap</v>
    <v>1601</v>
  </rv>
  <rv s="0">
    <v>-1610612480</v>
    <v>Ringo Starr</v>
    <v>wjson{"t":"e","d":"Person","e":"RingoStarr::k7556"}</v>
    <v>en-US</v>
    <v>NotablePeople</v>
  </rv>
  <rv s="4">
    <v>429</v>
  </rv>
  <rv s="19">
    <v>190</v>
    <v>Ringo Starr as Emmanuel</v>
    <v>191</v>
    <v>1603</v>
    <v>Ringo Starr as Emmanuel</v>
    <v>1604</v>
  </rv>
  <rv s="0">
    <v>-1610612480</v>
    <v>Anita Pallenberg</v>
    <v>wjson{"t":"e","d":"Person","e":"AnitaPallenberg::96m9z"}</v>
    <v>en-US</v>
    <v>NotablePeople</v>
  </rv>
  <rv s="4">
    <v>430</v>
  </rv>
  <rv s="19">
    <v>190</v>
    <v>Anita Pallenberg as Nurse Bullock</v>
    <v>191</v>
    <v>1606</v>
    <v>Anita Pallenberg as Nurse Bullock</v>
    <v>1607</v>
  </rv>
  <rv s="0">
    <v>-1610612480</v>
    <v>Walter Matthau</v>
    <v>wjson{"t":"e","d":"Person","e":"WalterMatthau::97mq8"}</v>
    <v>en-US</v>
    <v>NotablePeople</v>
  </rv>
  <rv s="4">
    <v>431</v>
  </rv>
  <rv s="19">
    <v>190</v>
    <v>Walter Matthau as Gen. R.A. Smight</v>
    <v>191</v>
    <v>1609</v>
    <v>Walter Matthau as Gen. R.A. Smight</v>
    <v>1610</v>
  </rv>
  <rv s="0">
    <v>-1610612480</v>
    <v>Marilù Tolo</v>
    <v>wjson{"t":"e","d":"Person","e":"MariluTolo::j3jn2"}</v>
    <v>en-US</v>
    <v>NotablePeople</v>
  </rv>
  <rv s="4">
    <v>432</v>
  </rv>
  <rv s="19">
    <v>190</v>
    <v>Marilù Tolo as Conchita</v>
    <v>191</v>
    <v>1612</v>
    <v>Marilù Tolo as Conchita</v>
    <v>1613</v>
  </rv>
  <rv s="0">
    <v>-1610612480</v>
    <v>Sugar Ray Robinson</v>
    <v>wjson{"t":"e","d":"Person","e":"SugarRayRobinson::xh9v8"}</v>
    <v>en-US</v>
    <v>NotablePeople</v>
  </rv>
  <rv s="4">
    <v>433</v>
  </rv>
  <rv s="19">
    <v>190</v>
    <v>Sugar Ray Robinson as Zero</v>
    <v>191</v>
    <v>1615</v>
    <v>Sugar Ray Robinson as Zero</v>
    <v>1616</v>
  </rv>
  <rv s="0">
    <v>-1610612480</v>
    <v>Elsa Martinelli</v>
    <v>wjson{"t":"e","d":"Person","e":"ElsaMartinelli::g3ht5"}</v>
    <v>en-US</v>
    <v>NotablePeople</v>
  </rv>
  <rv s="4">
    <v>434</v>
  </rv>
  <rv s="19">
    <v>190</v>
    <v>Elsa Martinelli as Livia</v>
    <v>191</v>
    <v>1618</v>
    <v>Elsa Martinelli as Livia</v>
    <v>1619</v>
  </rv>
  <rv s="0">
    <v>-1610612480</v>
    <v>Buck Henry</v>
    <v>wjson{"t":"e","d":"Person","e":"BuckHenry::f569v"}</v>
    <v>en-US</v>
    <v>NotablePeople</v>
  </rv>
  <rv s="4">
    <v>435</v>
  </rv>
  <rv s="19">
    <v>190</v>
    <v>Buck Henry as Mental Patient</v>
    <v>191</v>
    <v>1621</v>
    <v>Buck Henry as Mental Patient</v>
    <v>1622</v>
  </rv>
  <rv s="0">
    <v>-1610612480</v>
    <v>Christian Marquand</v>
    <v>wjson{"t":"e","d":"Person","e":"ChristianMarquand::yjvw9"}</v>
    <v>en-US</v>
    <v>NotablePeople</v>
  </rv>
  <rv s="4">
    <v>436</v>
  </rv>
  <rv s="19">
    <v>190</v>
    <v>Christian Marquand as Film Director</v>
    <v>191</v>
    <v>1624</v>
    <v>Christian Marquand as Film Director</v>
    <v>1625</v>
  </rv>
  <rv s="4">
    <v>437</v>
  </rv>
  <rv s="4">
    <v>438</v>
  </rv>
  <rv s="4">
    <v>439</v>
  </rv>
  <rv s="4">
    <v>440</v>
  </rv>
  <rv s="2">
    <v>58</v>
    <v>13</v>
    <v>0</v>
    <v>0</v>
    <v>image of Candy</v>
  </rv>
  <rv s="0">
    <v>-1879047936</v>
    <v>Welsh</v>
    <v>wjson{"t":"e","d":"Language","e":"Welsh"}</v>
    <v>en-US</v>
    <v>Languages</v>
  </rv>
  <rv s="4">
    <v>441</v>
  </rv>
  <rv s="0">
    <v>-1610612480</v>
    <v>Robert Haggiag</v>
    <v>wjson{"t":"e","d":"Person","e":"RobertHaggiag::22hww"}</v>
    <v>en-US</v>
    <v>NotablePeople</v>
  </rv>
  <rv s="4">
    <v>442</v>
  </rv>
  <rv s="1">
    <fb>25189</fb>
    <v>179</v>
  </rv>
  <rv s="1">
    <fb>16408286</fb>
    <v>31</v>
  </rv>
  <rv s="0">
    <v>-1610612480</v>
    <v>Terry Southern</v>
    <v>wjson{"t":"e","d":"Person","e":"TerrySouthern::734qx"}</v>
    <v>en-US</v>
    <v>NotablePeople</v>
  </rv>
  <rv s="4">
    <v>443</v>
  </rv>
  <rv s="37">
    <v>#VALUE!</v>
    <v>en-US</v>
    <v>wjson{"t":"e","d":"Movie","e":"Candy::4gxff"}</v>
    <v>-1879047936</v>
    <v>1</v>
    <v>202</v>
    <v>213</v>
    <v>Candy</v>
    <v>11</v>
    <v>183</v>
    <v>Movie</v>
    <v>13</v>
    <v>184</v>
    <v>189</v>
    <v>1627</v>
    <v>1628</v>
    <v>1629</v>
    <v>1630</v>
    <v>1631</v>
    <v>1633</v>
    <v>1635</v>
    <v>594</v>
    <v>1636</v>
    <v>1134</v>
    <v>Candy</v>
    <v>Candy</v>
    <v>1637</v>
    <v>Candy is a 1968 sex farce film directed by Christian Marquand from a screenplay by Buck Henry, based on the 1958 novel of the same name by Terry Southern and Mason Hoffenberg.</v>
    <v>movie</v>
    <v>1639</v>
  </rv>
  <rv s="0">
    <v>-1610612480</v>
    <v>Harry Dean Stanton</v>
    <v>wjson{"t":"e","d":"Person","e":"HarryDeanStanton::qyd7k"}</v>
    <v>en-US</v>
    <v>NotablePeople</v>
  </rv>
  <rv s="4">
    <v>444</v>
  </rv>
  <rv s="19">
    <v>190</v>
    <v>Harry Dean Stanton as Calvin</v>
    <v>191</v>
    <v>1641</v>
    <v>Harry Dean Stanton as Calvin</v>
    <v>1642</v>
  </rv>
  <rv s="4">
    <v>445</v>
  </rv>
  <rv s="19">
    <v>190</v>
    <v>Marlon Brando as Robert E. Lee Clayton</v>
    <v>191</v>
    <v>424</v>
    <v>Marlon Brando as Robert E. Lee Clayton</v>
    <v>1644</v>
  </rv>
  <rv s="0">
    <v>-1610612480</v>
    <v>Randy Quaid</v>
    <v>wjson{"t":"e","d":"Person","e":"RandyQuaid::s36w8"}</v>
    <v>en-US</v>
    <v>NotablePeople</v>
  </rv>
  <rv s="4">
    <v>446</v>
  </rv>
  <rv s="19">
    <v>190</v>
    <v>Randy Quaid as Tittle Tod</v>
    <v>191</v>
    <v>1646</v>
    <v>Randy Quaid as Tittle Tod</v>
    <v>1647</v>
  </rv>
  <rv s="0">
    <v>-1610612480</v>
    <v>Frederic Forrest</v>
    <v>wjson{"t":"e","d":"Person","e":"FredericForrest::cqzd4"}</v>
    <v>en-US</v>
    <v>NotablePeople</v>
  </rv>
  <rv s="4">
    <v>447</v>
  </rv>
  <rv s="19">
    <v>190</v>
    <v>Frederic Forrest as Cary</v>
    <v>191</v>
    <v>1649</v>
    <v>Frederic Forrest as Cary</v>
    <v>1650</v>
  </rv>
  <rv s="0">
    <v>-1610612480</v>
    <v>Jack Nicholson</v>
    <v>wjson{"t":"e","d":"Person","e":"JackNicholson::4w8dc"}</v>
    <v>en-US</v>
    <v>NotablePeople</v>
  </rv>
  <rv s="4">
    <v>448</v>
  </rv>
  <rv s="19">
    <v>190</v>
    <v>Jack Nicholson as Tom Logan</v>
    <v>191</v>
    <v>1652</v>
    <v>Jack Nicholson as Tom Logan</v>
    <v>1653</v>
  </rv>
  <rv s="0">
    <v>-1610612480</v>
    <v>Kathleen Lloyd</v>
    <v>wjson{"t":"e","d":"Person","e":"KathleenLloyd::923p3"}</v>
    <v>en-US</v>
    <v>NotablePeople</v>
  </rv>
  <rv s="4">
    <v>449</v>
  </rv>
  <rv s="19">
    <v>190</v>
    <v>Kathleen Lloyd as Jane Braxton</v>
    <v>191</v>
    <v>1655</v>
    <v>Kathleen Lloyd as Jane Braxton</v>
    <v>1656</v>
  </rv>
  <rv s="0">
    <v>-1610612480</v>
    <v>John P. Ryan</v>
    <v>wjson{"t":"e","d":"Person","e":"JohnPRyan::4bkpd"}</v>
    <v>en-US</v>
    <v>NotablePeople</v>
  </rv>
  <rv s="4">
    <v>450</v>
  </rv>
  <rv s="19">
    <v>190</v>
    <v>John P. Ryan as Si</v>
    <v>191</v>
    <v>1658</v>
    <v>John P. Ryan as Si</v>
    <v>1659</v>
  </rv>
  <rv s="0">
    <v>-1610612480</v>
    <v>Luana Anders</v>
    <v>wjson{"t":"e","d":"Person","e":"LuanaAnders::32n87"}</v>
    <v>en-US</v>
    <v>NotablePeople</v>
  </rv>
  <rv s="4">
    <v>451</v>
  </rv>
  <rv s="19">
    <v>190</v>
    <v>Luana Anders as Rancher's Wife</v>
    <v>191</v>
    <v>1661</v>
    <v>Luana Anders as Rancher's Wife</v>
    <v>1662</v>
  </rv>
  <rv s="0">
    <v>-1610612480</v>
    <v>Steve Franken</v>
    <v>wjson{"t":"e","d":"Person","e":"SteveFranken::37r47"}</v>
    <v>en-US</v>
    <v>NotablePeople</v>
  </rv>
  <rv s="4">
    <v>452</v>
  </rv>
  <rv s="19">
    <v>190</v>
    <v>Steve Franken as The Lonesome Kid</v>
    <v>191</v>
    <v>1664</v>
    <v>Steve Franken as The Lonesome Kid</v>
    <v>1665</v>
  </rv>
  <rv s="0">
    <v>-1610612480</v>
    <v>Danny Goldman</v>
    <v>wjson{"t":"e","d":"Person","e":"DannyGoldman::f6f4f"}</v>
    <v>en-US</v>
    <v>NotablePeople</v>
  </rv>
  <rv s="4">
    <v>453</v>
  </rv>
  <rv s="19">
    <v>190</v>
    <v>Danny Goldman as Baggage Clerk</v>
    <v>191</v>
    <v>1667</v>
    <v>Danny Goldman as Baggage Clerk</v>
    <v>1668</v>
  </rv>
  <rv s="0">
    <v>-1610612480</v>
    <v>Dorothy Neumann</v>
    <v>wjson{"t":"e","d":"Person","e":"DorothyNeumann::qqrh7"}</v>
    <v>en-US</v>
    <v>NotablePeople</v>
  </rv>
  <rv s="4">
    <v>454</v>
  </rv>
  <rv s="19">
    <v>190</v>
    <v>Dorothy Neumann as Madame</v>
    <v>191</v>
    <v>1670</v>
    <v>Dorothy Neumann as Madame</v>
    <v>1671</v>
  </rv>
  <rv s="0">
    <v>-1610612480</v>
    <v>Richard Bradford</v>
    <v>wjson{"t":"e","d":"Person","e":"RichardBradford::c5247"}</v>
    <v>en-US</v>
    <v>NotablePeople</v>
  </rv>
  <rv s="4">
    <v>455</v>
  </rv>
  <rv s="19">
    <v>190</v>
    <v>Richard Bradford as Pete Marker</v>
    <v>191</v>
    <v>1673</v>
    <v>Richard Bradford as Pete Marker</v>
    <v>1674</v>
  </rv>
  <rv s="4">
    <v>456</v>
  </rv>
  <rv s="4">
    <v>457</v>
  </rv>
  <rv s="0">
    <v>-1610612480</v>
    <v>Arthur Penn</v>
    <v>wjson{"t":"e","d":"Person","e":"ArthurPenn::bk827"}</v>
    <v>en-US</v>
    <v>NotablePeople</v>
  </rv>
  <rv s="4">
    <v>458</v>
  </rv>
  <rv s="2">
    <v>59</v>
    <v>13</v>
    <v>0</v>
    <v>0</v>
    <v>image of The Missouri Breaks</v>
  </rv>
  <rv s="0">
    <v>-1610612480</v>
    <v>Elliott Kastner</v>
    <v>wjson{"t":"e","d":"Person","e":"ElliottKastner::4k777"}</v>
    <v>en-US</v>
    <v>NotablePeople</v>
  </rv>
  <rv s="4">
    <v>459</v>
  </rv>
  <rv s="1">
    <fb>27902</fb>
    <v>179</v>
  </rv>
  <rv s="1">
    <fb>126</fb>
    <v>28</v>
  </rv>
  <rv s="1">
    <fb>14000000</fb>
    <v>31</v>
  </rv>
  <rv s="0">
    <v>-1610612480</v>
    <v>Thomas McGuane</v>
    <v>wjson{"t":"e","d":"Person","e":"ThomasMcGuane::8d677"}</v>
    <v>en-US</v>
    <v>NotablePeople</v>
  </rv>
  <rv s="0">
    <v>-1610612480</v>
    <v>Robert Towne</v>
    <v>wjson{"t":"e","d":"Person","e":"RobertTowne::8ksfb"}</v>
    <v>en-US</v>
    <v>NotablePeople</v>
  </rv>
  <rv s="4">
    <v>460</v>
  </rv>
  <rv s="37">
    <v>#VALUE!</v>
    <v>en-US</v>
    <v>wjson{"t":"e","d":"Movie","e":"TheMissouriBreaks::sg687"}</v>
    <v>-1879047936</v>
    <v>1</v>
    <v>202</v>
    <v>213</v>
    <v>The Missouri Breaks</v>
    <v>11</v>
    <v>183</v>
    <v>Movie</v>
    <v>13</v>
    <v>184</v>
    <v>189</v>
    <v>1676</v>
    <v>1677</v>
    <v>1679</v>
    <v>1514</v>
    <v>1680</v>
    <v>748</v>
    <v>1682</v>
    <v>819</v>
    <v>1683</v>
    <v>1684</v>
    <v>The Missouri Breaks</v>
    <v>The Missouri Breaks</v>
    <v>1685</v>
    <v>The Missouri Breaks is a 1976 American epic Western film starring Marlon Brando and Jack Nicholson.</v>
    <v>movie</v>
    <v>1688</v>
  </rv>
  <rv s="0">
    <v>-1610612480</v>
    <v>Miriam Hopkins</v>
    <v>wjson{"t":"e","d":"Person","e":"MiriamHopkins::7h85x"}</v>
    <v>en-US</v>
    <v>NotablePeople</v>
  </rv>
  <rv s="4">
    <v>461</v>
  </rv>
  <rv s="19">
    <v>190</v>
    <v>Miriam Hopkins as Mrs. Reeves</v>
    <v>191</v>
    <v>1690</v>
    <v>Miriam Hopkins as Mrs. Reeves</v>
    <v>1691</v>
  </rv>
  <rv s="0">
    <v>-1610612480</v>
    <v>Angie Dickinson</v>
    <v>wjson{"t":"e","d":"Person","e":"AngieDickinson::8x85m"}</v>
    <v>en-US</v>
    <v>NotablePeople</v>
  </rv>
  <rv s="4">
    <v>462</v>
  </rv>
  <rv s="19">
    <v>190</v>
    <v>Angie Dickinson as Ruby Calder</v>
    <v>191</v>
    <v>1693</v>
    <v>Angie Dickinson as Ruby Calder</v>
    <v>1694</v>
  </rv>
  <rv s="4">
    <v>463</v>
  </rv>
  <rv s="19">
    <v>190</v>
    <v>Marlon Brando as Sheriff Calder</v>
    <v>191</v>
    <v>424</v>
    <v>Marlon Brando as Sheriff Calder</v>
    <v>1696</v>
  </rv>
  <rv s="0">
    <v>-1610612480</v>
    <v>Robert Redford</v>
    <v>wjson{"t":"e","d":"Person","e":"RobertRedford::35v56"}</v>
    <v>en-US</v>
    <v>NotablePeople</v>
  </rv>
  <rv s="4">
    <v>464</v>
  </rv>
  <rv s="19">
    <v>190</v>
    <v>Robert Redford as Charlie 'Bubber' Reeves</v>
    <v>191</v>
    <v>1698</v>
    <v>Robert Redford as Charlie 'Bubber' Reeves</v>
    <v>1699</v>
  </rv>
  <rv s="0">
    <v>-1610612480</v>
    <v>Jane Fonda</v>
    <v>wjson{"t":"e","d":"Person","e":"JaneFonda::f5wyt"}</v>
    <v>en-US</v>
    <v>NotablePeople</v>
  </rv>
  <rv s="4">
    <v>465</v>
  </rv>
  <rv s="19">
    <v>190</v>
    <v>Jane Fonda as Anna Reeves</v>
    <v>191</v>
    <v>1701</v>
    <v>Jane Fonda as Anna Reeves</v>
    <v>1702</v>
  </rv>
  <rv s="0">
    <v>-1610612480</v>
    <v>E. G. Marshall</v>
    <v>wjson{"t":"e","d":"Person","e":"EGMarshall::d7998"}</v>
    <v>en-US</v>
    <v>NotablePeople</v>
  </rv>
  <rv s="4">
    <v>466</v>
  </rv>
  <rv s="19">
    <v>190</v>
    <v>E. G. Marshall as Val Rogers</v>
    <v>191</v>
    <v>1704</v>
    <v>E. G. Marshall as Val Rogers</v>
    <v>1705</v>
  </rv>
  <rv s="0">
    <v>-1610612480</v>
    <v>Paul Williams</v>
    <v>wjson{"t":"e","d":"Person","e":"PaulWilliams::k72b5"}</v>
    <v>en-US</v>
    <v>NotablePeople</v>
  </rv>
  <rv s="4">
    <v>467</v>
  </rv>
  <rv s="19">
    <v>190</v>
    <v>Paul Williams as Seymour</v>
    <v>191</v>
    <v>1707</v>
    <v>Paul Williams as Seymour</v>
    <v>1708</v>
  </rv>
  <rv s="0">
    <v>-1610612480</v>
    <v>James Fox</v>
    <v>wjson{"t":"e","d":"Person","e":"JamesFox::mqfy3"}</v>
    <v>en-US</v>
    <v>NotablePeople</v>
  </rv>
  <rv s="4">
    <v>468</v>
  </rv>
  <rv s="19">
    <v>190</v>
    <v>James Fox as Jason 'Jake' Rogers</v>
    <v>191</v>
    <v>1710</v>
    <v>James Fox as Jason 'Jake' Rogers</v>
    <v>1711</v>
  </rv>
  <rv s="4">
    <v>469</v>
  </rv>
  <rv s="19">
    <v>190</v>
    <v>Robert Duvall as Edwin Stewart</v>
    <v>191</v>
    <v>495</v>
    <v>Robert Duvall as Edwin Stewart</v>
    <v>1713</v>
  </rv>
  <rv s="0">
    <v>-1610612480</v>
    <v>Martha Hyer</v>
    <v>wjson{"t":"e","d":"Person","e":"MarthaHyer::s78qw"}</v>
    <v>en-US</v>
    <v>NotablePeople</v>
  </rv>
  <rv s="4">
    <v>470</v>
  </rv>
  <rv s="19">
    <v>190</v>
    <v>Martha Hyer as Mary Fuller</v>
    <v>191</v>
    <v>1715</v>
    <v>Martha Hyer as Mary Fuller</v>
    <v>1716</v>
  </rv>
  <rv s="0">
    <v>-1610612480</v>
    <v>Janice Rule</v>
    <v>wjson{"t":"e","d":"Person","e":"JaniceRule::ymt8x"}</v>
    <v>en-US</v>
    <v>NotablePeople</v>
  </rv>
  <rv s="4">
    <v>471</v>
  </rv>
  <rv s="19">
    <v>190</v>
    <v>Janice Rule as Emily Stewart</v>
    <v>191</v>
    <v>1718</v>
    <v>Janice Rule as Emily Stewart</v>
    <v>1719</v>
  </rv>
  <rv s="0">
    <v>-1610612480</v>
    <v>Bruce Cabot</v>
    <v>wjson{"t":"e","d":"Person","e":"BruceCabot::34z66"}</v>
    <v>en-US</v>
    <v>NotablePeople</v>
  </rv>
  <rv s="4">
    <v>472</v>
  </rv>
  <rv s="19">
    <v>190</v>
    <v>Bruce Cabot as Sol</v>
    <v>191</v>
    <v>1721</v>
    <v>Bruce Cabot as Sol</v>
    <v>1722</v>
  </rv>
  <rv s="0">
    <v>-1610612480</v>
    <v>Henry Hull</v>
    <v>wjson{"t":"e","d":"Person","e":"HenryHull::95kh8"}</v>
    <v>en-US</v>
    <v>NotablePeople</v>
  </rv>
  <rv s="4">
    <v>473</v>
  </rv>
  <rv s="19">
    <v>190</v>
    <v>Henry Hull as Briggs</v>
    <v>191</v>
    <v>1724</v>
    <v>Henry Hull as Briggs</v>
    <v>1725</v>
  </rv>
  <rv s="0">
    <v>-1610612480</v>
    <v>Lori Martin</v>
    <v>wjson{"t":"e","d":"Person","e":"LoriMartin::4gddg"}</v>
    <v>en-US</v>
    <v>NotablePeople</v>
  </rv>
  <rv s="4">
    <v>474</v>
  </rv>
  <rv s="19">
    <v>190</v>
    <v>Lori Martin as Cutie</v>
    <v>191</v>
    <v>1727</v>
    <v>Lori Martin as Cutie</v>
    <v>1728</v>
  </rv>
  <rv s="4">
    <v>475</v>
  </rv>
  <rv s="19">
    <v>190</v>
    <v>Clifton James as Lem Brewster</v>
    <v>191</v>
    <v>801</v>
    <v>Clifton James as Lem Brewster</v>
    <v>1730</v>
  </rv>
  <rv s="0">
    <v>-1610612480</v>
    <v>Malcolm Atterbury</v>
    <v>wjson{"t":"e","d":"Person","e":"MalcolmAtterbury::fy9kv"}</v>
    <v>en-US</v>
    <v>NotablePeople</v>
  </rv>
  <rv s="4">
    <v>476</v>
  </rv>
  <rv s="19">
    <v>190</v>
    <v>Malcolm Atterbury as Mr. Reeves</v>
    <v>191</v>
    <v>1732</v>
    <v>Malcolm Atterbury as Mr. Reeves</v>
    <v>1733</v>
  </rv>
  <rv s="0">
    <v>-1610612480</v>
    <v>Diana Hyland</v>
    <v>wjson{"t":"e","d":"Person","e":"DianaHyland::7pb9y"}</v>
    <v>en-US</v>
    <v>NotablePeople</v>
  </rv>
  <rv s="4">
    <v>477</v>
  </rv>
  <rv s="19">
    <v>190</v>
    <v>Diana Hyland as Elizabeth Rogers</v>
    <v>191</v>
    <v>1735</v>
    <v>Diana Hyland as Elizabeth Rogers</v>
    <v>1736</v>
  </rv>
  <rv s="4">
    <v>478</v>
  </rv>
  <rv s="19">
    <v>190</v>
    <v>Richard Bradford as Damon Fuller</v>
    <v>191</v>
    <v>1673</v>
    <v>Richard Bradford as Damon Fuller</v>
    <v>1738</v>
  </rv>
  <rv s="0">
    <v>-1610612480</v>
    <v>Don Brodie</v>
    <v>wjson{"t":"e","d":"Person","e":"DonBrodie::ns9g2"}</v>
    <v>en-US</v>
    <v>NotablePeople</v>
  </rv>
  <rv s="4">
    <v>479</v>
  </rv>
  <rv s="19">
    <v>190</v>
    <v>Don Brodie as Conventioneer</v>
    <v>191</v>
    <v>1740</v>
    <v>Don Brodie as Conventioneer</v>
    <v>1741</v>
  </rv>
  <rv s="0">
    <v>-1610612480</v>
    <v>Eduardo Ciannelli</v>
    <v>wjson{"t":"e","d":"Person","e":"EduardoCiannelli::35np5"}</v>
    <v>en-US</v>
    <v>NotablePeople</v>
  </rv>
  <rv s="4">
    <v>480</v>
  </rv>
  <rv s="19">
    <v>190</v>
    <v>Eduardo Ciannelli as Mr. Siftifieus</v>
    <v>191</v>
    <v>1743</v>
    <v>Eduardo Ciannelli as Mr. Siftifieus</v>
    <v>1744</v>
  </rv>
  <rv s="4">
    <v>481</v>
  </rv>
  <rv s="2">
    <v>60</v>
    <v>13</v>
    <v>0</v>
    <v>0</v>
    <v>image of The Chase</v>
  </rv>
  <rv s="1">
    <fb>24222</fb>
    <v>179</v>
  </rv>
  <rv s="1">
    <fb>134</fb>
    <v>28</v>
  </rv>
  <rv s="0">
    <v>-1610612480</v>
    <v>Lillian Hellman</v>
    <v>wjson{"t":"e","d":"Person","e":"LillianHellman::33h82"}</v>
    <v>en-US</v>
    <v>NotablePeople</v>
  </rv>
  <rv s="0">
    <v>-1610612480</v>
    <v>Horton Foote</v>
    <v>wjson{"t":"e","d":"Person","e":"HortonFoote::8nz42"}</v>
    <v>en-US</v>
    <v>NotablePeople</v>
  </rv>
  <rv s="4">
    <v>482</v>
  </rv>
  <rv s="26">
    <v>#VALUE!</v>
    <v>en-US</v>
    <v>wjson{"t":"e","d":"Movie","e":"TheChase::44g37"}</v>
    <v>-1879047936</v>
    <v>1</v>
    <v>199</v>
    <v>201</v>
    <v>The Chase</v>
    <v>11</v>
    <v>183</v>
    <v>Movie</v>
    <v>13</v>
    <v>184</v>
    <v>189</v>
    <v>1746</v>
    <v>743</v>
    <v>1679</v>
    <v>746</v>
    <v>1747</v>
    <v>773</v>
    <v>750</v>
    <v>1748</v>
    <v>1749</v>
    <v>The Chase</v>
    <v>The Chase</v>
    <v>The Chase is a 1966 American Technicolor neo noir drama film in Panavision directed by Arthur Penn and starring Marlon Brando, Jane Fonda, and Robert Redford, about a series of events set into motion by a prison break.</v>
    <v>movie</v>
    <v>1752</v>
  </rv>
  <rv s="4">
    <v>483</v>
  </rv>
  <rv s="19">
    <v>190</v>
    <v>Marlon Brando as Sir William Walker</v>
    <v>191</v>
    <v>424</v>
    <v>Marlon Brando as Sir William Walker</v>
    <v>1754</v>
  </rv>
  <rv s="4">
    <v>484</v>
  </rv>
  <rv s="4">
    <v>485</v>
  </rv>
  <rv s="0">
    <v>-1610612480</v>
    <v>Gillo Pontecorvo</v>
    <v>wjson{"t":"e","d":"Person","e":"GilloPontecorvo::pqp7t"}</v>
    <v>en-US</v>
    <v>NotablePeople</v>
  </rv>
  <rv s="4">
    <v>486</v>
  </rv>
  <rv s="4">
    <v>487</v>
  </rv>
  <rv s="2">
    <v>61</v>
    <v>13</v>
    <v>0</v>
    <v>0</v>
    <v>image of Burn!</v>
  </rv>
  <rv s="0">
    <v>-1879047936</v>
    <v>Portuguese</v>
    <v>wjson{"t":"e","d":"Language","e":"Portuguese"}</v>
    <v>en-US</v>
    <v>Languages</v>
  </rv>
  <rv s="4">
    <v>488</v>
  </rv>
  <rv s="4">
    <v>489</v>
  </rv>
  <rv s="1">
    <fb>25862</fb>
    <v>179</v>
  </rv>
  <rv s="1">
    <fb>132</fb>
    <v>28</v>
  </rv>
  <rv s="0">
    <v>-1610612480</v>
    <v>Franco Solinas</v>
    <v>wjson{"t":"e","d":"Person","e":"FrancoSolinas::ypy2c"}</v>
    <v>en-US</v>
    <v>NotablePeople</v>
  </rv>
  <rv s="4">
    <v>490</v>
  </rv>
  <rv s="31">
    <v>#VALUE!</v>
    <v>en-US</v>
    <v>wjson{"t":"e","d":"Movie","e":"Queimada::cy34t"}</v>
    <v>-1879047936</v>
    <v>1</v>
    <v>197</v>
    <v>207</v>
    <v>Burn!</v>
    <v>11</v>
    <v>183</v>
    <v>Movie</v>
    <v>13</v>
    <v>184</v>
    <v>189</v>
    <v>1756</v>
    <v>1757</v>
    <v>1759</v>
    <v>1760</v>
    <v>1761</v>
    <v>1763</v>
    <v>706</v>
    <v>1764</v>
    <v xml:space="preserve">for some violence and nudity </v>
    <v>1765</v>
    <v>1766</v>
    <v>Burn!</v>
    <v>Burn!</v>
    <v>Burn! is a 1969 Italian war drama film directed by Gillo Pontecorvo and starring Marlon Brando, Evaristo Márquez and Renato Salvatori. The music was composed by Ennio Morricone.</v>
    <v>movie</v>
    <v>1768</v>
  </rv>
  <rv s="0">
    <v>-1610612480</v>
    <v>Montgomery Clift</v>
    <v>wjson{"t":"e","d":"Person","e":"MontgomeryClift::t93z2"}</v>
    <v>en-US</v>
    <v>NotablePeople</v>
  </rv>
  <rv s="4">
    <v>491</v>
  </rv>
  <rv s="19">
    <v>190</v>
    <v>Montgomery Clift as Noah Ackerman</v>
    <v>191</v>
    <v>1770</v>
    <v>Montgomery Clift as Noah Ackerman</v>
    <v>1771</v>
  </rv>
  <rv s="0">
    <v>-1610612480</v>
    <v>Hope Lange</v>
    <v>wjson{"t":"e","d":"Person","e":"HopeLange::697vr"}</v>
    <v>en-US</v>
    <v>NotablePeople</v>
  </rv>
  <rv s="4">
    <v>492</v>
  </rv>
  <rv s="19">
    <v>190</v>
    <v>Hope Lange as Hope Plowman</v>
    <v>191</v>
    <v>1773</v>
    <v>Hope Lange as Hope Plowman</v>
    <v>1774</v>
  </rv>
  <rv s="4">
    <v>493</v>
  </rv>
  <rv s="19">
    <v>190</v>
    <v>Marlon Brando as Christian Diestl</v>
    <v>191</v>
    <v>424</v>
    <v>Marlon Brando as Christian Diestl</v>
    <v>1776</v>
  </rv>
  <rv s="0">
    <v>-1610612480</v>
    <v>Lee Van Cleef</v>
    <v>wjson{"t":"e","d":"Person","e":"LeeVanCleef::sp45k"}</v>
    <v>en-US</v>
    <v>NotablePeople</v>
  </rv>
  <rv s="4">
    <v>494</v>
  </rv>
  <rv s="19">
    <v>190</v>
    <v>Lee Van Cleef as 1st Sgt. Rickett</v>
    <v>191</v>
    <v>1778</v>
    <v>Lee Van Cleef as 1st Sgt. Rickett</v>
    <v>1779</v>
  </rv>
  <rv s="4">
    <v>495</v>
  </rv>
  <rv s="0">
    <v>-1610612480</v>
    <v>Edward Dmytryk</v>
    <v>wjson{"t":"e","d":"Person","e":"EdwardDmytryk::yk434"}</v>
    <v>en-US</v>
    <v>NotablePeople</v>
  </rv>
  <rv s="4">
    <v>496</v>
  </rv>
  <rv s="4">
    <v>497</v>
  </rv>
  <rv s="2">
    <v>62</v>
    <v>13</v>
    <v>0</v>
    <v>0</v>
    <v>image of The Young Lions</v>
  </rv>
  <rv s="4">
    <v>498</v>
  </rv>
  <rv s="1">
    <fb>21277</fb>
    <v>179</v>
  </rv>
  <rv s="1">
    <fb>167</fb>
    <v>28</v>
  </rv>
  <rv s="0">
    <v>-1610612480</v>
    <v>Edward Anhalt</v>
    <v>wjson{"t":"e","d":"Person","e":"EdwardAnhalt::zbv8j"}</v>
    <v>en-US</v>
    <v>NotablePeople</v>
  </rv>
  <rv s="0">
    <v>-1610612480</v>
    <v>Irwin Shaw</v>
    <v>wjson{"t":"e","d":"Person","e":"IrwinShaw::5crd3"}</v>
    <v>en-US</v>
    <v>NotablePeople</v>
  </rv>
  <rv s="4">
    <v>499</v>
  </rv>
  <rv s="28">
    <v>#VALUE!</v>
    <v>en-US</v>
    <v>wjson{"t":"e","d":"Movie","e":"TheYoungLions::968b7"}</v>
    <v>-1879047936</v>
    <v>1</v>
    <v>199</v>
    <v>204</v>
    <v>The Young Lions</v>
    <v>11</v>
    <v>183</v>
    <v>Movie</v>
    <v>13</v>
    <v>184</v>
    <v>189</v>
    <v>1781</v>
    <v>1203</v>
    <v>1783</v>
    <v>1784</v>
    <v>1785</v>
    <v>1786</v>
    <v>1787</v>
    <v>1788</v>
    <v>The Young Lions</v>
    <v>The Young Lions</v>
    <v>The Young Lions is a 1958 American World War II drama film directed by Edward Dmytryk and starring Marlon Brando, Montgomery Clift, and Dean Martin. It was made in black–and–white and CinemaScope by 20th Century Fox.</v>
    <v>movie</v>
    <v>1791</v>
  </rv>
  <rv s="4">
    <v>500</v>
  </rv>
  <rv s="19">
    <v>190</v>
    <v>Marlon Brando as Sakini</v>
    <v>191</v>
    <v>424</v>
    <v>Marlon Brando as Sakini</v>
    <v>1793</v>
  </rv>
  <rv s="4">
    <v>501</v>
  </rv>
  <rv s="0">
    <v>-1610612480</v>
    <v>Daniel Mann</v>
    <v>wjson{"t":"e","d":"Person","e":"DanielMann::4vts8"}</v>
    <v>en-US</v>
    <v>NotablePeople</v>
  </rv>
  <rv s="4">
    <v>502</v>
  </rv>
  <rv s="4">
    <v>503</v>
  </rv>
  <rv s="2">
    <v>63</v>
    <v>13</v>
    <v>0</v>
    <v>0</v>
    <v>image of The Teahouse of the August Moon</v>
  </rv>
  <rv s="0">
    <v>-1610612480</v>
    <v>Jack Cummings</v>
    <v>wjson{"t":"e","d":"Person","e":"JackCummings::p492b"}</v>
    <v>en-US</v>
    <v>NotablePeople</v>
  </rv>
  <rv s="4">
    <v>504</v>
  </rv>
  <rv s="38">
    <v>#VALUE!</v>
    <v>en-US</v>
    <v>wjson{"t":"e","d":"Movie","e":"TheTeahouseOfTheAugustMoon::rv3zh"}</v>
    <v>-1879047936</v>
    <v>1</v>
    <v>199</v>
    <v>214</v>
    <v>The Teahouse of the August Moon</v>
    <v>11</v>
    <v>183</v>
    <v>Movie</v>
    <v>13</v>
    <v>184</v>
    <v>189</v>
    <v>1795</v>
    <v>1306</v>
    <v>1797</v>
    <v>1798</v>
    <v>1799</v>
    <v>1056</v>
    <v>1801</v>
    <v>1956-12</v>
    <v>1075</v>
    <v>The Teahouse of the August Moon</v>
    <v>The Teahouse of the August Moon</v>
    <v>The Teahouse of the August Moon is a 1956 American comedy film directed by Daniel Mann and starring Marlon Brando. It satirizes the U.S. occupation and Americanization of the island of Okinawa following the end of World War II in 1945.</v>
    <v>movie</v>
  </rv>
  <rv s="4">
    <v>505</v>
  </rv>
  <rv s="19">
    <v>190</v>
    <v>Marlon Brando as Valentine 'Snakeskin' Xavier</v>
    <v>191</v>
    <v>424</v>
    <v>Marlon Brando as Valentine 'Snakeskin' Xavier</v>
    <v>1803</v>
  </rv>
  <rv s="0">
    <v>-1610612480</v>
    <v>Joanne Woodward</v>
    <v>wjson{"t":"e","d":"Person","e":"JoanneWoodward::4b624"}</v>
    <v>en-US</v>
    <v>NotablePeople</v>
  </rv>
  <rv s="4">
    <v>506</v>
  </rv>
  <rv s="19">
    <v>190</v>
    <v>Joanne Woodward as Carol Cutrere</v>
    <v>191</v>
    <v>1805</v>
    <v>Joanne Woodward as Carol Cutrere</v>
    <v>1806</v>
  </rv>
  <rv s="4">
    <v>507</v>
  </rv>
  <rv s="0">
    <v>-1610612480</v>
    <v>Sidney Lumet</v>
    <v>wjson{"t":"e","d":"Person","e":"SidneyLumet::5756h"}</v>
    <v>en-US</v>
    <v>NotablePeople</v>
  </rv>
  <rv s="4">
    <v>508</v>
  </rv>
  <rv s="2">
    <v>64</v>
    <v>13</v>
    <v>0</v>
    <v>0</v>
    <v>image of The Fugitive Kind</v>
  </rv>
  <rv s="1">
    <fb>22020</fb>
    <v>179</v>
  </rv>
  <rv s="1">
    <fb>119</fb>
    <v>28</v>
  </rv>
  <rv s="28">
    <v>#VALUE!</v>
    <v>en-US</v>
    <v>wjson{"t":"e","d":"Movie","e":"TheFugitiveKind::dm8g2"}</v>
    <v>-1879047936</v>
    <v>1</v>
    <v>199</v>
    <v>204</v>
    <v>The Fugitive Kind</v>
    <v>11</v>
    <v>183</v>
    <v>Movie</v>
    <v>13</v>
    <v>184</v>
    <v>189</v>
    <v>1808</v>
    <v>1512</v>
    <v>1810</v>
    <v>702</v>
    <v>1811</v>
    <v>748</v>
    <v>1812</v>
    <v>1813</v>
    <v>The Fugitive Kind</v>
    <v>The Fugitive Kind</v>
    <v>The Fugitive Kind is a 1960 American drama film starring Marlon Brando, Anna Magnani, and Joanne Woodward. Directed by Sidney Lumet.</v>
    <v>movie</v>
    <v>782</v>
  </rv>
  <rv s="0">
    <v>-1610612480</v>
    <v>Jean Simmons</v>
    <v>wjson{"t":"e","d":"Person","e":"JeanSimmons::jvf96"}</v>
    <v>en-US</v>
    <v>NotablePeople</v>
  </rv>
  <rv s="4">
    <v>509</v>
  </rv>
  <rv s="19">
    <v>190</v>
    <v>Jean Simmons as Desiree Clary</v>
    <v>191</v>
    <v>1815</v>
    <v>Jean Simmons as Desiree Clary</v>
    <v>1816</v>
  </rv>
  <rv s="4">
    <v>510</v>
  </rv>
  <rv s="19">
    <v>190</v>
    <v>Marlon Brando as Napoléon Bonaparte</v>
    <v>191</v>
    <v>424</v>
    <v>Marlon Brando as Napoléon Bonaparte</v>
    <v>1818</v>
  </rv>
  <rv s="4">
    <v>511</v>
  </rv>
  <rv s="0">
    <v>-1610612480</v>
    <v>Henry Koster</v>
    <v>wjson{"t":"e","d":"Person","e":"HenryKoster::2jwjr"}</v>
    <v>en-US</v>
    <v>NotablePeople</v>
  </rv>
  <rv s="4">
    <v>512</v>
  </rv>
  <rv s="4">
    <v>513</v>
  </rv>
  <rv s="2">
    <v>65</v>
    <v>13</v>
    <v>0</v>
    <v>0</v>
    <v>image of Désirée</v>
  </rv>
  <rv s="0">
    <v>-1879047936</v>
    <v>Swedish</v>
    <v>wjson{"t":"e","d":"Language","e":"Swedish"}</v>
    <v>en-US</v>
    <v>Languages</v>
  </rv>
  <rv s="4">
    <v>514</v>
  </rv>
  <rv s="1">
    <fb>20131</fb>
    <v>179</v>
  </rv>
  <rv s="1">
    <fb>110</fb>
    <v>28</v>
  </rv>
  <rv s="1">
    <fb>9000000</fb>
    <v>31</v>
  </rv>
  <rv s="0">
    <v>-1610612480</v>
    <v>Daniel Taradash</v>
    <v>wjson{"t":"e","d":"Person","e":"DanielTaradash::dfmr4"}</v>
    <v>en-US</v>
    <v>NotablePeople</v>
  </rv>
  <rv s="4">
    <v>515</v>
  </rv>
  <rv s="39">
    <v>#VALUE!</v>
    <v>en-US</v>
    <v>wjson{"t":"e","d":"Movie","e":"Desiree::7zbvd"}</v>
    <v>-1879047936</v>
    <v>1</v>
    <v>202</v>
    <v>215</v>
    <v>Désirée</v>
    <v>11</v>
    <v>183</v>
    <v>Movie</v>
    <v>13</v>
    <v>184</v>
    <v>189</v>
    <v>1820</v>
    <v>1203</v>
    <v>1822</v>
    <v>1823</v>
    <v>1824</v>
    <v>1826</v>
    <v>1827</v>
    <v>1828</v>
    <v>Désirée</v>
    <v>Désirée</v>
    <v>1829</v>
    <v>Désirée is a 1954 American historical–biographical film directed by Henry Koster and produced by Julian Blaustein from a screenplay by Daniel Taradash, based on the best–selling novel Désirée by Annemarie Selinko.</v>
    <v>movie</v>
    <v>1831</v>
  </rv>
  <rv s="0">
    <v>-1610612480</v>
    <v>George C. Scott</v>
    <v>wjson{"t":"e","d":"Person","e":"GeorgeCScott::8mfqg"}</v>
    <v>en-US</v>
    <v>NotablePeople</v>
  </rv>
  <rv s="4">
    <v>516</v>
  </rv>
  <rv s="19">
    <v>190</v>
    <v>George C. Scott as Lt. Barney Caine LAPD</v>
    <v>191</v>
    <v>1833</v>
    <v>George C. Scott as Lt. Barney Caine LAPD</v>
    <v>1834</v>
  </rv>
  <rv s="4">
    <v>517</v>
  </rv>
  <rv s="19">
    <v>190</v>
    <v>Marlon Brando as multiple roles</v>
    <v>191</v>
    <v>424</v>
    <v>Marlon Brando as multiple roles</v>
    <v>1836</v>
  </rv>
  <rv s="4">
    <v>518</v>
  </rv>
  <rv s="19">
    <v>190</v>
    <v>John Gielgud as multiple roles</v>
    <v>191</v>
    <v>1221</v>
    <v>John Gielgud as multiple roles</v>
    <v>1838</v>
  </rv>
  <rv s="0">
    <v>-1610612480</v>
    <v>Craig T. Nelson</v>
    <v>wjson{"t":"e","d":"Person","e":"CraigTNelson::xmz8w"}</v>
    <v>en-US</v>
    <v>NotablePeople</v>
  </rv>
  <rv s="4">
    <v>519</v>
  </rv>
  <rv s="19">
    <v>190</v>
    <v>Craig T. Nelson as Geologist #2</v>
    <v>191</v>
    <v>1840</v>
    <v>Craig T. Nelson as Geologist #2</v>
    <v>1841</v>
  </rv>
  <rv s="0">
    <v>-1610612480</v>
    <v>Beatrice Straight</v>
    <v>wjson{"t":"e","d":"Person","e":"BeatriceStraight::9mgsg"}</v>
    <v>en-US</v>
    <v>NotablePeople</v>
  </rv>
  <rv s="4">
    <v>520</v>
  </rv>
  <rv s="19">
    <v>190</v>
    <v>Beatrice Straight as Kay Neeley</v>
    <v>191</v>
    <v>1843</v>
    <v>Beatrice Straight as Kay Neeley</v>
    <v>1844</v>
  </rv>
  <rv s="4">
    <v>521</v>
  </rv>
  <rv s="4">
    <v>522</v>
  </rv>
  <rv s="0">
    <v>-1610612480</v>
    <v>John G. Avildsen</v>
    <v>wjson{"t":"e","d":"Person","e":"JohnGAvildsen::pw7yp"}</v>
    <v>en-US</v>
    <v>NotablePeople</v>
  </rv>
  <rv s="4">
    <v>523</v>
  </rv>
  <rv s="4">
    <v>524</v>
  </rv>
  <rv s="2">
    <v>66</v>
    <v>13</v>
    <v>0</v>
    <v>0</v>
    <v>image of The Formula</v>
  </rv>
  <rv s="4">
    <v>525</v>
  </rv>
  <rv s="0">
    <v>-1610612480</v>
    <v>Steve Shagan</v>
    <v>wjson{"t":"e","d":"Person","e":"SteveShagan::jhx6n"}</v>
    <v>en-US</v>
    <v>NotablePeople</v>
  </rv>
  <rv s="4">
    <v>526</v>
  </rv>
  <rv s="1">
    <fb>29574</fb>
    <v>179</v>
  </rv>
  <rv s="1">
    <fb>117</fb>
    <v>28</v>
  </rv>
  <rv s="1">
    <fb>8894289</fb>
    <v>31</v>
  </rv>
  <rv s="37">
    <v>#VALUE!</v>
    <v>en-US</v>
    <v>wjson{"t":"e","d":"Movie","e":"TheFormula::bny4y"}</v>
    <v>-1879047936</v>
    <v>1</v>
    <v>202</v>
    <v>213</v>
    <v>The Formula</v>
    <v>11</v>
    <v>183</v>
    <v>Movie</v>
    <v>13</v>
    <v>184</v>
    <v>189</v>
    <v>1846</v>
    <v>1847</v>
    <v>1849</v>
    <v>1850</v>
    <v>1851</v>
    <v>1852</v>
    <v>1854</v>
    <v>594</v>
    <v>1855</v>
    <v>1856</v>
    <v>The Formula</v>
    <v>The Formula</v>
    <v>1857</v>
    <v>The Formula is a 1980 American–West German mystery film directed by John G. Avildsen and released by Metro–Goldwyn–Mayer. It features a preeminent cast including Marlon Brando, George C. Scott, John Gielgud, and Marthe Keller.</v>
    <v>movie</v>
    <v>1854</v>
  </rv>
  <rv s="4">
    <v>527</v>
  </rv>
  <rv s="19">
    <v>190</v>
    <v>Marlon Brando as Robert Crain</v>
    <v>191</v>
    <v>424</v>
    <v>Marlon Brando as Robert Crain</v>
    <v>1859</v>
  </rv>
  <rv s="0">
    <v>-1610612480</v>
    <v>Yul Brynner</v>
    <v>wjson{"t":"e","d":"Person","e":"YulBrynner::jc6m3"}</v>
    <v>en-US</v>
    <v>NotablePeople</v>
  </rv>
  <rv s="4">
    <v>528</v>
  </rv>
  <rv s="19">
    <v>190</v>
    <v>Yul Brynner as Captain Mueller</v>
    <v>191</v>
    <v>1861</v>
    <v>Yul Brynner as Captain Mueller</v>
    <v>1862</v>
  </rv>
  <rv s="4">
    <v>529</v>
  </rv>
  <rv s="4">
    <v>530</v>
  </rv>
  <rv s="0">
    <v>-1610612480</v>
    <v>Bernhard Wicki</v>
    <v>wjson{"t":"e","d":"Person","e":"BernhardWicki::77d5k"}</v>
    <v>en-US</v>
    <v>NotablePeople</v>
  </rv>
  <rv s="4">
    <v>531</v>
  </rv>
  <rv s="4">
    <v>532</v>
  </rv>
  <rv s="2">
    <v>67</v>
    <v>13</v>
    <v>0</v>
    <v>0</v>
    <v>image of Morituri</v>
  </rv>
  <rv s="1">
    <fb>23979</fb>
    <v>179</v>
  </rv>
  <rv s="26">
    <v>#VALUE!</v>
    <v>en-US</v>
    <v>wjson{"t":"e","d":"Movie","e":"Morituri::z8v8w"}</v>
    <v>-1879047936</v>
    <v>1</v>
    <v>199</v>
    <v>201</v>
    <v>Morituri</v>
    <v>11</v>
    <v>183</v>
    <v>Movie</v>
    <v>13</v>
    <v>184</v>
    <v>189</v>
    <v>1864</v>
    <v>1865</v>
    <v>1867</v>
    <v>1868</v>
    <v>1869</v>
    <v>748</v>
    <v>1167</v>
    <v>1870</v>
    <v>1075</v>
    <v>Morituri</v>
    <v>Morituri</v>
    <v>Morituri (also known as The Saboteur: Code Name Morituri) is a 1965 film about the Allied sabotage during World War II of a German merchant ship carrying rubber, a critical product during the war.</v>
    <v>movie</v>
    <v>1831</v>
  </rv>
  <rv s="4">
    <v>533</v>
  </rv>
  <rv s="19">
    <v>190</v>
    <v>Marlon Brando as Ken</v>
    <v>191</v>
    <v>424</v>
    <v>Marlon Brando as Ken</v>
    <v>1872</v>
  </rv>
  <rv s="4">
    <v>534</v>
  </rv>
  <rv s="0">
    <v>-1610612480</v>
    <v>Fred Zinnemann</v>
    <v>wjson{"t":"e","d":"Person","e":"FredZinnemann::9t9jg"}</v>
    <v>en-US</v>
    <v>NotablePeople</v>
  </rv>
  <rv s="4">
    <v>535</v>
  </rv>
  <rv s="2">
    <v>68</v>
    <v>13</v>
    <v>0</v>
    <v>0</v>
    <v>image of The Men</v>
  </rv>
  <rv s="1">
    <fb>18500</fb>
    <v>179</v>
  </rv>
  <rv s="0">
    <v>-1610612480</v>
    <v>Carl Foreman</v>
    <v>wjson{"t":"e","d":"Person","e":"CarlForeman::bt4qx"}</v>
    <v>en-US</v>
    <v>NotablePeople</v>
  </rv>
  <rv s="4">
    <v>536</v>
  </rv>
  <rv s="26">
    <v>#VALUE!</v>
    <v>en-US</v>
    <v>wjson{"t":"e","d":"Movie","e":"TheMen::t39x7"}</v>
    <v>-1879047936</v>
    <v>1</v>
    <v>199</v>
    <v>201</v>
    <v>The Men</v>
    <v>11</v>
    <v>183</v>
    <v>Movie</v>
    <v>13</v>
    <v>184</v>
    <v>189</v>
    <v>1874</v>
    <v>994</v>
    <v>1876</v>
    <v>770</v>
    <v>1877</v>
    <v>773</v>
    <v>997</v>
    <v>1878</v>
    <v>84</v>
    <v>The Men</v>
    <v>The Men</v>
    <v>The Men is a 1950 American drama film directed by Fred Zinnemann, written by Carl Foreman, and starring Marlon Brando, Teresa Wright and Everett Sloane. Despite the film's commercial failure, it marked Brando’s film debut.</v>
    <v>movie</v>
    <v>1880</v>
  </rv>
  <rv s="4">
    <v>537</v>
  </rv>
  <rv s="19">
    <v>190</v>
    <v>Marlon Brando as Peter Quint</v>
    <v>191</v>
    <v>424</v>
    <v>Marlon Brando as Peter Quint</v>
    <v>1882</v>
  </rv>
  <rv s="4">
    <v>538</v>
  </rv>
  <rv s="4">
    <v>539</v>
  </rv>
  <rv s="0">
    <v>-1610612480</v>
    <v>Michael Winner</v>
    <v>wjson{"t":"e","d":"Person","e":"MichaelWinner::t7xmt"}</v>
    <v>en-US</v>
    <v>NotablePeople</v>
  </rv>
  <rv s="4">
    <v>540</v>
  </rv>
  <rv s="4">
    <v>541</v>
  </rv>
  <rv s="2">
    <v>69</v>
    <v>13</v>
    <v>0</v>
    <v>0</v>
    <v>image of The Nightcomers</v>
  </rv>
  <rv s="0">
    <v>-1610612480</v>
    <v>Alan Ladd, Jr.</v>
    <v>wjson{"t":"e","d":"Person","e":"AlanLaddJr::78mxk"}</v>
    <v>en-US</v>
    <v>NotablePeople</v>
  </rv>
  <rv s="4">
    <v>542</v>
  </rv>
  <rv s="1">
    <fb>26347</fb>
    <v>179</v>
  </rv>
  <rv s="0">
    <v>-1610612480</v>
    <v>Michael Hastings</v>
    <v>wjson{"t":"e","d":"Person","e":"MichaelHastings::bvrb7"}</v>
    <v>en-US</v>
    <v>NotablePeople</v>
  </rv>
  <rv s="0">
    <v>-1610612480</v>
    <v>Henry James</v>
    <v>wjson{"t":"e","d":"Person","e":"HenryJames::3msc9"}</v>
    <v>en-US</v>
    <v>NotablePeople</v>
  </rv>
  <rv s="0">
    <v>-1610612480</v>
    <v>Michael Hastings</v>
    <v>wjson{"t":"e","d":"Person","e":"MichaelHastings::9cs8v"}</v>
    <v>en-US</v>
    <v>NotablePeople</v>
  </rv>
  <rv s="4">
    <v>543</v>
  </rv>
  <rv s="40">
    <v>#VALUE!</v>
    <v>en-US</v>
    <v>wjson{"t":"e","d":"Movie","e":"TheNightcomers::bf5nh"}</v>
    <v>-1879047936</v>
    <v>1</v>
    <v>199</v>
    <v>216</v>
    <v>The Nightcomers</v>
    <v>11</v>
    <v>183</v>
    <v>Movie</v>
    <v>13</v>
    <v>184</v>
    <v>189</v>
    <v>1884</v>
    <v>1885</v>
    <v>1887</v>
    <v>1888</v>
    <v>1889</v>
    <v>748</v>
    <v>1891</v>
    <v>594</v>
    <v>1892</v>
    <v>863</v>
    <v>The Nightcomers</v>
    <v>The Nightcomers</v>
    <v>The Nightcomers is a 1971 British horror film directed by Michael Winner and starring Marlon Brando, Stephanie Beacham, Thora Hird, Harry Andrews and Anna Palk.</v>
    <v>movie</v>
    <v>1896</v>
  </rv>
  <rv s="4">
    <v>544</v>
  </rv>
  <rv s="19">
    <v>190</v>
    <v>Marlon Brando as Bud</v>
    <v>191</v>
    <v>424</v>
    <v>Marlon Brando as Bud</v>
    <v>1898</v>
  </rv>
  <rv s="0">
    <v>-1610612480</v>
    <v>Rita Moreno</v>
    <v>wjson{"t":"e","d":"Person","e":"RitaMoreno::s8hb3"}</v>
    <v>en-US</v>
    <v>NotablePeople</v>
  </rv>
  <rv s="4">
    <v>545</v>
  </rv>
  <rv s="19">
    <v>190</v>
    <v>Rita Moreno as Vi</v>
    <v>191</v>
    <v>1900</v>
    <v>Rita Moreno as Vi</v>
    <v>1901</v>
  </rv>
  <rv s="0">
    <v>-1610612480</v>
    <v>Richard Boone</v>
    <v>wjson{"t":"e","d":"Person","e":"RichardBoone::6964z"}</v>
    <v>en-US</v>
    <v>NotablePeople</v>
  </rv>
  <rv s="4">
    <v>546</v>
  </rv>
  <rv s="19">
    <v>190</v>
    <v>Richard Boone as Leer</v>
    <v>191</v>
    <v>1903</v>
    <v>Richard Boone as Leer</v>
    <v>1904</v>
  </rv>
  <rv s="4">
    <v>547</v>
  </rv>
  <rv s="4">
    <v>548</v>
  </rv>
  <rv s="4">
    <v>549</v>
  </rv>
  <rv s="4">
    <v>550</v>
  </rv>
  <rv s="2">
    <v>70</v>
    <v>13</v>
    <v>0</v>
    <v>0</v>
    <v>image of The Night of the Following Day</v>
  </rv>
  <rv s="1">
    <fb>25276</fb>
    <v>179</v>
  </rv>
  <rv s="1">
    <fb>93</fb>
    <v>28</v>
  </rv>
  <rv s="0">
    <v>-1610612480</v>
    <v>Lionel White</v>
    <v>wjson{"t":"e","d":"Person","e":"LionelWhite::n4q77"}</v>
    <v>en-US</v>
    <v>NotablePeople</v>
  </rv>
  <rv s="4">
    <v>551</v>
  </rv>
  <rv s="40">
    <v>#VALUE!</v>
    <v>en-US</v>
    <v>wjson{"t":"e","d":"Movie","e":"TheNightOfTheFollowingDay::k8934"}</v>
    <v>-1879047936</v>
    <v>1</v>
    <v>199</v>
    <v>216</v>
    <v>The Night of the Following Day</v>
    <v>11</v>
    <v>183</v>
    <v>Movie</v>
    <v>13</v>
    <v>184</v>
    <v>189</v>
    <v>1906</v>
    <v>1907</v>
    <v>1908</v>
    <v>1909</v>
    <v>1910</v>
    <v>704</v>
    <v>1682</v>
    <v>594</v>
    <v>1911</v>
    <v>1912</v>
    <v>The Night of the Following Day</v>
    <v>The Night of the Following Day</v>
    <v>The Night of the Following Day is a 1969 American Technicolor crime film directed by Hubert Cornfield starring Marlon Brando, Richard Boone, Rita Moreno and Pamela Franklin.</v>
    <v>movie</v>
    <v>1914</v>
  </rv>
  <rv s="4">
    <v>552</v>
  </rv>
  <rv s="19">
    <v>190</v>
    <v>Marlon Brando as Voice</v>
    <v>191</v>
    <v>424</v>
    <v>Marlon Brando as Voice</v>
    <v>1916</v>
  </rv>
  <rv s="0">
    <v>-1610612480</v>
    <v>Jacques Perrin</v>
    <v>wjson{"t":"e","d":"Person","e":"JacquesPerrin::9j6y3"}</v>
    <v>en-US</v>
    <v>NotablePeople</v>
  </rv>
  <rv s="19">
    <v>190</v>
    <v>Jacques Perrin as Voice</v>
    <v>191</v>
    <v>1918</v>
    <v>Jacques Perrin as Voice</v>
    <v>1916</v>
  </rv>
  <rv s="4">
    <v>553</v>
  </rv>
  <rv s="4">
    <v>554</v>
  </rv>
  <rv s="0">
    <v>-1610612480</v>
    <v>Jean‐Pierre Dutilleux</v>
    <v>wjson{"t":"e","d":"Person","e":"Jean-PierreDutilleux::c8sbr"}</v>
    <v>en-US</v>
    <v>NotablePeople</v>
  </rv>
  <rv s="4">
    <v>555</v>
  </rv>
  <rv s="2">
    <v>71</v>
    <v>13</v>
    <v>0</v>
    <v>0</v>
    <v>image of Raoni</v>
  </rv>
  <rv s="4">
    <v>556</v>
  </rv>
  <rv s="1">
    <fb>84</fb>
    <v>28</v>
  </rv>
  <rv s="41">
    <v>#VALUE!</v>
    <v>en-US</v>
    <v>wjson{"t":"e","d":"Movie","e":"Raoni::8htjb"}</v>
    <v>-1879047936</v>
    <v>1</v>
    <v>199</v>
    <v>201</v>
    <v>Raoni</v>
    <v>11</v>
    <v>183</v>
    <v>Movie</v>
    <v>13</v>
    <v>184</v>
    <v>189</v>
    <v>1920</v>
    <v>1921</v>
    <v>1923</v>
    <v>1191</v>
    <v>1924</v>
    <v>1925</v>
    <v>1923</v>
    <v>1978</v>
    <v>1926</v>
    <v>Raoni</v>
    <v>Raoni</v>
    <v>Raoni (also known as Raoni: The Fight for the Amazon) is a 1978 French–Belgian documentary film directed by Jean–Pierre Dutilleux and Luiz Carlos Saldanha on the life of Raoni Metuktire.</v>
    <v>movie</v>
    <v>1923</v>
  </rv>
  <rv s="4">
    <v>557</v>
  </rv>
  <rv s="19">
    <v>190</v>
    <v>Marlon Brando as Col. Walter E. Kurtz</v>
    <v>191</v>
    <v>424</v>
    <v>Marlon Brando as Col. Walter E. Kurtz</v>
    <v>1928</v>
  </rv>
  <rv s="4">
    <v>558</v>
  </rv>
  <rv s="19">
    <v>190</v>
    <v>Robert Duvall as Lt. Col. William 'Bill' Kilgore</v>
    <v>191</v>
    <v>495</v>
    <v>Robert Duvall as Lt. Col. William 'Bill' Kilgore</v>
    <v>1930</v>
  </rv>
  <rv s="4">
    <v>559</v>
  </rv>
  <rv s="19">
    <v>190</v>
    <v>Martin Sheen as Captain Benjamin L. Willard</v>
    <v>191</v>
    <v>1180</v>
    <v>Martin Sheen as Captain Benjamin L. Willard</v>
    <v>1932</v>
  </rv>
  <rv s="0">
    <v>-1610612480</v>
    <v>Laurence Fishburne</v>
    <v>wjson{"t":"e","d":"Person","e":"LaurenceFishburne::m9978"}</v>
    <v>en-US</v>
    <v>NotablePeople</v>
  </rv>
  <rv s="4">
    <v>560</v>
  </rv>
  <rv s="19">
    <v>190</v>
    <v>Laurence Fishburne as multiple roles</v>
    <v>191</v>
    <v>1934</v>
    <v>Laurence Fishburne as multiple roles</v>
    <v>1935</v>
  </rv>
  <rv s="4">
    <v>561</v>
  </rv>
  <rv s="19">
    <v>190</v>
    <v>Dennis Hopper as Photo Journalist</v>
    <v>191</v>
    <v>1047</v>
    <v>Dennis Hopper as Photo Journalist</v>
    <v>1937</v>
  </rv>
  <rv s="0">
    <v>-1610612480</v>
    <v>Harrison Ford</v>
    <v>wjson{"t":"e","d":"Person","e":"HarrisonFord::y8237"}</v>
    <v>en-US</v>
    <v>NotablePeople</v>
  </rv>
  <rv s="4">
    <v>562</v>
  </rv>
  <rv s="19">
    <v>190</v>
    <v>Harrison Ford as Colonel Lucas</v>
    <v>191</v>
    <v>1939</v>
    <v>Harrison Ford as Colonel Lucas</v>
    <v>1940</v>
  </rv>
  <rv s="0">
    <v>-1610612480</v>
    <v>Sam Bottoms</v>
    <v>wjson{"t":"e","d":"Person","e":"SamBottoms::fksn5"}</v>
    <v>en-US</v>
    <v>NotablePeople</v>
  </rv>
  <rv s="4">
    <v>563</v>
  </rv>
  <rv s="19">
    <v>190</v>
    <v>Sam Bottoms as Lance B. Johnson</v>
    <v>191</v>
    <v>1942</v>
    <v>Sam Bottoms as Lance B. Johnson</v>
    <v>1943</v>
  </rv>
  <rv s="4">
    <v>564</v>
  </rv>
  <rv s="19">
    <v>190</v>
    <v>Frederic Forrest as multiple roles</v>
    <v>191</v>
    <v>1649</v>
    <v>Frederic Forrest as multiple roles</v>
    <v>1945</v>
  </rv>
  <rv s="0">
    <v>-1610612480</v>
    <v>Bill Graham</v>
    <v>wjson{"t":"e","d":"Person","e":"BillGraham::2563t"}</v>
    <v>en-US</v>
    <v>NotablePeople</v>
  </rv>
  <rv s="4">
    <v>565</v>
  </rv>
  <rv s="19">
    <v>190</v>
    <v>Bill Graham as Agent</v>
    <v>191</v>
    <v>1947</v>
    <v>Bill Graham as Agent</v>
    <v>1948</v>
  </rv>
  <rv s="0">
    <v>-1610612480</v>
    <v>Scott Glenn</v>
    <v>wjson{"t":"e","d":"Person","e":"ScottGlenn::4pjbw"}</v>
    <v>en-US</v>
    <v>NotablePeople</v>
  </rv>
  <rv s="4">
    <v>566</v>
  </rv>
  <rv s="19">
    <v>190</v>
    <v>Scott Glenn as Lieutenant Richard M. Colby</v>
    <v>191</v>
    <v>1950</v>
    <v>Scott Glenn as Lieutenant Richard M. Colby</v>
    <v>1951</v>
  </rv>
  <rv s="0">
    <v>-1610612480</v>
    <v>Colleen Camp</v>
    <v>wjson{"t":"e","d":"Person","e":"ColleenCamp::fg6hj"}</v>
    <v>en-US</v>
    <v>NotablePeople</v>
  </rv>
  <rv s="4">
    <v>567</v>
  </rv>
  <rv s="19">
    <v>190</v>
    <v>Colleen Camp as Terri Turee</v>
    <v>191</v>
    <v>1953</v>
    <v>Colleen Camp as Terri Turee</v>
    <v>1954</v>
  </rv>
  <rv s="0">
    <v>-1610612480</v>
    <v>G. D. Spradlin</v>
    <v>wjson{"t":"e","d":"Person","e":"GDSpradlin::hbhx6"}</v>
    <v>en-US</v>
    <v>NotablePeople</v>
  </rv>
  <rv s="4">
    <v>568</v>
  </rv>
  <rv s="19">
    <v>190</v>
    <v>G. D. Spradlin as General Corman</v>
    <v>191</v>
    <v>1956</v>
    <v>G. D. Spradlin as General Corman</v>
    <v>1957</v>
  </rv>
  <rv s="0">
    <v>-1610612480</v>
    <v>Jack Thibeau</v>
    <v>wjson{"t":"e","d":"Person","e":"JackThibeau::dpcd8"}</v>
    <v>en-US</v>
    <v>NotablePeople</v>
  </rv>
  <rv s="4">
    <v>569</v>
  </rv>
  <rv s="19">
    <v>190</v>
    <v>Jack Thibeau as Soldier In Trench</v>
    <v>191</v>
    <v>1959</v>
    <v>Jack Thibeau as Soldier In Trench</v>
    <v>1960</v>
  </rv>
  <rv s="0">
    <v>-1610612480</v>
    <v>James Keane</v>
    <v>wjson{"t":"e","d":"Person","e":"JamesKeane::t975g"}</v>
    <v>en-US</v>
    <v>NotablePeople</v>
  </rv>
  <rv s="4">
    <v>570</v>
  </rv>
  <rv s="19">
    <v>190</v>
    <v>James Keane as Kilgore's Gunner</v>
    <v>191</v>
    <v>1962</v>
    <v>James Keane as Kilgore's Gunner</v>
    <v>1963</v>
  </rv>
  <rv s="4">
    <v>571</v>
  </rv>
  <rv s="19">
    <v>190</v>
    <v>Francis Ford Coppola as Director Of TV Crew</v>
    <v>191</v>
    <v>581</v>
    <v>Francis Ford Coppola as Director Of TV Crew</v>
    <v>1965</v>
  </rv>
  <rv s="0">
    <v>-1610612480</v>
    <v>R. Lee Ermey</v>
    <v>wjson{"t":"e","d":"Person","e":"RLeeErmey::w8847"}</v>
    <v>en-US</v>
    <v>NotablePeople</v>
  </rv>
  <rv s="4">
    <v>572</v>
  </rv>
  <rv s="19">
    <v>190</v>
    <v>R. Lee Ermey as Eagle Thrust Seven Helicopter Pilot</v>
    <v>191</v>
    <v>1967</v>
    <v>R. Lee Ermey as Eagle Thrust Seven Helicopter Pilot</v>
    <v>1968</v>
  </rv>
  <rv s="0">
    <v>-1610612480</v>
    <v>Vittorio Storaro</v>
    <v>wjson{"t":"e","d":"Person","e":"VittorioStoraro::8264k"}</v>
    <v>en-US</v>
    <v>NotablePeople</v>
  </rv>
  <rv s="4">
    <v>573</v>
  </rv>
  <rv s="19">
    <v>190</v>
    <v>Vittorio Storaro as TV Photographer</v>
    <v>191</v>
    <v>1970</v>
    <v>Vittorio Storaro as TV Photographer</v>
    <v>1971</v>
  </rv>
  <rv s="4">
    <v>574</v>
  </rv>
  <rv s="19">
    <v>190</v>
    <v>Christian Marquand as Hubert De Marais</v>
    <v>191</v>
    <v>1624</v>
    <v>Christian Marquand as Hubert De Marais</v>
    <v>1973</v>
  </rv>
  <rv s="4">
    <v>575</v>
  </rv>
  <rv s="19">
    <v>190</v>
    <v>Roman Coppola as Francis De Marais</v>
    <v>191</v>
    <v>576</v>
    <v>Roman Coppola as Francis De Marais</v>
    <v>1975</v>
  </rv>
  <rv s="4">
    <v>576</v>
  </rv>
  <rv s="19">
    <v>190</v>
    <v>Gian‐Carlo Coppola as Gilles De Marais</v>
    <v>191</v>
    <v>564</v>
    <v>Gian‐Carlo Coppola as Gilles De Marais</v>
    <v>1977</v>
  </rv>
  <rv s="4">
    <v>577</v>
  </rv>
  <rv s="4">
    <v>578</v>
  </rv>
  <rv s="4">
    <v>579</v>
  </rv>
  <rv s="2">
    <v>72</v>
    <v>13</v>
    <v>0</v>
    <v>0</v>
    <v>image of Apocalypse Now</v>
  </rv>
  <rv s="0">
    <v>-1879047936</v>
    <v>Vietnamese</v>
    <v>wjson{"t":"e","d":"Language","e":"Vietnamese"}</v>
    <v>en-US</v>
    <v>Languages</v>
  </rv>
  <rv s="4">
    <v>580</v>
  </rv>
  <rv s="1">
    <fb>31500000</fb>
    <v>31</v>
  </rv>
  <rv s="1">
    <fb>29082</fb>
    <v>179</v>
  </rv>
  <rv s="1">
    <fb>83471511</fb>
    <v>31</v>
  </rv>
  <rv s="0">
    <v>-1610612480</v>
    <v>John Milius</v>
    <v>wjson{"t":"e","d":"Person","e":"JohnMilius::s7zp8"}</v>
    <v>en-US</v>
    <v>NotablePeople</v>
  </rv>
  <rv s="0">
    <v>-1610612480</v>
    <v>Joseph Conrad</v>
    <v>wjson{"t":"e","d":"Person","e":"JosephConrad::t7hrh"}</v>
    <v>en-US</v>
    <v>NotablePeople</v>
  </rv>
  <rv s="0">
    <v>-1610612480</v>
    <v>Michael Herr</v>
    <v>wjson{"t":"e","d":"Person","e":"MichaelHerr::4378v"}</v>
    <v>en-US</v>
    <v>NotablePeople</v>
  </rv>
  <rv s="4">
    <v>581</v>
  </rv>
  <rv s="21">
    <v>#VALUE!</v>
    <v>en-US</v>
    <v>wjson{"t":"e","d":"Movie","e":"ApocalypseNow::3h55z"}</v>
    <v>-1879047936</v>
    <v>1</v>
    <v>192</v>
    <v>193</v>
    <v>Apocalypse Now</v>
    <v>11</v>
    <v>183</v>
    <v>Movie</v>
    <v>13</v>
    <v>184</v>
    <v>189</v>
    <v>1979</v>
    <v>1980</v>
    <v>582</v>
    <v>1981</v>
    <v>1982</v>
    <v>1984</v>
    <v>582</v>
    <v>1985</v>
    <v>594</v>
    <v xml:space="preserve">for disturbing violent images, language, sexual content and some drug use </v>
    <v>1986</v>
    <v>1060</v>
    <v>Apocalypse Now</v>
    <v>Apocalypse Now</v>
    <v>1987</v>
    <v>Apocalypse Now is a 1979 American epic war film directed, produced and co–written by Francis Ford Coppola.</v>
    <v>movie</v>
    <v>1991</v>
  </rv>
  <rv s="0">
    <v>-1610612480</v>
    <v>Anjanette Comer</v>
    <v>wjson{"t":"e","d":"Person","e":"AnjanetteComer::k9gfj"}</v>
    <v>en-US</v>
    <v>NotablePeople</v>
  </rv>
  <rv s="4">
    <v>582</v>
  </rv>
  <rv s="19">
    <v>190</v>
    <v>Anjanette Comer as Trini</v>
    <v>191</v>
    <v>1993</v>
    <v>Anjanette Comer as Trini</v>
    <v>1994</v>
  </rv>
  <rv s="4">
    <v>583</v>
  </rv>
  <rv s="19">
    <v>190</v>
    <v>Marlon Brando as Matt</v>
    <v>191</v>
    <v>424</v>
    <v>Marlon Brando as Matt</v>
    <v>1996</v>
  </rv>
  <rv s="0">
    <v>-1610612480</v>
    <v>John Saxon</v>
    <v>wjson{"t":"e","d":"Person","e":"JohnSaxon::f6fvr"}</v>
    <v>en-US</v>
    <v>NotablePeople</v>
  </rv>
  <rv s="4">
    <v>584</v>
  </rv>
  <rv s="19">
    <v>190</v>
    <v>John Saxon as Chuy</v>
    <v>191</v>
    <v>1998</v>
    <v>John Saxon as Chuy</v>
    <v>1999</v>
  </rv>
  <rv s="0">
    <v>-1610612480</v>
    <v>Frank Silvera</v>
    <v>wjson{"t":"e","d":"Person","e":"FrankSilvera::g9nts"}</v>
    <v>en-US</v>
    <v>NotablePeople</v>
  </rv>
  <rv s="4">
    <v>585</v>
  </rv>
  <rv s="19">
    <v>190</v>
    <v>Frank Silvera as Ramos</v>
    <v>191</v>
    <v>2001</v>
    <v>Frank Silvera as Ramos</v>
    <v>2002</v>
  </rv>
  <rv s="0">
    <v>-1610612480</v>
    <v>Argentina Brunetti</v>
    <v>wjson{"t":"e","d":"Person","e":"ArgentinaBrunetti::h46n2"}</v>
    <v>en-US</v>
    <v>NotablePeople</v>
  </rv>
  <rv s="4">
    <v>586</v>
  </rv>
  <rv s="19">
    <v>190</v>
    <v>Argentina Brunetti as Yaqui Woman</v>
    <v>191</v>
    <v>2004</v>
    <v>Argentina Brunetti as Yaqui Woman</v>
    <v>2005</v>
  </rv>
  <rv s="0">
    <v>-1610612480</v>
    <v>Larry D. Mann</v>
    <v>wjson{"t":"e","d":"Person","e":"LarryDMann::tr7sy"}</v>
    <v>en-US</v>
    <v>NotablePeople</v>
  </rv>
  <rv s="4">
    <v>587</v>
  </rv>
  <rv s="19">
    <v>190</v>
    <v>Larry D. Mann as Priest</v>
    <v>191</v>
    <v>2007</v>
    <v>Larry D. Mann as Priest</v>
    <v>2008</v>
  </rv>
  <rv s="0">
    <v>-1610612480</v>
    <v>Abel Fernandez</v>
    <v>wjson{"t":"e","d":"Person","e":"AbelFernandez::x2293"}</v>
    <v>en-US</v>
    <v>NotablePeople</v>
  </rv>
  <rv s="4">
    <v>588</v>
  </rv>
  <rv s="19">
    <v>190</v>
    <v>Abel Fernandez as Mexican Farmer</v>
    <v>191</v>
    <v>2010</v>
    <v>Abel Fernandez as Mexican Farmer</v>
    <v>2011</v>
  </rv>
  <rv s="4">
    <v>589</v>
  </rv>
  <rv s="4">
    <v>590</v>
  </rv>
  <rv s="0">
    <v>-1610612480</v>
    <v>Sidney J. Furie</v>
    <v>wjson{"t":"e","d":"Person","e":"SidneyJFurie::kg453"}</v>
    <v>en-US</v>
    <v>NotablePeople</v>
  </rv>
  <rv s="4">
    <v>591</v>
  </rv>
  <rv s="4">
    <v>592</v>
  </rv>
  <rv s="2">
    <v>73</v>
    <v>13</v>
    <v>0</v>
    <v>0</v>
    <v>image of The Appaloosa</v>
  </rv>
  <rv s="1">
    <fb>98</fb>
    <v>28</v>
  </rv>
  <rv s="0">
    <v>-1610612480</v>
    <v>James Bridges</v>
    <v>wjson{"t":"e","d":"Person","e":"JamesBridges::72n67"}</v>
    <v>en-US</v>
    <v>NotablePeople</v>
  </rv>
  <rv s="4">
    <v>593</v>
  </rv>
  <rv s="42">
    <v>#VALUE!</v>
    <v>en-US</v>
    <v>wjson{"t":"e","d":"Movie","e":"TheAppaloosa::nsq8v"}</v>
    <v>-1879047936</v>
    <v>1</v>
    <v>199</v>
    <v>204</v>
    <v>The Appaloosa</v>
    <v>11</v>
    <v>183</v>
    <v>Movie</v>
    <v>13</v>
    <v>184</v>
    <v>189</v>
    <v>2013</v>
    <v>2014</v>
    <v>2016</v>
    <v>2017</v>
    <v>2018</v>
    <v>773</v>
    <v>1966-10</v>
    <v>2019</v>
    <v>The Appaloosa</v>
    <v>The Appaloosa</v>
    <v>The Appaloosa (also known as Southwest to Sonora) is a 1966 American Western film starring Marlon Brando, Anjanette Comer and John Saxon, who was nominated for a Golden Globe for Best Supporting Actor for his portrayal of a Mexican bandit.</v>
    <v>movie</v>
    <v>2021</v>
  </rv>
  <rv s="19">
    <v>190</v>
    <v>Marlon Brando as Himself</v>
    <v>191</v>
    <v>424</v>
    <v>Marlon Brando as Himself</v>
    <v>1107</v>
  </rv>
  <rv s="4">
    <v>594</v>
  </rv>
  <rv s="4">
    <v>595</v>
  </rv>
  <rv s="4">
    <v>596</v>
  </rv>
  <rv s="2">
    <v>74</v>
    <v>13</v>
    <v>0</v>
    <v>0</v>
    <v>image of Listen to Me Marlon</v>
  </rv>
  <rv s="0">
    <v>-1610612480</v>
    <v>John Battsek</v>
    <v>wjson{"t":"e","d":"Person","e":"JohnBattsek::w9q45"}</v>
    <v>en-US</v>
    <v>NotablePeople</v>
  </rv>
  <rv s="4">
    <v>597</v>
  </rv>
  <rv s="1">
    <fb>42214</fb>
    <v>179</v>
  </rv>
  <rv s="1">
    <fb>103</fb>
    <v>28</v>
  </rv>
  <rv s="1">
    <fb>426130</fb>
    <v>31</v>
  </rv>
  <rv s="43">
    <v>#VALUE!</v>
    <v>en-US</v>
    <v>wjson{"t":"e","d":"Movie","e":"ListenToMeMarlon::72n48"}</v>
    <v>-1879047936</v>
    <v>1</v>
    <v>202</v>
    <v>217</v>
    <v>Listen to Me Marlon</v>
    <v>11</v>
    <v>183</v>
    <v>Movie</v>
    <v>13</v>
    <v>184</v>
    <v>189</v>
    <v>2024</v>
    <v>2025</v>
    <v>2026</v>
    <v>2027</v>
    <v>748</v>
    <v>2029</v>
    <v>2030</v>
    <v>2031</v>
    <v>Listen to Me Marlon</v>
    <v>Listen to Me Marlon</v>
    <v>2032</v>
    <v>Listen to Me Marlon is a 2015 British documentary film written, directed and edited by Stevan Riley about the movie star and iconic actor Marlon Brando.</v>
    <v>movie</v>
  </rv>
  <rv s="0">
    <v>-1610612480</v>
    <v>Sidney Poitier</v>
    <v>wjson{"t":"e","d":"Person","e":"SidneyPoitier::75b68"}</v>
    <v>en-US</v>
    <v>NotablePeople</v>
  </rv>
  <rv s="19">
    <v>190</v>
    <v>Sidney Poitier as Him/Herself</v>
    <v>191</v>
    <v>2034</v>
    <v>Sidney Poitier as Him/Herself</v>
    <v>1181</v>
  </rv>
  <rv s="0">
    <v>-1610612480</v>
    <v>Harry Belafonte</v>
    <v>wjson{"t":"e","d":"Person","e":"HarryBelafonte::8rk5x"}</v>
    <v>en-US</v>
    <v>NotablePeople</v>
  </rv>
  <rv s="4">
    <v>598</v>
  </rv>
  <rv s="19">
    <v>190</v>
    <v>Harry Belafonte as Narrator</v>
    <v>191</v>
    <v>2036</v>
    <v>Harry Belafonte as Narrator</v>
    <v>2037</v>
  </rv>
  <rv s="4">
    <v>599</v>
  </rv>
  <rv s="4">
    <v>600</v>
  </rv>
  <rv s="4">
    <v>601</v>
  </rv>
  <rv s="4">
    <v>602</v>
  </rv>
  <rv s="2">
    <v>75</v>
    <v>13</v>
    <v>0</v>
    <v>0</v>
    <v>image of King: A Filmed Record... Montgomery to Memphis</v>
  </rv>
  <rv s="0">
    <v>-1610612480</v>
    <v>Ely Landau</v>
    <v>wjson{"t":"e","d":"Person","e":"ElyLandau::bgv6s"}</v>
    <v>en-US</v>
    <v>NotablePeople</v>
  </rv>
  <rv s="4">
    <v>603</v>
  </rv>
  <rv s="1">
    <fb>25651</fb>
    <v>179</v>
  </rv>
  <rv s="1">
    <fb>185</fb>
    <v>28</v>
  </rv>
  <rv s="44">
    <v>#VALUE!</v>
    <v>en-US</v>
    <v>wjson{"t":"e","d":"Movie","e":"King:AFilmedRecordMontgomeryToMemphis::672jq"}</v>
    <v>-1879047936</v>
    <v>1</v>
    <v>199</v>
    <v>218</v>
    <v>King: A Filmed Record... Montgomery to Memphis</v>
    <v>220</v>
    <v>221</v>
    <v>Movie</v>
    <v>13</v>
    <v>184</v>
    <v>189</v>
    <v>2039</v>
    <v>2040</v>
    <v>2041</v>
    <v>2042</v>
    <v>2043</v>
    <v>748</v>
    <v>2045</v>
    <v>2046</v>
    <v>2047</v>
    <v>King: A Filmed Record... Montgomery to Memphis</v>
    <v>King: A Filmed Record... Montgomery to Memphis</v>
    <v>King: A Filmed Record.. Montgomery to Memphis is a 1970 American documentary film biography of Martin Luther King Jr. and his creation and leadership of the nonviolent campaign for civil rights and social and economic justice in the Civil Rights Movement.</v>
    <v>movie</v>
  </rv>
  <rv s="0">
    <v>-1610612480</v>
    <v>Samuel L. Jackson</v>
    <v>wjson{"t":"e","d":"Person","e":"SamuelLJackson::544ym"}</v>
    <v>en-US</v>
    <v>NotablePeople</v>
  </rv>
  <rv s="19">
    <v>190</v>
    <v>Samuel L. Jackson as Narrator</v>
    <v>191</v>
    <v>2049</v>
    <v>Samuel L. Jackson as Narrator</v>
    <v>2037</v>
  </rv>
  <rv s="4">
    <v>604</v>
  </rv>
  <rv s="4">
    <v>605</v>
  </rv>
  <rv s="2">
    <v>76</v>
    <v>13</v>
    <v>0</v>
    <v>0</v>
    <v>image of I Am Not Your Negro</v>
  </rv>
  <rv s="1">
    <fb>1000000</fb>
    <v>31</v>
  </rv>
  <rv s="1">
    <fb>42769</fb>
    <v>179</v>
  </rv>
  <rv s="1">
    <fb>7123919</fb>
    <v>31</v>
  </rv>
  <rv s="45">
    <v>#VALUE!</v>
    <v>en-US</v>
    <v>wjson{"t":"e","d":"Movie","e":"IAmNotYourNegro::p9yqh"}</v>
    <v>-1879047936</v>
    <v>1</v>
    <v>192</v>
    <v>222</v>
    <v>I Am Not Your Negro</v>
    <v>11</v>
    <v>183</v>
    <v>Movie</v>
    <v>13</v>
    <v>184</v>
    <v>189</v>
    <v>2051</v>
    <v>2052</v>
    <v>1191</v>
    <v>2053</v>
    <v>704</v>
    <v>2054</v>
    <v>668</v>
    <v>for disturbing violent images, thematic material, language and brief nudity</v>
    <v>2055</v>
    <v>1912</v>
    <v>I Am Not Your Negro</v>
    <v>I Am Not Your Negro</v>
    <v>2056</v>
    <v>I Am Not Your Negro is a 2016 documentary film directed by Raoul Peck, based on James Baldwin's unfinished manuscript Remember This House.</v>
    <v>movie</v>
  </rv>
  <rv s="4">
    <v>606</v>
  </rv>
  <rv s="0">
    <v>-1610612480</v>
    <v>Ralph Levy</v>
    <v>wjson{"t":"e","d":"Person","e":"RalphLevy::q8r6x"}</v>
    <v>en-US</v>
    <v>NotablePeople</v>
  </rv>
  <rv s="4">
    <v>607</v>
  </rv>
  <rv s="4">
    <v>608</v>
  </rv>
  <rv s="2">
    <v>77</v>
    <v>13</v>
    <v>0</v>
    <v>0</v>
    <v>image of Bedtime Story</v>
  </rv>
  <rv s="0">
    <v>-1610612480</v>
    <v>Stanley Shapiro</v>
    <v>wjson{"t":"e","d":"Person","e":"StanleyShapiro::g2596"}</v>
    <v>en-US</v>
    <v>NotablePeople</v>
  </rv>
  <rv s="4">
    <v>609</v>
  </rv>
  <rv s="1">
    <fb>23610</fb>
    <v>179</v>
  </rv>
  <rv s="1">
    <fb>99</fb>
    <v>28</v>
  </rv>
  <rv s="46">
    <v>#VALUE!</v>
    <v>en-US</v>
    <v>wjson{"t":"e","d":"Movie","e":"BedtimeStory::y45w5"}</v>
    <v>-1879047936</v>
    <v>1</v>
    <v>199</v>
    <v>223</v>
    <v>Bedtime Story</v>
    <v>11</v>
    <v>183</v>
    <v>Movie</v>
    <v>13</v>
    <v>184</v>
    <v>189</v>
    <v>2058</v>
    <v>2060</v>
    <v>2061</v>
    <v>2062</v>
    <v>748</v>
    <v>2064</v>
    <v>2065</v>
    <v>2066</v>
    <v>Bedtime Story</v>
    <v>Bedtime Story</v>
    <v>Bedtime Story is a 1964 American comedy film made by Pennebaker Productions. It was directed by Ralph Levy and produced by Stanley Shapiro, with Robert Arthur as executive producer, from a screenplay by Shapiro and Paul Henning.</v>
    <v>movie</v>
    <v>2064</v>
  </rv>
  <rv s="0">
    <v>-1879047936</v>
    <v>Avatar</v>
    <v>wjson{"t":"e","d":"Movie","e":"Avatar::y6ws3"}</v>
    <v>en-US</v>
    <v>Movie</v>
  </rv>
  <rv s="0">
    <v>-1610612480</v>
    <v>Zoe Saldana</v>
    <v>wjson{"t":"e","d":"Person","e":"ZoeZaldana::792mg"}</v>
    <v>en-US</v>
    <v>NotablePeople</v>
  </rv>
  <rv s="4">
    <v>610</v>
  </rv>
  <rv s="19">
    <v>190</v>
    <v>Zoe Saldana as Neytiri</v>
    <v>191</v>
    <v>2069</v>
    <v>Zoe Saldana as Neytiri</v>
    <v>2070</v>
  </rv>
  <rv s="0">
    <v>-1610612480</v>
    <v>Sam Worthington</v>
    <v>wjson{"t":"e","d":"Person","e":"SamWorthington::z5zsp"}</v>
    <v>en-US</v>
    <v>NotablePeople</v>
  </rv>
  <rv s="4">
    <v>611</v>
  </rv>
  <rv s="19">
    <v>190</v>
    <v>Sam Worthington as Jake Sully</v>
    <v>191</v>
    <v>2072</v>
    <v>Sam Worthington as Jake Sully</v>
    <v>2073</v>
  </rv>
  <rv s="0">
    <v>-1610612480</v>
    <v>Sigourney Weaver</v>
    <v>wjson{"t":"e","d":"Person","e":"SigourneyWeaver::6ff24"}</v>
    <v>en-US</v>
    <v>NotablePeople</v>
  </rv>
  <rv s="4">
    <v>612</v>
  </rv>
  <rv s="19">
    <v>190</v>
    <v>Sigourney Weaver as Grace</v>
    <v>191</v>
    <v>2075</v>
    <v>Sigourney Weaver as Grace</v>
    <v>2076</v>
  </rv>
  <rv s="0">
    <v>-1610612480</v>
    <v>CCH Pounder</v>
    <v>wjson{"t":"e","d":"Person","e":"CCHPounder::zm568"}</v>
    <v>en-US</v>
    <v>NotablePeople</v>
  </rv>
  <rv s="4">
    <v>613</v>
  </rv>
  <rv s="19">
    <v>190</v>
    <v>CCH Pounder as Mo'at</v>
    <v>191</v>
    <v>2078</v>
    <v>CCH Pounder as Mo'at</v>
    <v>2079</v>
  </rv>
  <rv s="0">
    <v>-1610612480</v>
    <v>Giovanni Ribisi</v>
    <v>wjson{"t":"e","d":"Person","e":"GiovanniRibisi::nk669"}</v>
    <v>en-US</v>
    <v>NotablePeople</v>
  </rv>
  <rv s="4">
    <v>614</v>
  </rv>
  <rv s="19">
    <v>190</v>
    <v>Giovanni Ribisi as Parker Selfridge</v>
    <v>191</v>
    <v>2081</v>
    <v>Giovanni Ribisi as Parker Selfridge</v>
    <v>2082</v>
  </rv>
  <rv s="0">
    <v>-1610612480</v>
    <v>Stephen Lang</v>
    <v>wjson{"t":"e","d":"Person","e":"StephenLang::m33by"}</v>
    <v>en-US</v>
    <v>NotablePeople</v>
  </rv>
  <rv s="4">
    <v>615</v>
  </rv>
  <rv s="19">
    <v>190</v>
    <v>Stephen Lang as Colonel Miles Quaritch</v>
    <v>191</v>
    <v>2084</v>
    <v>Stephen Lang as Colonel Miles Quaritch</v>
    <v>2085</v>
  </rv>
  <rv s="0">
    <v>-1610612480</v>
    <v>Michelle Rodriguez</v>
    <v>wjson{"t":"e","d":"Person","e":"MichelleRodriguez::568ps"}</v>
    <v>en-US</v>
    <v>NotablePeople</v>
  </rv>
  <rv s="4">
    <v>616</v>
  </rv>
  <rv s="19">
    <v>190</v>
    <v>Michelle Rodriguez as Trudy Chacon</v>
    <v>191</v>
    <v>2087</v>
    <v>Michelle Rodriguez as Trudy Chacon</v>
    <v>2088</v>
  </rv>
  <rv s="0">
    <v>-1610612480</v>
    <v>Joel David Moore</v>
    <v>wjson{"t":"e","d":"Person","e":"JoelDavidMoore::sz5dq"}</v>
    <v>en-US</v>
    <v>NotablePeople</v>
  </rv>
  <rv s="4">
    <v>617</v>
  </rv>
  <rv s="19">
    <v>190</v>
    <v>Joel David Moore as Norm Spellman</v>
    <v>191</v>
    <v>2090</v>
    <v>Joel David Moore as Norm Spellman</v>
    <v>2091</v>
  </rv>
  <rv s="0">
    <v>-1610612480</v>
    <v>Laz Alonso</v>
    <v>wjson{"t":"e","d":"Person","e":"LazAlonso::293s6"}</v>
    <v>en-US</v>
    <v>NotablePeople</v>
  </rv>
  <rv s="4">
    <v>618</v>
  </rv>
  <rv s="19">
    <v>190</v>
    <v>Laz Alonso as Tsu'Tey</v>
    <v>191</v>
    <v>2093</v>
    <v>Laz Alonso as Tsu'Tey</v>
    <v>2094</v>
  </rv>
  <rv s="0">
    <v>-1610612480</v>
    <v>Wes Studi</v>
    <v>wjson{"t":"e","d":"Person","e":"WesStudi::sp849"}</v>
    <v>en-US</v>
    <v>NotablePeople</v>
  </rv>
  <rv s="4">
    <v>619</v>
  </rv>
  <rv s="19">
    <v>190</v>
    <v>Wes Studi as Eytukan</v>
    <v>191</v>
    <v>2096</v>
    <v>Wes Studi as Eytukan</v>
    <v>2097</v>
  </rv>
  <rv s="0">
    <v>-1610612480</v>
    <v>Peter Mensah</v>
    <v>wjson{"t":"e","d":"Person","e":"PeterMensah::8p744"}</v>
    <v>en-US</v>
    <v>NotablePeople</v>
  </rv>
  <rv s="4">
    <v>620</v>
  </rv>
  <rv s="19">
    <v>190</v>
    <v>Peter Mensah as Horse Clan Leader</v>
    <v>191</v>
    <v>2099</v>
    <v>Peter Mensah as Horse Clan Leader</v>
    <v>2100</v>
  </rv>
  <rv s="0">
    <v>-1610612480</v>
    <v>Dileep Rao</v>
    <v>wjson{"t":"e","d":"Person","e":"DileepRao::trj26"}</v>
    <v>en-US</v>
    <v>NotablePeople</v>
  </rv>
  <rv s="4">
    <v>621</v>
  </rv>
  <rv s="19">
    <v>190</v>
    <v>Dileep Rao as Dr. Max Patel</v>
    <v>191</v>
    <v>2102</v>
    <v>Dileep Rao as Dr. Max Patel</v>
    <v>2103</v>
  </rv>
  <rv s="0">
    <v>-1610612480</v>
    <v>Jacob Tomuri</v>
    <v>wjson{"t":"e","d":"Person","e":"JacobTomuri::8n3bf"}</v>
    <v>en-US</v>
    <v>NotablePeople</v>
  </rv>
  <rv s="4">
    <v>622</v>
  </rv>
  <rv s="19">
    <v>190</v>
    <v>Jacob Tomuri as Dragon Gunship Navigator</v>
    <v>191</v>
    <v>2105</v>
    <v>Jacob Tomuri as Dragon Gunship Navigator</v>
    <v>2106</v>
  </rv>
  <rv s="0">
    <v>-1610612480</v>
    <v>Ilram Choi</v>
    <v>wjson{"t":"e","d":"Person","e":"IlramChoi::wmcf9"}</v>
    <v>en-US</v>
    <v>NotablePeople</v>
  </rv>
  <rv s="4">
    <v>623</v>
  </rv>
  <rv s="19">
    <v>190</v>
    <v>Ilram Choi as multiple roles</v>
    <v>191</v>
    <v>2108</v>
    <v>Ilram Choi as multiple roles</v>
    <v>2109</v>
  </rv>
  <rv s="0">
    <v>-1610612480</v>
    <v>James Gaylyn</v>
    <v>wjson{"t":"e","d":"Person","e":"JamesGaylyn::7t5jt"}</v>
    <v>en-US</v>
    <v>NotablePeople</v>
  </rv>
  <rv s="4">
    <v>624</v>
  </rv>
  <rv s="19">
    <v>190</v>
    <v>James Gaylyn as Op Center Staff #6</v>
    <v>191</v>
    <v>2111</v>
    <v>James Gaylyn as Op Center Staff #6</v>
    <v>2112</v>
  </rv>
  <rv s="0">
    <v>-1610612480</v>
    <v>Kevin Dorman</v>
    <v>wjson{"t":"e","d":"Person","e":"KevinDorman::3pzh3"}</v>
    <v>en-US</v>
    <v>NotablePeople</v>
  </rv>
  <rv s="4">
    <v>625</v>
  </rv>
  <rv s="19">
    <v>190</v>
    <v>Kevin Dorman as Tractor Operator</v>
    <v>191</v>
    <v>2114</v>
    <v>Kevin Dorman as Tractor Operator</v>
    <v>2115</v>
  </rv>
  <rv s="0">
    <v>-1610612480</v>
    <v>Michael Blain‐Rozgay</v>
    <v>wjson{"t":"e","d":"Person","e":"MichaelBlain-Rozgay::w4277"}</v>
    <v>en-US</v>
    <v>NotablePeople</v>
  </rv>
  <rv s="4">
    <v>626</v>
  </rv>
  <rv s="19">
    <v>190</v>
    <v>Michael Blain‐Rozgay as Suit</v>
    <v>191</v>
    <v>2117</v>
    <v>Michael Blain‐Rozgay as Suit</v>
    <v>2118</v>
  </rv>
  <rv s="0">
    <v>-1610612480</v>
    <v>Julene Renee</v>
    <v>wjson{"t":"e","d":"Person","e":"JuleneRenee::588b4"}</v>
    <v>en-US</v>
    <v>NotablePeople</v>
  </rv>
  <rv s="4">
    <v>627</v>
  </rv>
  <rv s="19">
    <v>190</v>
    <v>Julene Renee as Ambient Room Tech</v>
    <v>191</v>
    <v>2120</v>
    <v>Julene Renee as Ambient Room Tech</v>
    <v>2121</v>
  </rv>
  <rv s="0">
    <v>-1610612480</v>
    <v>Woody Schultz</v>
    <v>wjson{"t":"e","d":"Person","e":"WoodySchultz::5q355"}</v>
    <v>en-US</v>
    <v>NotablePeople</v>
  </rv>
  <rv s="19">
    <v>190</v>
    <v>Woody Schultz as Ambient Room Tech</v>
    <v>191</v>
    <v>2123</v>
    <v>Woody Schultz as Ambient Room Tech</v>
    <v>2121</v>
  </rv>
  <rv s="4">
    <v>628</v>
  </rv>
  <rv s="4">
    <v>629</v>
  </rv>
  <rv s="0">
    <v>-1610612480</v>
    <v>James Cameron</v>
    <v>wjson{"t":"e","d":"Person","e":"JamesCameron::7bh2m"}</v>
    <v>en-US</v>
    <v>NotablePeople</v>
  </rv>
  <rv s="4">
    <v>630</v>
  </rv>
  <rv s="4">
    <v>631</v>
  </rv>
  <rv s="2">
    <v>78</v>
    <v>13</v>
    <v>0</v>
    <v>0</v>
    <v>image of Avatar</v>
  </rv>
  <rv s="0">
    <v>-1610612480</v>
    <v>Jon Landau</v>
    <v>wjson{"t":"e","d":"Person","e":"JonLandau::gsm5j"}</v>
    <v>en-US</v>
    <v>NotablePeople</v>
  </rv>
  <rv s="0">
    <v>-1610612480</v>
    <v>Colin Wilson</v>
    <v>wjson{"t":"e","d":"Person","e":"ColinWilson::56dk8"}</v>
    <v>en-US</v>
    <v>NotablePeople</v>
  </rv>
  <rv s="0">
    <v>-1610612480</v>
    <v>Colin Wilson</v>
    <v>wjson{"t":"e","d":"Person","e":"ColinWilson::5869k"}</v>
    <v>en-US</v>
    <v>NotablePeople</v>
  </rv>
  <rv s="4">
    <v>632</v>
  </rv>
  <rv s="1">
    <fb>237000000</fb>
    <v>31</v>
  </rv>
  <rv s="1">
    <fb>40165</fb>
    <v>179</v>
  </rv>
  <rv s="1">
    <fb>162</fb>
    <v>28</v>
  </rv>
  <rv s="1">
    <fb>760507625</fb>
    <v>31</v>
  </rv>
  <rv s="21">
    <v>#VALUE!</v>
    <v>en-US</v>
    <v>wjson{"t":"e","d":"Movie","e":"Avatar::y6ws3"}</v>
    <v>-1879047936</v>
    <v>1</v>
    <v>224</v>
    <v>225</v>
    <v>Avatar</v>
    <v>11</v>
    <v>183</v>
    <v>Movie</v>
    <v>13</v>
    <v>184</v>
    <v>189</v>
    <v>2125</v>
    <v>2126</v>
    <v>2128</v>
    <v>2129</v>
    <v>2130</v>
    <v>773</v>
    <v>2134</v>
    <v>2135</v>
    <v>668</v>
    <v>for intense epic battle sequences and warfare, sensuality, language and some smoking</v>
    <v>2136</v>
    <v>2137</v>
    <v>Avatar</v>
    <v>Avatar</v>
    <v>2138</v>
    <v>Avatar (marketed as James Cameron's Avatar) is a 2009 American epic science fiction film directed, written, produced, and co–edited by James Cameron and stars Sam Worthington, Zoe Saldana, Stephen Lang, Michelle Rodriguez, and Sigourney Weaver.</v>
    <v>movie</v>
    <v>2128</v>
  </rv>
  <rv s="0">
    <v>-1610612480</v>
    <v>Benjamin Franklin</v>
    <v>wjson{"t":"e","d":"Person","e":"BenjaminFranklin::k2444"}</v>
    <v>en-US</v>
    <v>NotablePeople</v>
  </rv>
  <rv s="2">
    <v>79</v>
    <v>13</v>
    <v>0</v>
    <v>0</v>
    <v>image of Benjamin Franklin</v>
  </rv>
  <rv s="0">
    <v>-1879047936</v>
    <v>Poor Richard's Almanack</v>
    <v>wjson{"t":"e","d":"Book","e":"PoorRichardsAlmanack"}</v>
    <v>en-US</v>
    <v>Literature</v>
  </rv>
  <rv s="0">
    <v>-1879047936</v>
    <v>The Autobiography of Benjamin Franklin</v>
    <v>wjson{"t":"e","d":"Book","e":"AutobiographyOfBenjaminFranklin"}</v>
    <v>en-US</v>
    <v>Literature</v>
  </rv>
  <rv s="4">
    <v>633</v>
  </rv>
  <rv s="4">
    <v>634</v>
  </rv>
  <rv s="4">
    <v>635</v>
  </rv>
  <rv s="0">
    <v>536871168</v>
    <v>Boston</v>
    <v>wjson{"t":"e","d":"City","e":["Boston","Massachusetts","UnitedStates"]}</v>
    <v>en-US</v>
    <v>City</v>
  </rv>
  <rv s="0">
    <v>536871168</v>
    <v>Philadelphia</v>
    <v>wjson{"t":"e","d":"City","e":["Philadelphia","Pennsylvania","UnitedStates"]}</v>
    <v>en-US</v>
    <v>City</v>
  </rv>
  <rv s="4">
    <v>636</v>
  </rv>
  <rv s="1">
    <fb>100</fb>
    <v>50</v>
  </rv>
  <rv s="47">
    <v>#VALUE!</v>
    <v>en-US</v>
    <v>wjson{"t":"e","d":"Person","e":"BenjaminFranklin::k2444"}</v>
    <v>-1610612480</v>
    <v>1</v>
    <v>226</v>
    <v>227</v>
    <v>Benjamin Franklin</v>
    <v>11</v>
    <v>41</v>
    <v>NotablePeople</v>
    <v>13</v>
    <v>228</v>
    <v>178</v>
    <v>1706-01-17</v>
    <v>1790-04-17</v>
    <v>Benjamin Franklin</v>
    <v>427</v>
    <v>2141</v>
    <v>Benjamin Franklin</v>
    <v>2144</v>
    <v>2145</v>
    <v>2146</v>
    <v>2147</v>
    <v>2148</v>
    <v>2149</v>
    <v>Benjamin Franklin</v>
    <v>2150</v>
    <v>Benjamin Franklin (January 17, 1706 [O.S. January 6, 1706] – April 17, 1790) was an American polymath and one of the Founding Fathers of the United States.</v>
    <v>person</v>
  </rv>
  <rv s="0">
    <v>-1879047936</v>
    <v>German</v>
    <v>wjson{"t":"e","d":"Language","e":"German::8jz29"}</v>
    <v>en-US</v>
    <v>Languages</v>
  </rv>
  <rv s="4">
    <v>637</v>
  </rv>
  <rv s="48">
    <v>237</v>
    <v>Yes: ja</v>
    <v>191</v>
    <v>Yes: ja</v>
    <v>2153</v>
    <v>yes</v>
  </rv>
  <rv s="4">
    <v>638</v>
  </rv>
  <rv s="48">
    <v>237</v>
    <v>No: nein</v>
    <v>191</v>
    <v>No: nein</v>
    <v>2155</v>
    <v>no</v>
  </rv>
  <rv s="4">
    <v>639</v>
  </rv>
  <rv s="48">
    <v>237</v>
    <v>Hello: Guten Tag, hallo</v>
    <v>191</v>
    <v>Hello: Guten Tag, hallo</v>
    <v>2157</v>
    <v>hello</v>
  </rv>
  <rv s="4">
    <v>640</v>
  </rv>
  <rv s="48">
    <v>237</v>
    <v>Goodbye: auf Wiedersehen, Lebewohl, tschüß, Wiedersehen</v>
    <v>191</v>
    <v>Goodbye: auf Wiedersehen, Lebewohl, tschüß, Wiedersehen</v>
    <v>2159</v>
    <v>goodbye</v>
  </rv>
  <rv s="4">
    <v>641</v>
  </rv>
  <rv s="48">
    <v>237</v>
    <v>Please: bitte</v>
    <v>191</v>
    <v>Please: bitte</v>
    <v>2161</v>
    <v>please</v>
  </rv>
  <rv s="4">
    <v>642</v>
  </rv>
  <rv s="48">
    <v>237</v>
    <v>Thank you: Danke</v>
    <v>191</v>
    <v>Thank you: Danke</v>
    <v>2163</v>
    <v>thank you</v>
  </rv>
  <rv s="4">
    <v>643</v>
  </rv>
  <rv s="4">
    <v>644</v>
  </rv>
  <rv s="49">
    <v>238</v>
    <v>Red: rot</v>
    <v>191</v>
    <v>red</v>
    <v>Red: rot</v>
    <v>rot</v>
  </rv>
  <rv s="49">
    <v>238</v>
    <v>Green: grün</v>
    <v>191</v>
    <v>green</v>
    <v>Green: grün</v>
    <v>grün</v>
  </rv>
  <rv s="49">
    <v>238</v>
    <v>Blue: blau</v>
    <v>191</v>
    <v>blue</v>
    <v>Blue: blau</v>
    <v>blau</v>
  </rv>
  <rv s="49">
    <v>238</v>
    <v>Yellow: gelb</v>
    <v>191</v>
    <v>yellow</v>
    <v>Yellow: gelb</v>
    <v>gelb</v>
  </rv>
  <rv s="49">
    <v>238</v>
    <v>Black: schwarz</v>
    <v>191</v>
    <v>black</v>
    <v>Black: schwarz</v>
    <v>schwarz</v>
  </rv>
  <rv s="49">
    <v>238</v>
    <v>White: weiß</v>
    <v>191</v>
    <v>white</v>
    <v>White: weiß</v>
    <v>weiß</v>
  </rv>
  <rv s="4">
    <v>645</v>
  </rv>
  <rv s="4">
    <v>646</v>
  </rv>
  <rv s="0">
    <v>-1879047936</v>
    <v>Western Frisian</v>
    <v>wjson{"t":"e","d":"Language","e":"FrisianWestern::2qrx2"}</v>
    <v>en-US</v>
    <v>Languages</v>
  </rv>
  <rv s="1">
    <fb>0.71</fb>
    <v>37</v>
  </rv>
  <rv s="50">
    <v>239</v>
    <v>Western Frisian (71.%)</v>
    <v>191</v>
    <v>2175</v>
    <v>Western Frisian (71.%)</v>
    <v>2176</v>
  </rv>
  <rv s="0">
    <v>-1879047936</v>
    <v>English</v>
    <v>wjson{"t":"e","d":"Language","e":"English::385w8"}</v>
    <v>en-US</v>
    <v>Languages</v>
  </rv>
  <rv s="50">
    <v>239</v>
    <v>English (60.%)</v>
    <v>191</v>
    <v>2178</v>
    <v>English (60.%)</v>
    <v>47</v>
  </rv>
  <rv s="0">
    <v>-1879047936</v>
    <v>French</v>
    <v>wjson{"t":"e","d":"Language","e":"French::367gk"}</v>
    <v>en-US</v>
    <v>Languages</v>
  </rv>
  <rv s="1">
    <fb>0.28999999999999998</fb>
    <v>37</v>
  </rv>
  <rv s="50">
    <v>239</v>
    <v>French (29.%)</v>
    <v>191</v>
    <v>2180</v>
    <v>French (29.%)</v>
    <v>2181</v>
  </rv>
  <rv s="4">
    <v>647</v>
  </rv>
  <rv s="51">
    <v>240</v>
    <v>January: januar</v>
    <v>191</v>
    <v>January</v>
    <v>January: januar</v>
    <v>Januar</v>
  </rv>
  <rv s="51">
    <v>240</v>
    <v>February: februar</v>
    <v>191</v>
    <v>February</v>
    <v>February: februar</v>
    <v>Februar</v>
  </rv>
  <rv s="51">
    <v>240</v>
    <v>March: märz</v>
    <v>191</v>
    <v>March</v>
    <v>March: märz</v>
    <v>März</v>
  </rv>
  <rv s="51">
    <v>240</v>
    <v>April: april</v>
    <v>191</v>
    <v>April</v>
    <v>April: april</v>
    <v>April</v>
  </rv>
  <rv s="51">
    <v>240</v>
    <v>May: mai</v>
    <v>191</v>
    <v>May</v>
    <v>May: mai</v>
    <v>Mai</v>
  </rv>
  <rv s="51">
    <v>240</v>
    <v>June: juni</v>
    <v>191</v>
    <v>June</v>
    <v>June: juni</v>
    <v>Juni</v>
  </rv>
  <rv s="51">
    <v>240</v>
    <v>July: juli</v>
    <v>191</v>
    <v>July</v>
    <v>July: juli</v>
    <v>Juli</v>
  </rv>
  <rv s="51">
    <v>240</v>
    <v>August: august</v>
    <v>191</v>
    <v>August</v>
    <v>August: august</v>
    <v>August</v>
  </rv>
  <rv s="51">
    <v>240</v>
    <v>September: september</v>
    <v>191</v>
    <v>September</v>
    <v>September: september</v>
    <v>September</v>
  </rv>
  <rv s="51">
    <v>240</v>
    <v>October: oktober</v>
    <v>191</v>
    <v>October</v>
    <v>October: oktober</v>
    <v>Oktober</v>
  </rv>
  <rv s="51">
    <v>240</v>
    <v>November: november</v>
    <v>191</v>
    <v>November</v>
    <v>November: november</v>
    <v>November</v>
  </rv>
  <rv s="51">
    <v>240</v>
    <v>December: dezember</v>
    <v>191</v>
    <v>December</v>
    <v>December: dezember</v>
    <v>Dezember</v>
  </rv>
  <rv s="4">
    <v>648</v>
  </rv>
  <rv s="1">
    <fb>56086000</fb>
    <v>28</v>
  </rv>
  <rv s="1">
    <fb>75545870</fb>
    <v>28</v>
  </rv>
  <rv s="0">
    <v>536871168</v>
    <v>Germany</v>
    <v>wjson{"t":"e","d":"Country","e":"Germany"}</v>
    <v>en-US</v>
    <v>City</v>
  </rv>
  <rv s="0">
    <v>536871168</v>
    <v>Hungary</v>
    <v>wjson{"t":"e","d":"Country","e":"Hungary"}</v>
    <v>en-US</v>
    <v>City</v>
  </rv>
  <rv s="0">
    <v>536871168</v>
    <v>Czech Republic</v>
    <v>wjson{"t":"e","d":"Country","e":"CzechRepublic"}</v>
    <v>en-US</v>
    <v>City</v>
  </rv>
  <rv s="0">
    <v>536871168</v>
    <v>Romania</v>
    <v>wjson{"t":"e","d":"Country","e":"Romania"}</v>
    <v>en-US</v>
    <v>City</v>
  </rv>
  <rv s="0">
    <v>536871168</v>
    <v>Luxembourg</v>
    <v>wjson{"t":"e","d":"Country","e":"Luxembourg"}</v>
    <v>en-US</v>
    <v>City</v>
  </rv>
  <rv s="0">
    <v>536871168</v>
    <v>Switzerland</v>
    <v>wjson{"t":"e","d":"Country","e":"Switzerland"}</v>
    <v>en-US</v>
    <v>City</v>
  </rv>
  <rv s="0">
    <v>536871168</v>
    <v>Kazakhstan</v>
    <v>wjson{"t":"e","d":"Country","e":"Kazakhstan"}</v>
    <v>en-US</v>
    <v>City</v>
  </rv>
  <rv s="0">
    <v>536871168</v>
    <v>Namibia</v>
    <v>wjson{"t":"e","d":"Country","e":"Namibia"}</v>
    <v>en-US</v>
    <v>City</v>
  </rv>
  <rv s="0">
    <v>536871168</v>
    <v>Ukraine</v>
    <v>wjson{"t":"e","d":"Country","e":"Ukraine"}</v>
    <v>en-US</v>
    <v>City</v>
  </rv>
  <rv s="0">
    <v>536871168</v>
    <v>Liechtenstein</v>
    <v>wjson{"t":"e","d":"Country","e":"Liechtenstein"}</v>
    <v>en-US</v>
    <v>City</v>
  </rv>
  <rv s="0">
    <v>536871168</v>
    <v>Austria</v>
    <v>wjson{"t":"e","d":"Country","e":"Austria"}</v>
    <v>en-US</v>
    <v>City</v>
  </rv>
  <rv s="4">
    <v>649</v>
  </rv>
  <rv s="4">
    <v>650</v>
  </rv>
  <rv s="52">
    <v>241</v>
    <v>I: ich</v>
    <v>191</v>
    <v>I: ich</v>
    <v>I</v>
    <v>2211</v>
  </rv>
  <rv s="4">
    <v>651</v>
  </rv>
  <rv s="52">
    <v>241</v>
    <v>You: dich, dir, du, euch, Ihnen, ihr, sich, Sie</v>
    <v>191</v>
    <v>You: dich, dir, du, euch, Ihnen, ihr, sich, Sie</v>
    <v>you</v>
    <v>2213</v>
  </rv>
  <rv s="4">
    <v>652</v>
  </rv>
  <rv s="52">
    <v>241</v>
    <v>He: er</v>
    <v>191</v>
    <v>He: er</v>
    <v>he</v>
    <v>2215</v>
  </rv>
  <rv s="4">
    <v>653</v>
  </rv>
  <rv s="52">
    <v>241</v>
    <v>She: sie</v>
    <v>191</v>
    <v>She: sie</v>
    <v>she</v>
    <v>2217</v>
  </rv>
  <rv s="4">
    <v>654</v>
  </rv>
  <rv s="52">
    <v>241</v>
    <v>It: es</v>
    <v>191</v>
    <v>It: es</v>
    <v>it</v>
    <v>2219</v>
  </rv>
  <rv s="4">
    <v>655</v>
  </rv>
  <rv s="52">
    <v>241</v>
    <v>We: wir</v>
    <v>191</v>
    <v>We: wir</v>
    <v>we</v>
    <v>2221</v>
  </rv>
  <rv s="4">
    <v>656</v>
  </rv>
  <rv s="52">
    <v>241</v>
    <v>They: man, sie</v>
    <v>191</v>
    <v>They: man, sie</v>
    <v>they</v>
    <v>2223</v>
  </rv>
  <rv s="4">
    <v>657</v>
  </rv>
  <rv s="4">
    <v>658</v>
  </rv>
  <rv s="1">
    <fb>131631870</fb>
    <v>28</v>
  </rv>
  <rv s="1">
    <fb>1.1351503759398496</fb>
    <v>67</v>
  </rv>
  <rv s="1">
    <fb>2153239</fb>
    <v>28</v>
  </rv>
  <rv s="4">
    <v>659</v>
  </rv>
  <rv s="53">
    <v>#VALUE!</v>
    <v>en-US</v>
    <v>wjson{"t":"e","d":"Language","e":"German::8jz29"}</v>
    <v>-1879047936</v>
    <v>1</v>
    <v>229</v>
    <v>230</v>
    <v>German</v>
    <v>11</v>
    <v>54</v>
    <v>Languages</v>
    <v>13</v>
    <v>231</v>
    <v>236</v>
    <v>2165</v>
    <v>2166</v>
    <v>2173</v>
    <v>2174</v>
    <v>2183</v>
    <v>2196</v>
    <v>German</v>
    <v>2197</v>
    <v>2198</v>
    <v>2210</v>
    <v>2199</v>
    <v>2199</v>
    <v>2225</v>
    <v>2226</v>
    <v>2227</v>
    <v>2228</v>
    <v>German</v>
    <v>2229</v>
    <v>Standard German, High German or more precisely Standard High German (in Switzerland), is the standardized variety of the German language used in formal contexts and for communication between different dialect areas.</v>
    <v>language</v>
    <v>2230</v>
  </rv>
  <rv s="1">
    <fb>724607</fb>
    <v>28</v>
  </rv>
  <rv s="1">
    <fb>927269</fb>
    <v>28</v>
  </rv>
  <rv s="1">
    <fb>0.33940207415565349</fb>
    <v>32</v>
  </rv>
  <rv s="1">
    <fb>15.4</fb>
    <v>50</v>
  </rv>
  <rv s="1">
    <fb>1.94</fb>
    <v>92</v>
  </rv>
  <rv s="0">
    <v>536871168</v>
    <v>Belgium</v>
    <v>wjson{"t":"e","d":"Country","e":"Belgium"}</v>
    <v>en-US</v>
    <v>City</v>
  </rv>
  <rv s="0">
    <v>536871168</v>
    <v>Denmark</v>
    <v>wjson{"t":"e","d":"Country","e":"Denmark"}</v>
    <v>en-US</v>
    <v>City</v>
  </rv>
  <rv s="0">
    <v>536871168</v>
    <v>France</v>
    <v>wjson{"t":"e","d":"Country","e":"France"}</v>
    <v>en-US</v>
    <v>City</v>
  </rv>
  <rv s="0">
    <v>536871168</v>
    <v>Netherlands</v>
    <v>wjson{"t":"e","d":"Country","e":"Netherlands"}</v>
    <v>en-US</v>
    <v>City</v>
  </rv>
  <rv s="0">
    <v>536871168</v>
    <v>Poland</v>
    <v>wjson{"t":"e","d":"Country","e":"Poland"}</v>
    <v>en-US</v>
    <v>City</v>
  </rv>
  <rv s="4">
    <v>660</v>
  </rv>
  <rv s="0">
    <v>536871168</v>
    <v>Berlin</v>
    <v>wjson{"t":"e","d":"City","e":["Berlin","Berlin","Germany"]}</v>
    <v>en-US</v>
    <v>City</v>
  </rv>
  <rv s="1">
    <fb>2389</fb>
    <v>49</v>
  </rv>
  <rv s="1">
    <fb>1.4456670146976001</fb>
    <v>92</v>
  </rv>
  <rv s="1">
    <fb>42251639</fb>
    <v>28</v>
  </rv>
  <rv s="1">
    <fb>511245</fb>
    <v>28</v>
  </rv>
  <rv s="1">
    <fb>11426110</fb>
    <v>28</v>
  </rv>
  <rv s="1">
    <fb>30314284</fb>
    <v>28</v>
  </rv>
  <rv s="1">
    <fb>0.91500000000000004</fb>
    <v>91</v>
  </rv>
  <rv s="54">
    <v>263</v>
    <v>German (91.5%)</v>
    <v>191</v>
    <v>German</v>
    <v>2250</v>
    <v>German (91.5%)</v>
  </rv>
  <rv s="1">
    <fb>3.5000000000000003E-2</fb>
    <v>137</v>
  </rv>
  <rv s="54">
    <v>263</v>
    <v>Other (3.5%)</v>
    <v>191</v>
    <v>other</v>
    <v>2252</v>
    <v>Other (3.5%)</v>
  </rv>
  <rv s="1">
    <fb>2.5000000000000001E-2</fb>
    <v>137</v>
  </rv>
  <rv s="54">
    <v>263</v>
    <v>Turkish (2.5%)</v>
    <v>191</v>
    <v>Turkish</v>
    <v>2254</v>
    <v>Turkish (2.5%)</v>
  </rv>
  <rv s="1">
    <fb>7.0000000000000001E-3</fb>
    <v>115</v>
  </rv>
  <rv s="54">
    <v>263</v>
    <v>Croat (0.7%)</v>
    <v>191</v>
    <v>Croat</v>
    <v>2256</v>
    <v>Croat (0.7%)</v>
  </rv>
  <rv s="54">
    <v>263</v>
    <v>Italian (0.7%)</v>
    <v>191</v>
    <v>Italian</v>
    <v>2256</v>
    <v>Italian (0.7%)</v>
  </rv>
  <rv s="1">
    <fb>4.0000000000000001E-3</fb>
    <v>115</v>
  </rv>
  <rv s="54">
    <v>263</v>
    <v>Greek (0.4%)</v>
    <v>191</v>
    <v>Greek</v>
    <v>2259</v>
    <v>Greek (0.4%)</v>
  </rv>
  <rv s="54">
    <v>263</v>
    <v>Polish (0.4%)</v>
    <v>191</v>
    <v>Polish</v>
    <v>2259</v>
    <v>Polish (0.4%)</v>
  </rv>
  <rv s="1">
    <fb>3.0000000000000001E-3</fb>
    <v>115</v>
  </rv>
  <rv s="54">
    <v>263</v>
    <v>Russian (0.3%)</v>
    <v>191</v>
    <v>Russian</v>
    <v>2262</v>
    <v>Russian (0.3%)</v>
  </rv>
  <rv s="4">
    <v>661</v>
  </rv>
  <rv s="1">
    <fb>34174900</fb>
    <v>28</v>
  </rv>
  <rv s="10">
    <v>80</v>
    <v>13</v>
    <v>0</v>
    <v>flag of Germany</v>
  </rv>
  <rv s="1">
    <fb>3845630030823.52</fb>
    <v>31</v>
  </rv>
  <rv s="1">
    <fb>4659794737398.96</fb>
    <v>31</v>
  </rv>
  <rv s="1">
    <fb>46258.878289705201</fb>
    <v>33</v>
  </rv>
  <rv s="1">
    <fb>0.56417489334184301</fb>
    <v>91</v>
  </rv>
  <rv s="1">
    <fb>0.31900000000000001</fb>
    <v>91</v>
  </rv>
  <rv s="1">
    <fb>3631</fb>
    <v>31</v>
  </rv>
  <rv s="1">
    <fb>8.3000000000000004E-2</fb>
    <v>137</v>
  </rv>
  <rv s="1">
    <fb>0.91400000000000003</fb>
    <v>91</v>
  </rv>
  <rv s="1">
    <fb>0.94</fb>
    <v>91</v>
  </rv>
  <rv s="1">
    <fb>0.92300000000000004</fb>
    <v>91</v>
  </rv>
  <rv s="1">
    <fb>0.92600000000000005</fb>
    <v>91</v>
  </rv>
  <rv s="1">
    <fb>74398920</fb>
    <v>28</v>
  </rv>
  <rv s="1">
    <fb>131090440</fb>
    <v>28</v>
  </rv>
  <rv s="1">
    <fb>43577709</fb>
    <v>28</v>
  </rv>
  <rv s="1">
    <fb>348672</fb>
    <v>28</v>
  </rv>
  <rv s="1">
    <fb>0.95000004237315328</fb>
    <v>49</v>
  </rv>
  <rv s="55">
    <v>264</v>
    <v>German (95.%)</v>
    <v>191</v>
    <v>2282</v>
    <v>2152</v>
    <v>German (95.%)</v>
  </rv>
  <rv s="1">
    <fb>2.4213230423875604E-2</fb>
    <v>51</v>
  </rv>
  <rv s="0">
    <v>-1879047936</v>
    <v>Turkish</v>
    <v>wjson{"t":"e","d":"Language","e":"Turkish::5d235"}</v>
    <v>en-US</v>
    <v>Languages</v>
  </rv>
  <rv s="55">
    <v>264</v>
    <v>Turkish (2.421%)</v>
    <v>191</v>
    <v>2284</v>
    <v>2285</v>
    <v>Turkish (2.421%)</v>
  </rv>
  <rv s="1">
    <fb>9.9294583851446024E-3</fb>
    <v>50</v>
  </rv>
  <rv s="0">
    <v>-1879047936</v>
    <v>Swabian</v>
    <v>wjson{"t":"e","d":"Language","e":"Swabian::7g7xg"}</v>
    <v>en-US</v>
    <v>Languages</v>
  </rv>
  <rv s="55">
    <v>264</v>
    <v>Swabian (0.993%)</v>
    <v>191</v>
    <v>2287</v>
    <v>2288</v>
    <v>Swabian (0.993%)</v>
  </rv>
  <rv s="1">
    <fb>7.893513118183447E-3</fb>
    <v>50</v>
  </rv>
  <rv s="0">
    <v>-1879047936</v>
    <v>Croatian</v>
    <v>wjson{"t":"e","d":"Language","e":"Croatian::8p83b"}</v>
    <v>en-US</v>
    <v>Languages</v>
  </rv>
  <rv s="55">
    <v>264</v>
    <v>Croatian (0.789%)</v>
    <v>191</v>
    <v>2290</v>
    <v>2291</v>
    <v>Croatian (0.789%)</v>
  </rv>
  <rv s="1">
    <fb>6.6344251361419148E-3</fb>
    <v>50</v>
  </rv>
  <rv s="0">
    <v>-1879047936</v>
    <v>Italian</v>
    <v>wjson{"t":"e","d":"Language","e":"Italian::39fbj"}</v>
    <v>en-US</v>
    <v>Languages</v>
  </rv>
  <rv s="55">
    <v>264</v>
    <v>Italian (0.663%)</v>
    <v>191</v>
    <v>2293</v>
    <v>2294</v>
    <v>Italian (0.663%)</v>
  </rv>
  <rv s="1">
    <fb>3.8014771765484696E-3</fb>
    <v>50</v>
  </rv>
  <rv s="0">
    <v>-1879047936</v>
    <v>Modern Greek</v>
    <v>wjson{"t":"e","d":"Language","e":"Greek::5vxmt"}</v>
    <v>en-US</v>
    <v>Languages</v>
  </rv>
  <rv s="55">
    <v>264</v>
    <v>Modern Greek (0.38%)</v>
    <v>191</v>
    <v>2296</v>
    <v>2297</v>
    <v>Modern Greek (0.38%)</v>
  </rv>
  <rv s="1">
    <fb>3.3051059528590196E-3</fb>
    <v>50</v>
  </rv>
  <rv s="55">
    <v>264</v>
    <v>English (0.331%)</v>
    <v>191</v>
    <v>2299</v>
    <v>2178</v>
    <v>English (0.331%)</v>
  </rv>
  <rv s="1">
    <fb>2.91769426607701E-3</fb>
    <v>50</v>
  </rv>
  <rv s="0">
    <v>-1879047936</v>
    <v>Polish</v>
    <v>wjson{"t":"e","d":"Language","e":"Polish::q5362"}</v>
    <v>en-US</v>
    <v>Languages</v>
  </rv>
  <rv s="55">
    <v>264</v>
    <v>Polish (0.292%)</v>
    <v>191</v>
    <v>2301</v>
    <v>2302</v>
    <v>Polish (0.292%)</v>
  </rv>
  <rv s="1">
    <fb>1.2227681364057178E-3</fb>
    <v>50</v>
  </rv>
  <rv s="0">
    <v>-1879047936</v>
    <v>Dutch</v>
    <v>wjson{"t":"e","d":"Language","e":"Dutch::6dz65"}</v>
    <v>en-US</v>
    <v>Languages</v>
  </rv>
  <rv s="55">
    <v>264</v>
    <v>Dutch (0.122%)</v>
    <v>191</v>
    <v>2304</v>
    <v>2305</v>
    <v>Dutch (0.122%)</v>
  </rv>
  <rv s="1">
    <fb>1.0895953690744022E-3</fb>
    <v>50</v>
  </rv>
  <rv s="0">
    <v>-1879047936</v>
    <v>Plautdietsch</v>
    <v>wjson{"t":"e","d":"Language","e":"Plautdietsch::s4v44"}</v>
    <v>en-US</v>
    <v>Languages</v>
  </rv>
  <rv s="55">
    <v>264</v>
    <v>Plautdietsch (0.109%)</v>
    <v>191</v>
    <v>2307</v>
    <v>2308</v>
    <v>Plautdietsch (0.109%)</v>
  </rv>
  <rv s="1">
    <fb>9.6852921695502413E-4</fb>
    <v>92</v>
  </rv>
  <rv s="0">
    <v>-1879047936</v>
    <v>Sinte Romani</v>
    <v>wjson{"t":"e","d":"Language","e":"RomaniSinte::qw8xn"}</v>
    <v>en-US</v>
    <v>Languages</v>
  </rv>
  <rv s="55">
    <v>264</v>
    <v>Sinte Romani (0.097%)</v>
    <v>191</v>
    <v>2310</v>
    <v>2311</v>
    <v>Sinte Romani (0.097%)</v>
  </rv>
  <rv s="1">
    <fb>6.0533076059689011E-4</fb>
    <v>92</v>
  </rv>
  <rv s="0">
    <v>-1879047936</v>
    <v>German Sign Language</v>
    <v>wjson{"t":"e","d":"Language","e":"GermanSignLanguage::5m442"}</v>
    <v>en-US</v>
    <v>Languages</v>
  </rv>
  <rv s="55">
    <v>264</v>
    <v>German Sign Language (0.061%)</v>
    <v>191</v>
    <v>2313</v>
    <v>2314</v>
    <v>German Sign Language (0.061%)</v>
  </rv>
  <rv s="1">
    <fb>5.9576653457945922E-4</fb>
    <v>92</v>
  </rv>
  <rv s="0">
    <v>-1879047936</v>
    <v>Western Yiddish</v>
    <v>wjson{"t":"e","d":"Language","e":"YiddishWestern::cz5gm"}</v>
    <v>en-US</v>
    <v>Languages</v>
  </rv>
  <rv s="55">
    <v>264</v>
    <v>Western Yiddish (0.06%)</v>
    <v>191</v>
    <v>2316</v>
    <v>2317</v>
    <v>Western Yiddish (0.06%)</v>
  </rv>
  <rv s="1">
    <fb>2.5379097468785218E-4</fb>
    <v>92</v>
  </rv>
  <rv s="0">
    <v>-1879047936</v>
    <v>Danish</v>
    <v>wjson{"t":"e","d":"Language","e":"Danish::zzfc5"}</v>
    <v>en-US</v>
    <v>Languages</v>
  </rv>
  <rv s="55">
    <v>264</v>
    <v>Danish (0.025%)</v>
    <v>191</v>
    <v>2319</v>
    <v>2320</v>
    <v>Danish (0.025%)</v>
  </rv>
  <rv s="1">
    <fb>1.815992281790669E-4</fb>
    <v>92</v>
  </rv>
  <rv s="0">
    <v>-1879047936</v>
    <v>Upper Sorbian</v>
    <v>wjson{"t":"e","d":"Language","e":"SorbianUpper::529j6"}</v>
    <v>en-US</v>
    <v>Languages</v>
  </rv>
  <rv s="55">
    <v>264</v>
    <v>Upper Sorbian (0.018%)</v>
    <v>191</v>
    <v>2322</v>
    <v>2323</v>
    <v>Upper Sorbian (0.018%)</v>
  </rv>
  <rv s="1">
    <fb>1.6949261296712908E-4</fb>
    <v>92</v>
  </rv>
  <rv s="0">
    <v>-1879047936</v>
    <v>Lower Sorbian</v>
    <v>wjson{"t":"e","d":"Language","e":"SorbianLower::3273p"}</v>
    <v>en-US</v>
    <v>Languages</v>
  </rv>
  <rv s="55">
    <v>264</v>
    <v>Lower Sorbian (0.017%)</v>
    <v>191</v>
    <v>2325</v>
    <v>2326</v>
    <v>Lower Sorbian (0.017%)</v>
  </rv>
  <rv s="1">
    <fb>1.3317276733131582E-4</fb>
    <v>92</v>
  </rv>
  <rv s="0">
    <v>-1879047936</v>
    <v>Eastern Frisian</v>
    <v>wjson{"t":"e","d":"Language","e":"FrisianEastern::5db55"}</v>
    <v>en-US</v>
    <v>Languages</v>
  </rv>
  <rv s="55">
    <v>264</v>
    <v>Eastern Frisian (0.013%)</v>
    <v>191</v>
    <v>2328</v>
    <v>2329</v>
    <v>Eastern Frisian (0.013%)</v>
  </rv>
  <rv s="1">
    <fb>1.2106615211937799E-4</fb>
    <v>92</v>
  </rv>
  <rv s="0">
    <v>-1879047936</v>
    <v>Northern Frisian</v>
    <v>wjson{"t":"e","d":"Language","e":"FrisianNorthern::fsy6t"}</v>
    <v>en-US</v>
    <v>Languages</v>
  </rv>
  <rv s="55">
    <v>264</v>
    <v>Northern Frisian (0.012%)</v>
    <v>191</v>
    <v>2331</v>
    <v>2332</v>
    <v>Northern Frisian (0.012%)</v>
  </rv>
  <rv s="4">
    <v>662</v>
  </rv>
  <rv s="0">
    <v>536871168</v>
    <v>Hamburg</v>
    <v>wjson{"t":"e","d":"City","e":["Hamburg","Hamburg","Germany"]}</v>
    <v>en-US</v>
    <v>City</v>
  </rv>
  <rv s="0">
    <v>536871168</v>
    <v>Munich</v>
    <v>wjson{"t":"e","d":"City","e":["Munich","Bavaria","Germany"]}</v>
    <v>en-US</v>
    <v>City</v>
  </rv>
  <rv s="0">
    <v>536871168</v>
    <v>Cologne</v>
    <v>wjson{"t":"e","d":"City","e":["Cologne","NorthRhineWestphalia","Germany"]}</v>
    <v>en-US</v>
    <v>City</v>
  </rv>
  <rv s="0">
    <v>536871168</v>
    <v>Frankfurt</v>
    <v>wjson{"t":"e","d":"City","e":["Frankfurt","Hesse","Germany"]}</v>
    <v>en-US</v>
    <v>City</v>
  </rv>
  <rv s="4">
    <v>663</v>
  </rv>
  <rv s="1">
    <fb>80.900000000000006</fb>
    <v>50</v>
  </rv>
  <rv s="1">
    <fb>0.99</fb>
    <v>32</v>
  </rv>
  <rv s="2">
    <v>81</v>
    <v>13</v>
    <v>35</v>
    <v>1</v>
    <v>location map</v>
  </rv>
  <rv s="1">
    <fb>2.1916399765014659E-2</fb>
    <v>34</v>
  </rv>
  <rv s="1">
    <fb>45.893999999999998</fb>
    <v>50</v>
  </rv>
  <rv s="1">
    <fb>107500000</fb>
    <v>28</v>
  </rv>
  <rv s="4">
    <v>664</v>
  </rv>
  <rv s="1">
    <fb>3.4900000000000005E-3</fb>
    <v>115</v>
  </rv>
  <rv s="1">
    <fb>83517046</fb>
    <v>28</v>
  </rv>
  <rv s="1">
    <fb>239.605938719302</fb>
    <v>51</v>
  </rv>
  <rv s="1">
    <fb>0.273451073953555</fb>
    <v>91</v>
  </rv>
  <rv s="1">
    <fb>2954775</fb>
    <v>28</v>
  </rv>
  <rv s="1">
    <fb>12.302849999999999</fb>
    <v>50</v>
  </rv>
  <rv s="1">
    <fb>4.8009300000000005E-2</fb>
    <v>34</v>
  </rv>
  <rv s="1">
    <fb>3959451370082.1201</fb>
    <v>31</v>
  </rv>
  <rv s="0">
    <v>536871168</v>
    <v>Baden‐Wurttemberg, Germany</v>
    <v>wjson{"t":"e","d":"AdministrativeDivision","e":["BadenWurttemberg","Germany"]}</v>
    <v>en-US</v>
    <v>City</v>
  </rv>
  <rv s="0">
    <v>536871168</v>
    <v>Bavaria, Germany</v>
    <v>wjson{"t":"e","d":"AdministrativeDivision","e":["Bavaria","Germany"]}</v>
    <v>en-US</v>
    <v>City</v>
  </rv>
  <rv s="0">
    <v>536871168</v>
    <v>Berlin, Germany</v>
    <v>wjson{"t":"e","d":"AdministrativeDivision","e":["Berlin","Germany"]}</v>
    <v>en-US</v>
    <v>City</v>
  </rv>
  <rv s="0">
    <v>536871168</v>
    <v>Brandenburg, Germany</v>
    <v>wjson{"t":"e","d":"AdministrativeDivision","e":["Brandenburg","Germany"]}</v>
    <v>en-US</v>
    <v>City</v>
  </rv>
  <rv s="0">
    <v>536871168</v>
    <v>Bremen, Germany</v>
    <v>wjson{"t":"e","d":"AdministrativeDivision","e":["Bremen","Germany"]}</v>
    <v>en-US</v>
    <v>City</v>
  </rv>
  <rv s="0">
    <v>536871168</v>
    <v>Hamburg, Germany</v>
    <v>wjson{"t":"e","d":"AdministrativeDivision","e":["Hamburg","Germany"]}</v>
    <v>en-US</v>
    <v>City</v>
  </rv>
  <rv s="0">
    <v>536871168</v>
    <v>Hesse, Germany</v>
    <v>wjson{"t":"e","d":"AdministrativeDivision","e":["Hesse","Germany"]}</v>
    <v>en-US</v>
    <v>City</v>
  </rv>
  <rv s="0">
    <v>536871168</v>
    <v>Lower Saxony, Germany</v>
    <v>wjson{"t":"e","d":"AdministrativeDivision","e":["LowerSaxony","Germany"]}</v>
    <v>en-US</v>
    <v>City</v>
  </rv>
  <rv s="0">
    <v>536871168</v>
    <v>Mecklenburg‐Western Pomerania, Germany</v>
    <v>wjson{"t":"e","d":"AdministrativeDivision","e":["MecklenburgWesternPomerania","Germany"]}</v>
    <v>en-US</v>
    <v>City</v>
  </rv>
  <rv s="0">
    <v>536871168</v>
    <v>North Rhine‐Westphalia, Germany</v>
    <v>wjson{"t":"e","d":"AdministrativeDivision","e":["NorthRhineWestphalia","Germany"]}</v>
    <v>en-US</v>
    <v>City</v>
  </rv>
  <rv s="0">
    <v>536871168</v>
    <v>Rhineland‐Palatinate, Germany</v>
    <v>wjson{"t":"e","d":"AdministrativeDivision","e":["RheinlandPalatinate","Germany"]}</v>
    <v>en-US</v>
    <v>City</v>
  </rv>
  <rv s="0">
    <v>536871168</v>
    <v>Saarland, Germany</v>
    <v>wjson{"t":"e","d":"AdministrativeDivision","e":["Saarland","Germany"]}</v>
    <v>en-US</v>
    <v>City</v>
  </rv>
  <rv s="0">
    <v>536871168</v>
    <v>Saxony, Germany</v>
    <v>wjson{"t":"e","d":"AdministrativeDivision","e":["Saxony","Germany"]}</v>
    <v>en-US</v>
    <v>City</v>
  </rv>
  <rv s="0">
    <v>536871168</v>
    <v>Saxony‐Anhalt, Germany</v>
    <v>wjson{"t":"e","d":"AdministrativeDivision","e":["SaxonyAnhalt","Germany"]}</v>
    <v>en-US</v>
    <v>City</v>
  </rv>
  <rv s="0">
    <v>536871168</v>
    <v>Schleswig‐Holstein, Germany</v>
    <v>wjson{"t":"e","d":"AdministrativeDivision","e":["SchleswigHolstein","Germany"]}</v>
    <v>en-US</v>
    <v>City</v>
  </rv>
  <rv s="0">
    <v>536871168</v>
    <v>Thuringia, Germany</v>
    <v>wjson{"t":"e","d":"AdministrativeDivision","e":["Thuringia","Germany"]}</v>
    <v>en-US</v>
    <v>City</v>
  </rv>
  <rv s="4">
    <v>665</v>
  </rv>
  <rv s="1">
    <fb>0.74895003170798868</fb>
    <v>91</v>
  </rv>
  <rv s="56">
    <v>265</v>
    <v>Christianity (74.895%)</v>
    <v>191</v>
    <v>2372</v>
    <v>Christianity (74.895%)</v>
    <v>Christianity</v>
  </rv>
  <rv s="1">
    <fb>4.474868324274104E-2</fb>
    <v>137</v>
  </rv>
  <rv s="56">
    <v>265</v>
    <v>Islam (4.475%)</v>
    <v>191</v>
    <v>2374</v>
    <v>Islam (4.475%)</v>
    <v>Islam</v>
  </rv>
  <rv s="1">
    <fb>2.7428052129493401E-3</fb>
    <v>115</v>
  </rv>
  <rv s="56">
    <v>265</v>
    <v>Judaism (0.274%)</v>
    <v>191</v>
    <v>2376</v>
    <v>Judaism (0.274%)</v>
    <v>Judaism</v>
  </rv>
  <rv s="1">
    <fb>1.0290016298036973E-3</fb>
    <v>115</v>
  </rv>
  <rv s="56">
    <v>265</v>
    <v>Buddhism (0.103%)</v>
    <v>191</v>
    <v>2378</v>
    <v>Buddhism (0.103%)</v>
    <v>Buddhism</v>
  </rv>
  <rv s="1">
    <fb>6.2222900304453866E-4</fb>
    <v>167</v>
  </rv>
  <rv s="56">
    <v>265</v>
    <v>Hinduism (0.062%)</v>
    <v>191</v>
    <v>2380</v>
    <v>Hinduism (0.062%)</v>
    <v>Hinduism</v>
  </rv>
  <rv s="1">
    <fb>1.5014601081816785E-4</fb>
    <v>167</v>
  </rv>
  <rv s="56">
    <v>265</v>
    <v>Bahá'í Faith (0.015%)</v>
    <v>191</v>
    <v>2382</v>
    <v>Bahá'í Faith (0.015%)</v>
    <v>Bahá'í Faith</v>
  </rv>
  <rv s="1">
    <fb>6.3602509100209694E-5</fb>
    <v>266</v>
  </rv>
  <rv s="56">
    <v>265</v>
    <v>Chinese Universism (0.006%)</v>
    <v>191</v>
    <v>2384</v>
    <v>Chinese Universism (0.006%)</v>
    <v>Chinese Universism</v>
  </rv>
  <rv s="1">
    <fb>3.9995331374765267E-5</fb>
    <v>266</v>
  </rv>
  <rv s="56">
    <v>265</v>
    <v>Sikhism (0.004%)</v>
    <v>191</v>
    <v>2386</v>
    <v>Sikhism (0.004%)</v>
    <v>Sikhism</v>
  </rv>
  <rv s="1">
    <fb>3.7996776051677361E-5</fb>
    <v>266</v>
  </rv>
  <rv s="56">
    <v>265</v>
    <v>Ethnic religions (0.004%)</v>
    <v>191</v>
    <v>2388</v>
    <v>Ethnic religions (0.004%)</v>
    <v>ethnic religions</v>
  </rv>
  <rv s="1">
    <fb>2.4697298810765107E-5</fb>
    <v>266</v>
  </rv>
  <rv s="56">
    <v>265</v>
    <v>Confucianism (0.002%)</v>
    <v>191</v>
    <v>2390</v>
    <v>Confucianism (0.002%)</v>
    <v>Confucianism</v>
  </rv>
  <rv s="4">
    <v>666</v>
  </rv>
  <rv s="1">
    <fb>7028713</fb>
    <v>28</v>
  </rv>
  <rv s="1">
    <fb>11.97424</fb>
    <v>50</v>
  </rv>
  <rv s="1">
    <fb>6478761</fb>
    <v>28</v>
  </rv>
  <rv s="1">
    <fb>784</fb>
    <v>51</v>
  </rv>
  <rv s="57">
    <v>267</v>
    <v>Austria (784. km)</v>
    <v>191</v>
    <v>268</v>
    <v>2209</v>
    <v>2396</v>
    <v>Austria (784. km)</v>
  </rv>
  <rv s="1">
    <fb>730</fb>
    <v>51</v>
  </rv>
  <rv s="57">
    <v>267</v>
    <v>Czech Republic (730. km)</v>
    <v>191</v>
    <v>268</v>
    <v>2201</v>
    <v>2398</v>
    <v>Czech Republic (730. km)</v>
  </rv>
  <rv s="1">
    <fb>577</fb>
    <v>51</v>
  </rv>
  <rv s="57">
    <v>267</v>
    <v>Netherlands (577. km)</v>
    <v>191</v>
    <v>268</v>
    <v>2240</v>
    <v>2400</v>
    <v>Netherlands (577. km)</v>
  </rv>
  <rv s="1">
    <fb>456</fb>
    <v>51</v>
  </rv>
  <rv s="57">
    <v>267</v>
    <v>Poland (456. km)</v>
    <v>191</v>
    <v>268</v>
    <v>2241</v>
    <v>2402</v>
    <v>Poland (456. km)</v>
  </rv>
  <rv s="1">
    <fb>451</fb>
    <v>51</v>
  </rv>
  <rv s="57">
    <v>267</v>
    <v>France (451. km)</v>
    <v>191</v>
    <v>268</v>
    <v>2239</v>
    <v>2404</v>
    <v>France (451. km)</v>
  </rv>
  <rv s="1">
    <fb>334</fb>
    <v>51</v>
  </rv>
  <rv s="57">
    <v>267</v>
    <v>Switzerland (334. km)</v>
    <v>191</v>
    <v>268</v>
    <v>2204</v>
    <v>2406</v>
    <v>Switzerland (334. km)</v>
  </rv>
  <rv s="1">
    <fb>167</fb>
    <v>51</v>
  </rv>
  <rv s="57">
    <v>267</v>
    <v>Belgium (167. km)</v>
    <v>191</v>
    <v>268</v>
    <v>2237</v>
    <v>2408</v>
    <v>Belgium (167. km)</v>
  </rv>
  <rv s="1">
    <fb>138</fb>
    <v>51</v>
  </rv>
  <rv s="57">
    <v>267</v>
    <v>Luxembourg (138. km)</v>
    <v>191</v>
    <v>268</v>
    <v>2203</v>
    <v>2410</v>
    <v>Luxembourg (138. km)</v>
  </rv>
  <rv s="1">
    <fb>68</fb>
    <v>50</v>
  </rv>
  <rv s="57">
    <v>267</v>
    <v>Denmark (68. km)</v>
    <v>191</v>
    <v>268</v>
    <v>2238</v>
    <v>2412</v>
    <v>Denmark (68. km)</v>
  </rv>
  <rv s="4">
    <v>667</v>
  </rv>
  <rv s="1">
    <fb>42500000</fb>
    <v>28</v>
  </rv>
  <rv s="1">
    <fb>2763116</fb>
    <v>28</v>
  </rv>
  <rv s="4">
    <v>668</v>
  </rv>
  <rv s="1">
    <fb>357022</fb>
    <v>28</v>
  </rv>
  <rv s="1">
    <fb>230999</fb>
    <v>28</v>
  </rv>
  <rv s="1">
    <fb>13281064</fb>
    <v>28</v>
  </rv>
  <rv s="1">
    <fb>827156</fb>
    <v>28</v>
  </rv>
  <rv s="1">
    <fb>53226370</fb>
    <v>28</v>
  </rv>
  <rv s="1">
    <fb>276</fb>
    <v>28</v>
  </rv>
  <rv s="1">
    <fb>3.0429999828338602E-2</fb>
    <v>34</v>
  </rv>
  <rv s="58">
    <v>#VALUE!</v>
    <v>en-US</v>
    <v>wjson{"t":"e","d":"Country","e":"Germany"}</v>
    <v>536871168</v>
    <v>1</v>
    <v>247</v>
    <v>248</v>
    <v>Germany</v>
    <v>11</v>
    <v>54</v>
    <v>City</v>
    <v>13</v>
    <v>249</v>
    <v>262</v>
    <v>2232</v>
    <v>2233</v>
    <v>2234</v>
    <v>2235</v>
    <v>2236</v>
    <v>2242</v>
    <v>49</v>
    <v>2243</v>
    <v>2244</v>
    <v>2245</v>
    <v>DE</v>
    <v>2246</v>
    <v>2247</v>
    <v>2248</v>
    <v>2249</v>
    <v>2264</v>
    <v>2265</v>
    <v>2266</v>
    <v>Federal Republic of Germany</v>
    <v>2267</v>
    <v>2268</v>
    <v>2269</v>
    <v>2270</v>
    <v>2271</v>
    <v>2272</v>
    <v>2273</v>
    <v>2274</v>
    <v>2275</v>
    <v>2276</v>
    <v>2277</v>
    <v>.de</v>
    <v>2278</v>
    <v>2279</v>
    <v>GERMANY</v>
    <v>2280</v>
    <v>2281</v>
    <v>2334</v>
    <v>2339</v>
    <v>D</v>
    <v>2340</v>
    <v>2341</v>
    <v>2342</v>
    <v>2343</v>
    <v>2344</v>
    <v>2345</v>
    <v>Germany</v>
    <v>German</v>
    <v>2346</v>
    <v>2347</v>
    <v>2348</v>
    <v>2349</v>
    <v>2350</v>
    <v>2351</v>
    <v>2352</v>
    <v>2353</v>
    <v>2354</v>
    <v>2371</v>
    <v>2392</v>
    <v>2393</v>
    <v>2394</v>
    <v>2395</v>
    <v>2414</v>
    <v>2415</v>
    <v>2416</v>
    <v>2417</v>
    <v>2418</v>
    <v>2419</v>
    <v>2420</v>
    <v>2421</v>
    <v>2422</v>
    <v>DEU</v>
    <v>2423</v>
    <v>2424</v>
    <v>Germany</v>
    <v>Germany, officially the Federal Republic of Germany, is a country in Central and Western Europe.</v>
    <v>country/region</v>
  </rv>
  <rv s="0">
    <v>-1879047936</v>
    <v>American Pie</v>
    <v>wjson{"t":"e","d":"MusicWork","e":"AmericanPie::48n35"}</v>
    <v>en-US</v>
    <v>Music</v>
  </rv>
  <rv s="0">
    <v>-1879047936</v>
    <v>Classics</v>
    <v>wjson{"t":"e","d":"MusicAlbum","e":"Classics::z9s25"}</v>
    <v>en-US</v>
    <v>Music</v>
  </rv>
  <rv s="0">
    <v>-1879047936</v>
    <v>American Pie</v>
    <v>wjson{"t":"e","d":"MusicAlbum","e":"AmericanPie::yms65"}</v>
    <v>en-US</v>
    <v>Music</v>
  </rv>
  <rv s="0">
    <v>-1879047936</v>
    <v>Rearview Mirror</v>
    <v>wjson{"t":"e","d":"MusicAlbum","e":"RearviewMirror::8h8gw"}</v>
    <v>en-US</v>
    <v>Music</v>
  </rv>
  <rv s="0">
    <v>-1879047936</v>
    <v>Music</v>
    <v>wjson{"t":"e","d":"MusicAlbum","e":"Music::w39t7"}</v>
    <v>en-US</v>
    <v>Music</v>
  </rv>
  <rv s="0">
    <v>-1879047936</v>
    <v>The Next Best Thing: Music From the Motion Picture</v>
    <v>wjson{"t":"e","d":"MusicAlbum","e":"TheNextBestThingMusicFromtheMotionPicture::y3qpk"}</v>
    <v>en-US</v>
    <v>Music</v>
  </rv>
  <rv s="0">
    <v>-1879047936</v>
    <v>Footsteps</v>
    <v>wjson{"t":"e","d":"MusicAlbum","e":"Footsteps::mscj5"}</v>
    <v>en-US</v>
    <v>Music</v>
  </rv>
  <rv s="4">
    <v>669</v>
  </rv>
  <rv s="0">
    <v>-1879047936</v>
    <v>Don McLean</v>
    <v>wjson{"t":"e","d":"MusicAct","e":"DonMcLean::9769p"}</v>
    <v>en-US</v>
    <v>Music</v>
  </rv>
  <rv s="0">
    <v>-1879047936</v>
    <v>Jim Croce</v>
    <v>wjson{"t":"e","d":"MusicAct","e":"JimCroce::9wdhd"}</v>
    <v>en-US</v>
    <v>Music</v>
  </rv>
  <rv s="0">
    <v>-1879047936</v>
    <v>Mott the Hoople</v>
    <v>wjson{"t":"e","d":"MusicAct","e":"MotttheHoople::fjz7c"}</v>
    <v>en-US</v>
    <v>Music</v>
  </rv>
  <rv s="0">
    <v>-1879047936</v>
    <v>Madonna</v>
    <v>wjson{"t":"e","d":"MusicAct","e":"Madonna::gsz2t"}</v>
    <v>en-US</v>
    <v>Music</v>
  </rv>
  <rv s="0">
    <v>-1879047936</v>
    <v>Tori Amos</v>
    <v>wjson{"t":"e","d":"MusicAct","e":"ToriAmos::rj4kv"}</v>
    <v>en-US</v>
    <v>Music</v>
  </rv>
  <rv s="0">
    <v>-1879047936</v>
    <v>Chris de Burgh</v>
    <v>wjson{"t":"e","d":"MusicAct","e":"ChrisdeBurgh::4rz9b"}</v>
    <v>en-US</v>
    <v>Music</v>
  </rv>
  <rv s="0">
    <v>-1879047936</v>
    <v>Pearl Jam</v>
    <v>wjson{"t":"e","d":"MusicAct","e":"PearlJam::6gd3t"}</v>
    <v>en-US</v>
    <v>Music</v>
  </rv>
  <rv s="0">
    <v>-1879047936</v>
    <v>Garth Brooks</v>
    <v>wjson{"t":"e","d":"MusicAct","e":"GarthBrooks::vhqx8"}</v>
    <v>en-US</v>
    <v>Music</v>
  </rv>
  <rv s="4">
    <v>670</v>
  </rv>
  <rv s="1">
    <fb>513.65300000000002</fb>
    <v>28</v>
  </rv>
  <rv s="0">
    <v>-1610612480</v>
    <v>Don McLean</v>
    <v>wjson{"t":"e","d":"Person","e":"DonMcLean::7r535"}</v>
    <v>en-US</v>
    <v>NotablePeople</v>
  </rv>
  <rv s="4">
    <v>671</v>
  </rv>
  <rv s="59">
    <v>#VALUE!</v>
    <v>en-US</v>
    <v>wjson{"t":"e","d":"MusicWork","e":"AmericanPie::48n35"}</v>
    <v>-1879047936</v>
    <v>1</v>
    <v>270</v>
    <v>271</v>
    <v>American Pie</v>
    <v>11</v>
    <v>272</v>
    <v>Music</v>
    <v>13</v>
    <v>273</v>
    <v>275</v>
    <v>2433</v>
    <v>2442</v>
    <v>2443</v>
    <v>2445</v>
    <v>1971-10</v>
    <v>2434</v>
    <v>American Pie</v>
    <v>American Pie</v>
    <v>"American Pie" is a song by American singer and songwriter Don McLean.</v>
    <v>music work</v>
  </rv>
  <rv s="0">
    <v>1610612992</v>
    <v>grasshoppers, crickets and locusts</v>
    <v>wjson{"t":"e","d":"Species","e":"Order:Orthoptera"}</v>
    <v>en-US</v>
    <v>Animal</v>
  </rv>
  <rv s="0">
    <v>1610612992</v>
    <v>insects</v>
    <v>wjson{"t":"e","d":"Species","e":"Class:Insecta"}</v>
    <v>en-US</v>
    <v>Animal</v>
  </rv>
  <rv s="10">
    <v>82</v>
    <v>13</v>
    <v>0</v>
    <v>image of grasshoppers, crickets and locusts</v>
  </rv>
  <rv s="0">
    <v>1610612992</v>
    <v>animals</v>
    <v>wjson{"t":"e","d":"Species","e":"Kingdom:Animalia"}</v>
    <v>en-US</v>
    <v>Animal</v>
  </rv>
  <rv s="1">
    <fb>42.016438356164386</fb>
    <v>50</v>
  </rv>
  <rv s="0">
    <v>1610612992</v>
    <v>arthropods</v>
    <v>wjson{"t":"e","d":"Species","e":"Phylum:Arthropoda"}</v>
    <v>en-US</v>
    <v>Animal</v>
  </rv>
  <rv s="2">
    <v>83</v>
    <v>13</v>
    <v>35</v>
    <v>1</v>
    <v>taxonomic network</v>
  </rv>
  <rv s="4">
    <v>672</v>
  </rv>
  <rv s="60">
    <v>#VALUE!</v>
    <v>en-US</v>
    <v>wjson{"t":"e","d":"Species","e":"Order:Orthoptera"}</v>
    <v>1610612992</v>
    <v>1</v>
    <v>278</v>
    <v>279</v>
    <v>grasshoppers, crickets and locusts</v>
    <v>11</v>
    <v>41</v>
    <v>Animal</v>
    <v>13</v>
    <v>280</v>
    <v>286</v>
    <v>2448</v>
    <v>grasshoppers, crickets and locusts</v>
    <v>2449</v>
    <v>2450</v>
    <v>2451</v>
    <v>grasshoppers, crickets and locusts</v>
    <v>2447</v>
    <v>2448</v>
    <v>2452</v>
    <v>Orthoptera</v>
    <v>2453</v>
    <v>2454</v>
    <v>grasshoppers, crickets and locusts</v>
    <v>Orthoptera is an order of insects that comprises the grasshoppers, locusts and crickets, including closely related insects such as the katydids and wetas.</v>
    <v>species</v>
  </rv>
  <rv s="0">
    <v>1610612992</v>
    <v>diabetes mellitus</v>
    <v>wjson{"t":"e","d":"Disease","e":"ICDNine250"}</v>
    <v>en-US</v>
    <v>MedicineNeedle</v>
  </rv>
  <rv s="2">
    <v>84</v>
    <v>13</v>
    <v>35</v>
    <v>1</v>
    <v>annual global prevalence by age</v>
  </rv>
  <rv s="2">
    <v>85</v>
    <v>13</v>
    <v>35</v>
    <v>1</v>
    <v>annual global prevalence map</v>
  </rv>
  <rv s="4">
    <v>673</v>
  </rv>
  <rv s="1">
    <fb>76.22951667122021</fb>
    <v>50</v>
  </rv>
  <rv s="1">
    <fb>60.261794175939222</fb>
    <v>50</v>
  </rv>
  <rv s="1">
    <fb>32.958832888606736</fb>
    <v>50</v>
  </rv>
  <rv s="1">
    <fb>167.91623382193066</fb>
    <v>51</v>
  </rv>
  <rv s="1">
    <fb>92.911857803853351</fb>
    <v>50</v>
  </rv>
  <rv s="1">
    <fb>131.67147022928597</fb>
    <v>51</v>
  </rv>
  <rv s="1">
    <fb>36.550474125832125</fb>
    <v>50</v>
  </rv>
  <rv s="4">
    <v>674</v>
  </rv>
  <rv s="2">
    <v>86</v>
    <v>13</v>
    <v>35</v>
    <v>1</v>
    <v>characteristics of patients</v>
  </rv>
  <rv s="4">
    <v>675</v>
  </rv>
  <rv s="0">
    <v>1610612992</v>
    <v>ICD‐10 E08‐E13</v>
    <v>wjson{"t":"e","d":"ICDTen","e":"ICDTenE08E13"}</v>
    <v>en-US</v>
    <v>FirstAid</v>
  </rv>
  <rv s="0">
    <v>1610612992</v>
    <v>ICD-9 250</v>
    <v>wjson{"t":"e","d":"ICDNine","e":"ICDNine250"}</v>
    <v>en-US</v>
    <v>FirstAid</v>
  </rv>
  <rv s="4">
    <v>676</v>
  </rv>
  <rv s="1">
    <fb>475995800</fb>
    <v>28</v>
  </rv>
  <rv s="1">
    <fb>6.3043613585859679E-2</fb>
    <v>66</v>
  </rv>
  <rv s="4">
    <v>677</v>
  </rv>
  <rv s="61">
    <v>#VALUE!</v>
    <v>en-US</v>
    <v>wjson{"t":"e","d":"Disease","e":"ICDNine250"}</v>
    <v>1610612992</v>
    <v>1</v>
    <v>287</v>
    <v>288</v>
    <v>diabetes mellitus</v>
    <v>11</v>
    <v>54</v>
    <v>MedicineNeedle</v>
    <v>13</v>
    <v>289</v>
    <v>296</v>
    <v>2457</v>
    <v>2458</v>
    <v>2459</v>
    <v>2460</v>
    <v>2461</v>
    <v>2462</v>
    <v>2463</v>
    <v>2464</v>
    <v>2465</v>
    <v>2466</v>
    <v>2467</v>
    <v>2468</v>
    <v>2469</v>
    <v>2470</v>
    <v>2471</v>
    <v>2472</v>
    <v>diabetes mellitus</v>
    <v>2473</v>
    <v>2474</v>
    <v>2475</v>
    <v>diabetes mellitus</v>
    <v>Diabetes mellitus (DM), commonly known as diabetes, is a group of metabolic disorders characterized by a high blood sugar level over a prolonged period of time.</v>
    <v>disease</v>
  </rv>
  <rv s="0">
    <v>1610612992</v>
    <v>Beagle</v>
    <v>wjson{"t":"e","d":"DogBreed","e":"Beagle"}</v>
    <v>en-US</v>
    <v>Dog</v>
  </rv>
  <rv s="4">
    <v>678</v>
  </rv>
  <rv s="4">
    <v>679</v>
  </rv>
  <rv s="1">
    <fb>38.1</fb>
    <v>67</v>
  </rv>
  <rv s="1">
    <fb>10.43262451</fb>
    <v>67</v>
  </rv>
  <rv s="1">
    <fb>35.56</fb>
    <v>67</v>
  </rv>
  <rv s="1">
    <fb>9.2986435850000007</fb>
    <v>49</v>
  </rv>
  <rv s="1">
    <fb>33.020000000000003</fb>
    <v>67</v>
  </rv>
  <rv s="1">
    <fb>8.1646626599999994</fb>
    <v>49</v>
  </rv>
  <rv s="4">
    <v>680</v>
  </rv>
  <rv s="10">
    <v>87</v>
    <v>13</v>
    <v>0</v>
    <v>image of Beagle</v>
  </rv>
  <rv s="1">
    <fb>15.87573295</fb>
    <v>67</v>
  </rv>
  <rv s="1">
    <fb>12.927382545</fb>
    <v>67</v>
  </rv>
  <rv s="1">
    <fb>9.9790321399999993</fb>
    <v>49</v>
  </rv>
  <rv s="1">
    <fb>15</fb>
    <v>28</v>
  </rv>
  <rv s="1">
    <fb>14</fb>
    <v>28</v>
  </rv>
  <rv s="0">
    <v>536871168</v>
    <v>United Kingdom</v>
    <v>wjson{"t":"e","d":"Country","e":"UnitedKingdom"}</v>
    <v>en-US</v>
    <v>City</v>
  </rv>
  <rv s="4">
    <v>681</v>
  </rv>
  <rv s="4">
    <v>682</v>
  </rv>
  <rv s="4">
    <v>683</v>
  </rv>
  <rv s="62">
    <v>#VALUE!</v>
    <v>en-US</v>
    <v>wjson{"t":"e","d":"DogBreed","e":"Beagle"}</v>
    <v>1610612992</v>
    <v>1</v>
    <v>298</v>
    <v>299</v>
    <v>Beagle</v>
    <v>11</v>
    <v>41</v>
    <v>Dog</v>
    <v>13</v>
    <v>300</v>
    <v>305</v>
    <v>1885</v>
    <v>2478</v>
    <v>2479</v>
    <v>2480</v>
    <v>2481</v>
    <v>2482</v>
    <v>2483</v>
    <v>2484</v>
    <v>2485</v>
    <v>2486</v>
    <v>2487</v>
    <v>2480</v>
    <v>2488</v>
    <v>2482</v>
    <v>2489</v>
    <v>2484</v>
    <v>2490</v>
    <v>2491</v>
    <v>2492</v>
    <v>Beagle</v>
    <v>2494</v>
    <v>2495</v>
    <v>2486</v>
    <v>2496</v>
    <v>Beagle</v>
    <v>The beagle is a breed of small hound that is similar in appearance to the much larger foxhound. The beagle is a scent hound, developed primarily for hunting hare (beagling).</v>
    <v>dog breed</v>
  </rv>
  <rv s="0">
    <v>-1610612480</v>
    <v>Michael Jordan</v>
    <v>wjson{"t":"e","d":"Person","e":"MichaelJordan::7v42b"}</v>
    <v>en-US</v>
    <v>NotablePeople</v>
  </rv>
  <rv s="1">
    <fb>23059</fb>
    <v>179</v>
  </rv>
  <rv s="1">
    <fb>1.98</fb>
    <v>92</v>
  </rv>
  <rv s="2">
    <v>88</v>
    <v>13</v>
    <v>308</v>
    <v>0</v>
    <v>image of Michael Jordan</v>
  </rv>
  <rv s="1">
    <fb>1500000000</fb>
    <v>31</v>
  </rv>
  <rv s="0">
    <v>-1879047936</v>
    <v>Space Jam</v>
    <v>wjson{"t":"e","d":"Movie","e":"SpaceJam::59m45"}</v>
    <v>en-US</v>
    <v>Movie</v>
  </rv>
  <rv s="0">
    <v>-1879047936</v>
    <v>He Got Game</v>
    <v>wjson{"t":"e","d":"Movie","e":"HeGotGame::vb9tn"}</v>
    <v>en-US</v>
    <v>Movie</v>
  </rv>
  <rv s="0">
    <v>-1879047936</v>
    <v>Looney Tunes: Back in Action</v>
    <v>wjson{"t":"e","d":"Movie","e":"LooneyTunes:BackInAction::bwxj6"}</v>
    <v>en-US</v>
    <v>Movie</v>
  </rv>
  <rv s="0">
    <v>-1879047936</v>
    <v>Malcolm X</v>
    <v>wjson{"t":"e","d":"Movie","e":"MalcolmX::5xg2k"}</v>
    <v>en-US</v>
    <v>Movie</v>
  </rv>
  <rv s="0">
    <v>-1879047936</v>
    <v>Marathon</v>
    <v>wjson{"t":"e","d":"Movie","e":"Marathon::rf8mj"}</v>
    <v>en-US</v>
    <v>Movie</v>
  </rv>
  <rv s="4">
    <v>684</v>
  </rv>
  <rv s="4">
    <v>685</v>
  </rv>
  <rv s="0">
    <v>536871168</v>
    <v>Kings County (Brooklyn), New York, United States</v>
    <v>wjson{"t":"e","d":"AdministrativeDivision","e":["KingsCounty","NewYork","UnitedStates"]}</v>
    <v>en-US</v>
    <v>City</v>
  </rv>
  <rv s="4">
    <v>686</v>
  </rv>
  <rv s="4">
    <v>687</v>
  </rv>
  <rv s="1">
    <fb>98</fb>
    <v>50</v>
  </rv>
  <rv s="63">
    <v>#VALUE!</v>
    <v>en-US</v>
    <v>wjson{"t":"e","d":"Person","e":"MichaelJordan::7v42b"}</v>
    <v>-1610612480</v>
    <v>1</v>
    <v>306</v>
    <v>307</v>
    <v>Michael Jordan</v>
    <v>11</v>
    <v>41</v>
    <v>NotablePeople</v>
    <v>13</v>
    <v>228</v>
    <v>178</v>
    <v>2499</v>
    <v>Michael Jeffrey Jordan</v>
    <v>2500</v>
    <v>2501</v>
    <v>Michael Jordan</v>
    <v>2502</v>
    <v>2508</v>
    <v>2509</v>
    <v>2510</v>
    <v>2511</v>
    <v>2512</v>
    <v>Michael Jordan</v>
    <v>2513</v>
    <v>Michael Jeffrey Jordan (born February 17, 1963), also known by his initials MJ, is an American former professional basketball player who is the principal owner of the Charlotte Hornets of the National Basketball Association (NBA).</v>
    <v>person</v>
  </rv>
  <rv s="64">
    <v>12</v>
    <v>US box office total receipts</v>
    <v>0</v>
  </rv>
  <rv s="0">
    <v>268435456</v>
    <v>USD/CNY</v>
    <v>avym77</v>
    <v>en-US</v>
    <v>Finance</v>
  </rv>
  <rv s="1">
    <fb>7.1765999999999996</fb>
    <v>313</v>
  </rv>
  <rv s="1">
    <fb>6.5563000000000002</fb>
    <v>313</v>
  </rv>
  <rv s="1">
    <fb>6.9999999999999999E-4</fb>
    <v>313</v>
  </rv>
  <rv s="1">
    <fb>1.0680000000000001E-4</fb>
    <v>29</v>
  </rv>
  <rv s="1">
    <fb>6.5617999999999999</fb>
    <v>313</v>
  </rv>
  <rv s="1">
    <fb>44153.525891203702</fb>
    <v>314</v>
  </rv>
  <rv s="1">
    <fb>6.5404999999999998</fb>
    <v>313</v>
  </rv>
  <rv s="1">
    <fb>6.5556000000000001</fb>
    <v>313</v>
  </rv>
  <rv s="65">
    <v>#VALUE!</v>
    <v>en-US</v>
    <v>avym77</v>
    <v>268435456</v>
    <v>1</v>
    <v>309</v>
    <v>USD/CNY</v>
    <v>11</v>
    <v>310</v>
    <v>Finance</v>
    <v>311</v>
    <v>312</v>
    <v>2517</v>
    <v>2518</v>
    <v>2519</v>
    <v>2520</v>
    <v>CNY</v>
    <v>USD</v>
    <v>2521</v>
    <v>Currency Pair</v>
    <v>2522</v>
    <v>2523</v>
    <v>US Dollar/Chinese Renminbi FX Spot Rate</v>
    <v>2524</v>
    <v>2524</v>
    <v>2518</v>
    <v>USDCNY</v>
    <v>USD/CNY</v>
  </rv>
  <rv s="0">
    <v>268435456</v>
    <v>EUR/USD</v>
    <v>av932w</v>
    <v>en-US</v>
    <v>Finance</v>
  </rv>
  <rv s="1">
    <fb>1.2011000000000001</fb>
    <v>30</v>
  </rv>
  <rv s="1">
    <fb>1.0634999999999999</fb>
    <v>30</v>
  </rv>
  <rv s="1">
    <fb>5.9999999999999995E-4</fb>
    <v>30</v>
  </rv>
  <rv s="1">
    <fb>5.0589999999999999E-4</fb>
    <v>29</v>
  </rv>
  <rv s="1">
    <fb>1.1891</fb>
    <v>30</v>
  </rv>
  <rv s="1">
    <fb>44153.530393518522</fb>
    <v>314</v>
  </rv>
  <rv s="1">
    <fb>1.1851</fb>
    <v>30</v>
  </rv>
  <rv s="1">
    <fb>1.1861999999999999</fb>
    <v>30</v>
  </rv>
  <rv s="1">
    <fb>1.1860999999999999</fb>
    <v>30</v>
  </rv>
  <rv s="1">
    <fb>1.1867000000000001</fb>
    <v>30</v>
  </rv>
  <rv s="65">
    <v>#VALUE!</v>
    <v>en-US</v>
    <v>av932w</v>
    <v>268435456</v>
    <v>1</v>
    <v>309</v>
    <v>EUR/USD</v>
    <v>11</v>
    <v>310</v>
    <v>Finance</v>
    <v>311</v>
    <v>312</v>
    <v>2527</v>
    <v>2528</v>
    <v>2529</v>
    <v>2530</v>
    <v>USD</v>
    <v>EUR</v>
    <v>2531</v>
    <v>Currency Pair</v>
    <v>2532</v>
    <v>2533</v>
    <v>Euro/US Dollar FX Spot Rate</v>
    <v>2534</v>
    <v>2535</v>
    <v>2536</v>
    <v>EURUSD</v>
    <v>EUR/USD</v>
  </rv>
  <rv s="0">
    <v>268435456</v>
    <v>USD/EUR</v>
    <v>avyn9c</v>
    <v>en-US</v>
    <v>Finance</v>
  </rv>
  <rv s="1">
    <fb>0.94</fb>
    <v>315</v>
  </rv>
  <rv s="1">
    <fb>0.83240000000000003</fb>
    <v>315</v>
  </rv>
  <rv s="1">
    <fb>-2.9999999999999997E-4</fb>
    <v>315</v>
  </rv>
  <rv s="1">
    <fb>-3.5599999999999998E-4</fb>
    <v>29</v>
  </rv>
  <rv s="1">
    <fb>0.84379999999999999</fb>
    <v>315</v>
  </rv>
  <rv s="1">
    <fb>44153.530335648145</fb>
    <v>314</v>
  </rv>
  <rv s="1">
    <fb>0.84099999999999997</fb>
    <v>315</v>
  </rv>
  <rv s="1">
    <fb>0.84289999999999998</fb>
    <v>315</v>
  </rv>
  <rv s="1">
    <fb>0.84279999999999999</fb>
    <v>315</v>
  </rv>
  <rv s="1">
    <fb>0.84250000000000003</fb>
    <v>315</v>
  </rv>
  <rv s="65">
    <v>#VALUE!</v>
    <v>en-US</v>
    <v>avyn9c</v>
    <v>268435456</v>
    <v>1</v>
    <v>309</v>
    <v>USD/EUR</v>
    <v>11</v>
    <v>310</v>
    <v>Finance</v>
    <v>311</v>
    <v>312</v>
    <v>2539</v>
    <v>2540</v>
    <v>2541</v>
    <v>2542</v>
    <v>EUR</v>
    <v>USD</v>
    <v>2543</v>
    <v>Currency Pair</v>
    <v>2544</v>
    <v>2545</v>
    <v>US Dollar/Euro FX Cross Rate</v>
    <v>2546</v>
    <v>2547</v>
    <v>2548</v>
    <v>USDEUR</v>
    <v>USD/EUR</v>
  </rv>
  <rv s="0">
    <v>536870912</v>
    <v>Illinois</v>
    <v>4131acb8-628a-4241-8920-ca79eab9dade</v>
    <v>en-US</v>
    <v>Map</v>
  </rv>
  <rv s="1">
    <fb>149998</fb>
    <v>28</v>
  </rv>
  <rv s="1">
    <fb>22603</fb>
    <v>28</v>
  </rv>
  <rv s="0">
    <v>536870912</v>
    <v>Springfield</v>
    <v>dc562bf8-bf83-4505-8a1b-0bdb5bd605f8</v>
    <v>en-US</v>
    <v>Map</v>
  </rv>
  <rv s="0">
    <v>536870912</v>
    <v>United States</v>
    <v>5232ed96-85b1-2edb-12c6-63e6c597a1de</v>
    <v>en-US</v>
    <v>Map</v>
  </rv>
  <rv s="1">
    <fb>4786388</fb>
    <v>28</v>
  </rv>
  <rv s="1">
    <fb>5326970</fb>
    <v>28</v>
  </rv>
  <rv s="66">
    <v>89</v>
    <v>325</v>
    <v>327</v>
    <v>0</v>
    <v>Image of Illinois</v>
  </rv>
  <rv s="0">
    <v>536870912</v>
    <v>Chicago</v>
    <v>28deeb39-ca49-4bd4-913b-929b1de4b25b</v>
    <v>en-US</v>
    <v>Map</v>
  </rv>
  <rv s="0">
    <v>805306368</v>
    <v>J.B. Pritzker (Governor)</v>
    <v>b759cb46-ad88-1a31-2b59-96119b3d5661</v>
    <v>en-US</v>
    <v>Generic</v>
  </rv>
  <rv s="0">
    <v>805306368</v>
    <v>Juliana Stratton (Lieutenant Governor)</v>
    <v>b1e39d21-a189-eb04-4b28-4942fe9dcb39</v>
    <v>en-US</v>
    <v>Generic</v>
  </rv>
  <rv s="4">
    <v>688</v>
  </rv>
  <rv s="67">
    <v>https://www.bing.com/search?q=illinois&amp;form=skydnc</v>
    <v>Learn more on Bing</v>
  </rv>
  <rv s="1">
    <fb>907</fb>
    <v>31</v>
  </rv>
  <rv s="1">
    <fb>57574</fb>
    <v>31</v>
  </rv>
  <rv s="1">
    <fb>173800</fb>
    <v>31</v>
  </rv>
  <rv s="1">
    <fb>2.63</fb>
    <v>328</v>
  </rv>
  <rv s="1">
    <fb>12741080</fb>
    <v>28</v>
  </rv>
  <rv s="1">
    <fb>-2E-3</fb>
    <v>66</v>
  </rv>
  <rv s="1">
    <fb>0.14199999999999999</fb>
    <v>66</v>
  </rv>
  <rv s="1">
    <fb>6.0000000000000001E-3</fb>
    <v>37</v>
  </rv>
  <rv s="1">
    <fb>5.5E-2</fb>
    <v>66</v>
  </rv>
  <rv s="1">
    <fb>0.32299999999999995</fb>
    <v>66</v>
  </rv>
  <rv s="1">
    <fb>0.14699999999999999</fb>
    <v>66</v>
  </rv>
  <rv s="1">
    <fb>0.14000000000000001</fb>
    <v>66</v>
  </rv>
  <rv s="1">
    <fb>0.879</fb>
    <v>66</v>
  </rv>
  <rv s="1">
    <fb>0.16899999999999998</fb>
    <v>66</v>
  </rv>
  <rv s="1">
    <fb>0.65599999999999992</fb>
    <v>66</v>
  </rv>
  <rv s="1">
    <fb>1E-3</fb>
    <v>66</v>
  </rv>
  <rv s="1">
    <fb>7.0999999999999994E-2</fb>
    <v>66</v>
  </rv>
  <rv s="1">
    <fb>1.9E-2</fb>
    <v>66</v>
  </rv>
  <rv s="1">
    <fb>0.23</fb>
    <v>66</v>
  </rv>
  <rv s="1">
    <fb>6.0999999999999999E-2</fb>
    <v>66</v>
  </rv>
  <rv s="1">
    <fb>0.77300000000000002</fb>
    <v>66</v>
  </rv>
  <rv s="4">
    <v>689</v>
  </rv>
  <rv s="68">
    <v>#VALUE!</v>
    <v>en-US</v>
    <v>4131acb8-628a-4241-8920-ca79eab9dade</v>
    <v>536870912</v>
    <v>1</v>
    <v>321</v>
    <v>322</v>
    <v>Illinois</v>
    <v>323</v>
    <v>324</v>
    <v>Map</v>
    <v>325</v>
    <v>326</v>
    <v>US-IL</v>
    <v>2551</v>
    <v>2552</v>
    <v>2553</v>
    <v>2554</v>
    <v>Illinois is a state in the Midwestern and Great Lakes regions of the United States. It has the fifth largest gross domestic product, the sixth largest population, and the 25th largest land area of all U.S. states. Illinois has been noted as a microcosm of the entire United States. With Chicago in northeastern Illinois, small industrial cities and immense agricultural productivity in the north and center of the state, and natural resources such as coal, timber, and petroleum in the south, Illinois has a diverse economic base, and is a major transportation hub. The Port of Chicago connects the state to international ports via two main routes: from the Great Lakes, via the Saint Lawrence Seaway, to the Atlantic Ocean and from the Great Lakes to the Mississippi River, via the Illinois River, through the Illinois Waterway. The Mississippi River, the Ohio River, and the Wabash River form parts of the boundaries of Illinois. For decades, Chicago's O'Hare International Airport has been ranked as one of the world's busiest airports. Illinois has long had a reputation as a bellwether both in social and cultural terms and, through the 1980s, in politics.</v>
    <v>2555</v>
    <v>2556</v>
    <v>2557</v>
    <v>2558</v>
    <v>2561</v>
    <v>2562</v>
    <v>2563</v>
    <v>2564</v>
    <v>2565</v>
    <v>Illinois</v>
    <v>2566</v>
    <v>2567</v>
    <v>2568</v>
    <v>2569</v>
    <v>2570</v>
    <v>2571</v>
    <v>2572</v>
    <v>2573</v>
    <v>2574</v>
    <v>2575</v>
    <v>2576</v>
    <v>2577</v>
    <v>2578</v>
    <v>2579</v>
    <v>2580</v>
    <v>2581</v>
    <v>2582</v>
    <v>2583</v>
    <v>2584</v>
    <v>Illinois</v>
    <v>mdp/vdpid/14808</v>
  </rv>
  <rv s="67">
    <v>https://creativecommons.org/licenses/by-sa/4.0</v>
    <v>CC BY-SA 4.0</v>
  </rv>
  <rv s="67">
    <v>http://en.wikipedia.org/wiki/Kroger</v>
    <v>Wikipedia</v>
  </rv>
  <rv s="69">
    <v>2586</v>
    <v>2587</v>
  </rv>
  <rv s="70">
    <v>311</v>
    <v>https://www.bing.com/th?id=AMMS_c5d6d4b0b5638b493caf578c89d465af&amp;qlt=95</v>
    <v>2588</v>
    <v>0</v>
    <v>https://www.bing.com/images/search?form=xlimg&amp;q=kroger</v>
    <v>Image of THE KROGER CO.</v>
  </rv>
  <rv s="67">
    <v>https://www.bing.com/financeapi/forcetrigger?t=a1wmu2&amp;q=XNYS%3aKR&amp;form=skydnc</v>
    <v>Learn more on Bing</v>
  </rv>
  <rv s="71">
    <v>en-US</v>
    <v>a1wmu2</v>
    <v>268435456</v>
    <v>1</v>
    <v>Powered by Refinitiv</v>
    <v>329</v>
    <v>THE KROGER CO. (XNYS:KR)</v>
    <v>330</v>
    <v>331</v>
    <v>Finance</v>
    <v>332</v>
    <v>37.22</v>
    <v>26.25</v>
    <v>0.3105</v>
    <v>-0.4</v>
    <v>-1.2383999999999999E-2</v>
    <v>USD</v>
    <v>The Kroger Co. (Kroger) manufactures and processes food for sale in its supermarkets. The Company operates supermarkets, multi-department stores, jewelry stores and convenience stores throughout the United States. As of February 3, 2018, it had operated approximately 3,900 owned or leased supermarkets, convenience stores, fine jewelry stores, distribution warehouses and food production plants through divisions, subsidiaries or affiliates. These facilities are located throughout the United States. As of February 3, 2018, Kroger operated, either directly or through its subsidiaries, 2,782 supermarkets under a range of local banner names, of which 2,268 had pharmacies and 1,489 had fuel centers. As of February 3, 2018, the Company offered ClickList and Harris Teeter ExpressLane, personalized, order online, pick up at the store services at 1,056 of its supermarkets. P$$T, Check This Out and Heritage Farm are the three brands. Its other brands include Simple Truth and Simple Truth Organic.</v>
    <v>435000</v>
    <v>New York Stock Exchange</v>
    <v>XNYS</v>
    <v>XNYS</v>
    <v>1014 Vine St, CINCINNATI, OH, 45202-1141 US</v>
    <v>32.270000000000003</v>
    <v>2589</v>
    <v>Food &amp; Drug Retailing</v>
    <v>Stock</v>
    <v>44153.04165619141</v>
    <v>2590</v>
    <v>31.54</v>
    <v>24700960000</v>
    <v>THE KROGER CO.</v>
    <v>THE KROGER CO.</v>
    <v>32.14</v>
    <v>9.7515000000000001</v>
    <v>32.299999999999997</v>
    <v>31.9</v>
    <v>774324800</v>
    <v>KR</v>
    <v>THE KROGER CO. (XNYS:KR)</v>
    <v>264</v>
    <v>8643321</v>
    <v>1902</v>
  </rv>
  <rv s="72">
    <v>2591</v>
  </rv>
</rvData>
</file>

<file path=xl/richData/rdrichvaluestructure.xml><?xml version="1.0" encoding="utf-8"?>
<rvStructures xmlns="http://schemas.microsoft.com/office/spreadsheetml/2017/richdata" count="73">
  <s t="_linkedentity2">
    <k n="%EntityServiceId" t="i"/>
    <k n="_DisplayString" t="s"/>
    <k n="%EntityId" t="s"/>
    <k n="%EntityCulture" t="s"/>
    <k n="_Icon" t="s"/>
  </s>
  <s t="_formattednumber">
    <k n="_Format" t="spb"/>
  </s>
  <s t="_webimage">
    <k n="WebImageIdentifier" t="i"/>
    <k n="_Provider" t="spb"/>
    <k n="Attribution" t="spb"/>
    <k n="ComputedImage" t="b"/>
    <k n="Text" t="s"/>
  </s>
  <s t="_linkedentity2core">
    <k n="_CRID" t="e"/>
    <k n="%EntityCulture" t="s"/>
    <k n="%EntityId" t="s"/>
    <k n="%EntityServiceId" t="i"/>
    <k n="%IsRefreshable" t="b"/>
    <k n="_Attribution" t="spb"/>
    <k n="_Display" t="spb"/>
    <k n="_DisplayString" t="s"/>
    <k n="_Flags" t="spb"/>
    <k n="_Format" t="spb"/>
    <k n="_Icon" t="s"/>
    <k n="_Provider" t="spb"/>
    <k n="_SubLabel" t="spb"/>
    <k n="_ViewInfo" t="spb"/>
    <k n="25th percentile ACT composite score" t="r"/>
    <k n="25th percentile ACT English score" t="r"/>
    <k n="25th percentile ACT math score" t="r"/>
    <k n="25th percentile SAT math score" t="r"/>
    <k n="25th percentile SAT verbal score" t="r"/>
    <k n="75th percentile ACT composite score" t="r"/>
    <k n="75th percentile ACT English score" t="r"/>
    <k n="75th percentile ACT math score" t="r"/>
    <k n="75th percentile SAT math score" t="r"/>
    <k n="75th percentile SAT verbal score" t="r"/>
    <k n="acceptance rate" t="r"/>
    <k n="all students" t="r"/>
    <k n="associate's" t="r"/>
    <k n="average cost for books and supplies" t="r"/>
    <k n="average net price (federal grants/loans)" t="r"/>
    <k n="average net price (grants and scholarships)" t="r"/>
    <k n="bachelor's" t="r"/>
    <k n="doctorate" t="r"/>
    <k n="full‐time graduate students" t="r"/>
    <k n="full‐time students" t="r"/>
    <k n="full‐time undergraduate students" t="r"/>
    <k n="gender of student body" t="s"/>
    <k n="graduate students" t="r"/>
    <k n="graduation rate" t="r"/>
    <k n="international graduate students tuition" t="r"/>
    <k n="international undergraduate student fees" t="r"/>
    <k n="international undergraduate students tuition" t="r"/>
    <k n="less than one year" t="r"/>
    <k n="loan default rate" t="r"/>
    <k n="local graduate students tuition" t="r"/>
    <k n="local map" t="r"/>
    <k n="local undergraduate student fees" t="r"/>
    <k n="local undergraduate students tuition" t="r"/>
    <k n="location" t="r"/>
    <k n="location map" t="r"/>
    <k n="logo" t="r"/>
    <k n="master's" t="r"/>
    <k n="median loan payment" t="r"/>
    <k n="median total borrowing" t="r"/>
    <k n="miscellaneous student expenses" t="r"/>
    <k n="name" t="s"/>
    <k n="net price change (federal grants/loans)" t="r"/>
    <k n="net price change (grants and scholarships)" t="r"/>
    <k n="on-campus room and board charges" t="r"/>
    <k n="one to two years" t="r"/>
    <k n="part‐time graduate students" t="r"/>
    <k n="part‐time students" t="r"/>
    <k n="part‐time undergraduate students" t="r"/>
    <k n="postbaccalaureate certificate" t="r"/>
    <k n="post‐master's certificate" t="r"/>
    <k n="seal" t="r"/>
    <k n="student ACT submission percentage" t="r"/>
    <k n="student SAT submission percentage" t="r"/>
    <k n="student/faculty ratio" t="r"/>
    <k n="transfer out rate" t="r"/>
    <k n="type" t="s"/>
    <k n="undergraduate application fee" t="r"/>
    <k n="undergraduate students" t="r"/>
    <k n="UniqueName" t="s"/>
    <k n="weather" t="r"/>
    <k n="website" t="s"/>
    <k n="wikipedia summary text" t="s"/>
    <k n="Wolfram Language entity type" t="s"/>
    <k n="year founded" t="s"/>
  </s>
  <s t="_array">
    <k n="array" t="a"/>
  </s>
  <s t="_linkedentity2core">
    <k n="_CRID" t="e"/>
    <k n="%EntityCulture" t="s"/>
    <k n="%EntityId" t="s"/>
    <k n="%EntityServiceId" t="i"/>
    <k n="%IsRefreshable" t="b"/>
    <k n="_Attribution" t="spb"/>
    <k n="_Display" t="spb"/>
    <k n="_DisplayString" t="s"/>
    <k n="_Flags" t="spb"/>
    <k n="_Format" t="spb"/>
    <k n="_Icon" t="s"/>
    <k n="_Provider" t="spb"/>
    <k n="_SubLabel" t="spb"/>
    <k n="_ViewInfo" t="spb"/>
    <k n="administrative region" t="r"/>
    <k n="area" t="r"/>
    <k n="countries" t="r"/>
    <k n="established" t="s"/>
    <k n="image" t="r"/>
    <k n="latitude" t="r"/>
    <k n="local map" t="r"/>
    <k n="location map" t="r"/>
    <k n="longitude" t="r"/>
    <k n="name" t="s"/>
    <k n="type" t="r"/>
    <k n="UniqueName" t="s"/>
    <k n="websit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alcium" t="r"/>
    <k n="calcium, % daily value" t="r"/>
    <k n="calories from carbohydrates" t="r"/>
    <k n="calories from fat" t="r"/>
    <k n="calories from protein" t="r"/>
    <k n="calories, total" t="r"/>
    <k n="carbohydrates, total" t="r"/>
    <k n="carbohydrates, total, % daily value" t="r"/>
    <k n="cholesterol" t="r"/>
    <k n="cholesterol, % daily value" t="r"/>
    <k n="common serving description" t="s"/>
    <k n="common serving mass" t="r"/>
    <k n="common serving volume" t="r"/>
    <k n="consumed description" t="s"/>
    <k n="fat, total" t="r"/>
    <k n="fat, total, % daily value" t="r"/>
    <k n="fiber, total" t="r"/>
    <k n="fiber, total, % daily value" t="r"/>
    <k n="food type" t="r"/>
    <k n="iron" t="r"/>
    <k n="iron, % daily value" t="r"/>
    <k n="magnesium" t="r"/>
    <k n="magnesium, % daily value" t="r"/>
    <k n="mass consumed" t="r"/>
    <k n="name" t="s"/>
    <k n="protein, total" t="r"/>
    <k n="protein, total, % daily value" t="r"/>
    <k n="saturated fat, total" t="r"/>
    <k n="saturated fat, total, % daily value" t="r"/>
    <k n="serving count" t="r"/>
    <k n="sodium" t="r"/>
    <k n="sugar, total" t="r"/>
    <k n="trans fat, total" t="r"/>
    <k n="UniqueName" t="s"/>
    <k n="vitamin A" t="r"/>
    <k n="vitamin A, % daily value" t="r"/>
    <k n="vitamin B12" t="r"/>
    <k n="vitamin B12, % daily value" t="r"/>
    <k n="vitamin C" t="r"/>
    <k n="vitamin C, % daily value" t="r"/>
    <k n="vitamin D" t="r"/>
    <k n="vitamin D, % daily value" t="r"/>
    <k n="volume consumed" t="r"/>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aggregate household income" t="r"/>
    <k n="annual payroll" t="r"/>
    <k n="area code" t="r"/>
    <k n="average house value" t="r"/>
    <k n="business establishments" t="r"/>
    <k n="CBSA code" t="s"/>
    <k n="census division" t="s"/>
    <k n="census region" t="s"/>
    <k n="city" t="r"/>
    <k n="city sales tax" t="r"/>
    <k n="counties" t="r"/>
    <k n="county sales tax" t="r"/>
    <k n="female population" t="r"/>
    <k n="FIPS code" t="r"/>
    <k n="Gini index" t="r"/>
    <k n="households" t="r"/>
    <k n="households with income $0 to $25,000" t="r"/>
    <k n="households with income $100,000 to $200,000" t="r"/>
    <k n="households with income $200,000 and above" t="r"/>
    <k n="households with income $25,000 to $50,000" t="r"/>
    <k n="households with income $50,000 to $100,000" t="r"/>
    <k n="land area" t="r"/>
    <k n="latitude" t="r"/>
    <k n="local map" t="r"/>
    <k n="location map" t="r"/>
    <k n="longitude" t="r"/>
    <k n="male population" t="r"/>
    <k n="median household income" t="r"/>
    <k n="name" t="s"/>
    <k n="people per household" t="r"/>
    <k n="per capita income" t="r"/>
    <k n="population" t="r"/>
    <k n="population age 0 to 4" t="r"/>
    <k n="population age 18 to 64" t="r"/>
    <k n="population age 5 to 17" t="r"/>
    <k n="population age 65 and above" t="r"/>
    <k n="population by educational attainment, associate degree" t="r"/>
    <k n="population by educational attainment, bachelor's degree" t="r"/>
    <k n="population by educational attainment, doctorate degree" t="r"/>
    <k n="population by educational attainment, high school diploma" t="r"/>
    <k n="population by educational attainment, master's degree" t="r"/>
    <k n="population by educational attainment, professional school degree" t="r"/>
    <k n="population by educational attainment, some college" t="r"/>
    <k n="population by marital status, divorced" t="r"/>
    <k n="population by marital status, never married" t="r"/>
    <k n="population by marital status, now married" t="r"/>
    <k n="population by marital status, widowed" t="r"/>
    <k n="population by race, American Indian and Alaska native alone" t="r"/>
    <k n="population by race, Asian alone" t="r"/>
    <k n="population by race, black or African American alone" t="r"/>
    <k n="population by race, native Hawaiian and other Pacific Islander alone" t="r"/>
    <k n="population by race, some other race alone" t="r"/>
    <k n="population by race, two or more races" t="r"/>
    <k n="population by race, white alone" t="r"/>
    <k n="population fraction below poverty line" t="r"/>
    <k n="state sales tax" t="r"/>
    <k n="total employment" t="r"/>
    <k n="total sales tax" t="r"/>
    <k n="UniqueName" t="s"/>
    <k n="water area" t="r"/>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administrative division" t="r"/>
    <k n="city" t="r"/>
    <k n="country/region" t="r"/>
    <k n="elevation" t="r"/>
    <k n="FAA code" t="s"/>
    <k n="IATA code" t="s"/>
    <k n="ICAO code" t="s"/>
    <k n="latitude" t="r"/>
    <k n="local map" t="r"/>
    <k n="location map" t="r"/>
    <k n="longest runway length" t="r"/>
    <k n="longest runway width" t="r"/>
    <k n="longitude" t="r"/>
    <k n="name" t="s"/>
    <k n="number of runways" t="r"/>
    <k n="time zone" t="s"/>
    <k n="UniqueName" t="s"/>
    <k n="uses"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25th percentile ACT composite score" t="r"/>
    <k n="25th percentile ACT English score" t="r"/>
    <k n="25th percentile ACT math score" t="r"/>
    <k n="25th percentile SAT math score" t="r"/>
    <k n="25th percentile SAT verbal score" t="r"/>
    <k n="75th percentile ACT composite score" t="r"/>
    <k n="75th percentile ACT English score" t="r"/>
    <k n="75th percentile ACT math score" t="r"/>
    <k n="75th percentile SAT math score" t="r"/>
    <k n="75th percentile SAT verbal score" t="r"/>
    <k n="acceptance rate" t="r"/>
    <k n="all students" t="r"/>
    <k n="average cost for books and supplies" t="r"/>
    <k n="average net price (federal grants/loans)" t="r"/>
    <k n="average net price (grants and scholarships)" t="r"/>
    <k n="bachelor's" t="r"/>
    <k n="doctorate" t="r"/>
    <k n="full‐time graduate students" t="r"/>
    <k n="full‐time students" t="r"/>
    <k n="full‐time undergraduate students" t="r"/>
    <k n="gender of student body" t="s"/>
    <k n="graduate students" t="r"/>
    <k n="graduation rate" t="r"/>
    <k n="international graduate students tuition" t="r"/>
    <k n="international undergraduate student fees" t="r"/>
    <k n="international undergraduate students tuition" t="r"/>
    <k n="loan default rate" t="r"/>
    <k n="local graduate students tuition" t="r"/>
    <k n="local map" t="r"/>
    <k n="local undergraduate student fees" t="r"/>
    <k n="local undergraduate students tuition" t="r"/>
    <k n="location" t="r"/>
    <k n="location map" t="r"/>
    <k n="logo" t="r"/>
    <k n="master's" t="r"/>
    <k n="median loan payment" t="r"/>
    <k n="median total borrowing" t="r"/>
    <k n="miscellaneous student expenses" t="r"/>
    <k n="name" t="s"/>
    <k n="net price change (federal grants/loans)" t="r"/>
    <k n="net price change (grants and scholarships)" t="r"/>
    <k n="on-campus room and board charges" t="r"/>
    <k n="part‐time graduate students" t="r"/>
    <k n="part‐time students" t="r"/>
    <k n="part‐time undergraduate students" t="r"/>
    <k n="post‐master's certificate" t="r"/>
    <k n="seal" t="r"/>
    <k n="student ACT submission percentage" t="r"/>
    <k n="student SAT submission percentage" t="r"/>
    <k n="student/faculty ratio" t="r"/>
    <k n="type" t="s"/>
    <k n="undergraduate application fee" t="r"/>
    <k n="undergraduate students" t="r"/>
    <k n="UniqueName" t="s"/>
    <k n="weather" t="r"/>
    <k n="website" t="s"/>
    <k n="wikipedia summary text" t="s"/>
    <k n="Wolfram Language entity type" t="s"/>
    <k n="year founded" t="s"/>
  </s>
  <s t="_webimage">
    <k n="WebImageIdentifier" t="i"/>
    <k n="_Provider" t="spb"/>
    <k n="ComputedImage" t="b"/>
    <k n="Text" t="s"/>
  </s>
  <s t="_linkedentity2core">
    <k n="_CRID" t="e"/>
    <k n="%EntityCulture" t="s"/>
    <k n="%EntityId" t="s"/>
    <k n="%EntityServiceId" t="i"/>
    <k n="%IsRefreshable" t="b"/>
    <k n="_Attribution" t="spb"/>
    <k n="_Display" t="spb"/>
    <k n="_DisplayString" t="s"/>
    <k n="_Flags" t="spb"/>
    <k n="_Format" t="spb"/>
    <k n="_Icon" t="s"/>
    <k n="_Provider" t="spb"/>
    <k n="_SubLabel" t="spb"/>
    <k n="_ViewInfo" t="spb"/>
    <k n="alternate names" t="r"/>
    <k n="birefringence" t="r"/>
    <k n="cleavage" t="r"/>
    <k n="color" t="r"/>
    <k n="crystal system" t="s"/>
    <k n="Dana ID" t="s"/>
    <k n="density" t="r"/>
    <k n="dispersion" t="r"/>
    <k n="d‐spacing" t="r"/>
    <k n="image" t="r"/>
    <k n="intensity" t="r"/>
    <k n="luster" t="r"/>
    <k n="magnetism" t="s"/>
    <k n="Mohs hardness" t="r"/>
    <k n="molar mass" t="r"/>
    <k n="molar volume" t="r"/>
    <k n="molecular mass" t="r"/>
    <k n="name" t="s"/>
    <k n="streak" t="r"/>
    <k n="Strunz ID" t="s"/>
    <k n="transparency" t="r"/>
    <k n="UniqueName" t="s"/>
    <k n="unit cell angles" t="r"/>
    <k n="unit cell lengths" t="r"/>
    <k n="unit cell volume"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3d structure" t="r"/>
    <k n="alternate names" t="r"/>
    <k n="autoignition point" t="r"/>
    <k n="Beilstein number" t="s"/>
    <k n="boiling point" t="r"/>
    <k n="CAS number" t="s"/>
    <k n="critical pressure" t="r"/>
    <k n="critical temperature" t="r"/>
    <k n="density" t="r"/>
    <k n="dielectric constant" t="r"/>
    <k n="dipole moment" t="r"/>
    <k n="DOT hazard class" t="s"/>
    <k n="DOT numbers" t="r"/>
    <k n="edge types" t="r"/>
    <k n="EGEC number" t="s"/>
    <k n="element types" t="r"/>
    <k n="flash point" t="r"/>
    <k n="formal charges" t="r"/>
    <k n="formula string" t="s"/>
    <k n="H‐bond acceptor count" t="r"/>
    <k n="H‐bond donor count" t="r"/>
    <k n="Hill formula string" t="s"/>
    <k n="InChI identifier" t="s"/>
    <k n="isomeric SMILES identifier" t="s"/>
    <k n="isomers" t="r"/>
    <k n="IUPAC name" t="s"/>
    <k n="lower explosive limit" t="r"/>
    <k n="MDL number" t="s"/>
    <k n="mean free path" t="r"/>
    <k n="melting point" t="r"/>
    <k n="molar heat of combustion" t="r"/>
    <k n="molar heat of fusion" t="r"/>
    <k n="molar heat of vaporization" t="r"/>
    <k n="molar mass" t="r"/>
    <k n="molar volume" t="r"/>
    <k n="molecular mass" t="r"/>
    <k n="name" t="s"/>
    <k n="net ionic charge" t="r"/>
    <k n="NFPA fire rating" t="r"/>
    <k n="NFPA health rating" t="r"/>
    <k n="NFPA reactivity rating" t="r"/>
    <k n="non-hydrogen count" t="r"/>
    <k n="non-standard isotope count" t="r"/>
    <k n="phase diagram" t="r"/>
    <k n="pKa" t="r"/>
    <k n="proton affinity" t="r"/>
    <k n="PubChem CID number" t="s"/>
    <k n="refractive index" t="r"/>
    <k n="relative molecular mass" t="r"/>
    <k n="rotatable bond count" t="r"/>
    <k n="RTECS classes" t="r"/>
    <k n="RTECS number" t="s"/>
    <k n="SMILES identifier" t="s"/>
    <k n="speed of light" t="r"/>
    <k n="structure diagram" t="r"/>
    <k n="surface tension" t="r"/>
    <k n="tautomer count" t="r"/>
    <k n="topological polar surface area" t="r"/>
    <k n="UniqueName" t="s"/>
    <k n="upper explosive limit" t="r"/>
    <k n="van der Waals constants" t="r"/>
    <k n="vapor density" t="r"/>
    <k n="vapor pressure" t="r"/>
    <k n="vertex types" t="r"/>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3d structure" t="r"/>
    <k n="alternate names" t="r"/>
    <k n="boiling point" t="r"/>
    <k n="CAS number" t="s"/>
    <k n="density" t="r"/>
    <k n="edge types" t="r"/>
    <k n="element types" t="r"/>
    <k n="formal charges" t="r"/>
    <k n="formula string" t="s"/>
    <k n="H‐bond acceptor count" t="r"/>
    <k n="H‐bond donor count" t="r"/>
    <k n="Hill formula string" t="s"/>
    <k n="InChI identifier" t="s"/>
    <k n="isomeric SMILES identifier" t="s"/>
    <k n="isomers" t="r"/>
    <k n="IUPAC name" t="s"/>
    <k n="MDL number" t="s"/>
    <k n="melting point" t="r"/>
    <k n="molar mass" t="r"/>
    <k n="molar volume" t="r"/>
    <k n="molecular mass" t="r"/>
    <k n="name" t="s"/>
    <k n="net ionic charge" t="r"/>
    <k n="non-hydrogen count" t="r"/>
    <k n="non-standard isotope count" t="r"/>
    <k n="phase diagram" t="r"/>
    <k n="PubChem CID number" t="s"/>
    <k n="relative molecular mass" t="r"/>
    <k n="rotatable bond count" t="r"/>
    <k n="SMILES identifier" t="s"/>
    <k n="structure diagram" t="r"/>
    <k n="tautomer count" t="r"/>
    <k n="topological polar surface area" t="r"/>
    <k n="UniqueName" t="s"/>
    <k n="vapor density" t="r"/>
    <k n="vertex types" t="r"/>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3d structure" t="r"/>
    <k n="alternate names" t="r"/>
    <k n="boiling point" t="r"/>
    <k n="CAS number" t="s"/>
    <k n="edge types" t="r"/>
    <k n="EGEC number" t="s"/>
    <k n="element types" t="r"/>
    <k n="formal charges" t="r"/>
    <k n="formula string" t="s"/>
    <k n="H‐bond acceptor count" t="r"/>
    <k n="H‐bond donor count" t="r"/>
    <k n="Hill formula string" t="s"/>
    <k n="InChI identifier" t="s"/>
    <k n="isomeric SMILES identifier" t="s"/>
    <k n="isomers" t="r"/>
    <k n="MDL number" t="s"/>
    <k n="melting point" t="r"/>
    <k n="molar mass" t="r"/>
    <k n="molecular mass" t="r"/>
    <k n="name" t="s"/>
    <k n="net ionic charge" t="r"/>
    <k n="non-hydrogen count" t="r"/>
    <k n="non-standard isotope count" t="r"/>
    <k n="phase diagram" t="r"/>
    <k n="PubChem CID number" t="s"/>
    <k n="relative molecular mass" t="r"/>
    <k n="rotatable bond count" t="r"/>
    <k n="SMILES identifier" t="s"/>
    <k n="structure diagram" t="r"/>
    <k n="tautomer count" t="r"/>
    <k n="topological polar surface area" t="r"/>
    <k n="UniqueName" t="s"/>
    <k n="vapor density" t="r"/>
    <k n="vapor pressure" t="r"/>
    <k n="vertex types" t="r"/>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3d structure" t="r"/>
    <k n="alternate names" t="r"/>
    <k n="boiling point" t="r"/>
    <k n="CAS number" t="s"/>
    <k n="edge types" t="r"/>
    <k n="element types" t="r"/>
    <k n="formal charges" t="r"/>
    <k n="formula string" t="s"/>
    <k n="H‐bond acceptor count" t="r"/>
    <k n="H‐bond donor count" t="r"/>
    <k n="Hill formula string" t="s"/>
    <k n="InChI identifier" t="s"/>
    <k n="isomeric SMILES identifier" t="s"/>
    <k n="isomers" t="r"/>
    <k n="MDL number" t="s"/>
    <k n="melting point" t="r"/>
    <k n="molar mass" t="r"/>
    <k n="molecular mass" t="r"/>
    <k n="name" t="s"/>
    <k n="net ionic charge" t="r"/>
    <k n="non-hydrogen count" t="r"/>
    <k n="non-standard isotope count" t="r"/>
    <k n="phase diagram" t="r"/>
    <k n="PubChem CID number" t="s"/>
    <k n="relative molecular mass" t="r"/>
    <k n="rotatable bond count" t="r"/>
    <k n="SMILES identifier" t="s"/>
    <k n="structure diagram" t="r"/>
    <k n="tautomer count" t="r"/>
    <k n="topological polar surface area" t="r"/>
    <k n="UniqueName" t="s"/>
    <k n="vertex types" t="r"/>
    <k n="Wolfram Language entity type" t="s"/>
  </s>
  <s t="_entity">
    <k n="_Display" t="spb"/>
    <k n="_SubLabel" t="spb"/>
    <k n="constituent" t="r"/>
    <k n="percent by volume" t="r"/>
  </s>
  <s t="_linkedentity2core">
    <k n="_CRID" t="e"/>
    <k n="%EntityCulture" t="s"/>
    <k n="%EntityId" t="s"/>
    <k n="%EntityServiceId" t="i"/>
    <k n="%IsRefreshable" t="b"/>
    <k n="_Attribution" t="spb"/>
    <k n="_Display" t="spb"/>
    <k n="_DisplayString" t="s"/>
    <k n="_Flags" t="spb"/>
    <k n="_Format" t="spb"/>
    <k n="_Icon" t="s"/>
    <k n="_Provider" t="spb"/>
    <k n="_SubLabel" t="spb"/>
    <k n="_ViewInfo" t="spb"/>
    <k n="absolute magnitude H" t="r"/>
    <k n="age" t="r"/>
    <k n="albedo" t="r"/>
    <k n="alphanumeric name" t="s"/>
    <k n="angular diameter" t="r"/>
    <k n="angular radius" t="r"/>
    <k n="apparent magnitude" t="r"/>
    <k n="argument of periapsis ω" t="r"/>
    <k n="atmospheric composition" t="r"/>
    <k n="atmospheric pressure" t="r"/>
    <k n="atmospheric scale height" t="r"/>
    <k n="authalic diameter" t="r"/>
    <k n="authalic radius" t="r"/>
    <k n="average diameter" t="r"/>
    <k n="average distance from Earth" t="r"/>
    <k n="average heliocentric velocity" t="r"/>
    <k n="average orbit distance" t="r"/>
    <k n="average orbit velocity" t="r"/>
    <k n="average radius" t="r"/>
    <k n="average temperature" t="r"/>
    <k n="compute orbital properties" t="r"/>
    <k n="compute sky properties" t="r"/>
    <k n="current sky map from user location" t="r"/>
    <k n="current solar system configuration" t="r"/>
    <k n="effective temperature" t="r"/>
    <k n="equatorial circumference" t="r"/>
    <k n="equatorial diameter" t="r"/>
    <k n="equatorial frequency" t="r"/>
    <k n="equatorial radius" t="r"/>
    <k n="equatorial rotational frequency" t="r"/>
    <k n="equatorial velocity" t="r"/>
    <k n="escape velocity" t="r"/>
    <k n="gravitational constant mass product" t="r"/>
    <k n="gravity" t="r"/>
    <k n="Hill radius" t="r"/>
    <k n="image" t="r"/>
    <k n="known satellites" t="r"/>
    <k n="largest distance from the Sun" t="r"/>
    <k n="longitude of ascending node Ω" t="r"/>
    <k n="longitude of periapsis ϖ" t="r"/>
    <k n="mass" t="r"/>
    <k n="maximum temperature" t="r"/>
    <k n="mean density" t="r"/>
    <k n="mean motion" t="r"/>
    <k n="minimum temperature" t="r"/>
    <k n="name" t="s"/>
    <k n="nearest distance from the Sun" t="r"/>
    <k n="number of moons" t="r"/>
    <k n="object type" t="s"/>
    <k n="oblateness" t="r"/>
    <k n="obliquity" t="r"/>
    <k n="orbit center" t="r"/>
    <k n="orbit circumference" t="r"/>
    <k n="orbital angular momentum" t="r"/>
    <k n="orbital eccentricity" t="r"/>
    <k n="orbital inclination" t="r"/>
    <k n="orbital period" t="r"/>
    <k n="orbital semimajor axis" t="r"/>
    <k n="orbital semiminor axis" t="r"/>
    <k n="polar circumference" t="r"/>
    <k n="polar diameter" t="r"/>
    <k n="polar radius" t="r"/>
    <k n="Roche limit" t="r"/>
    <k n="rotation period" t="r"/>
    <k n="rotational moment of inertia" t="r"/>
    <k n="shape" t="s"/>
    <k n="solar day" t="r"/>
    <k n="solid angle" t="r"/>
    <k n="sphere of influence radius" t="r"/>
    <k n="stationary orbit radius" t="r"/>
    <k n="stationary orbit speed" t="r"/>
    <k n="surface area" t="r"/>
    <k n="UniqueName" t="s"/>
    <k n="volume" t="r"/>
    <k n="volumetric diameter" t="r"/>
    <k n="volumetric radius"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date of birth" t="r"/>
    <k n="date of death" t="r"/>
    <k n="full name" t="s"/>
    <k n="height" t="r"/>
    <k n="image" t="r"/>
    <k n="name" t="s"/>
    <k n="net worth" t="r"/>
    <k n="notable film appearances" t="r"/>
    <k n="notable film direction credits" t="r"/>
    <k n="occupation" t="r"/>
    <k n="parents" t="r"/>
    <k n="place of birth" t="r"/>
    <k n="place of death" t="r"/>
    <k n="siblings" t="r"/>
    <k n="UniqueName" t="s"/>
    <k n="wikipedia summary text" t="s"/>
    <k n="Wolfram Language entity type" t="s"/>
  </s>
  <s t="_entity">
    <k n="_Display" t="spb"/>
    <k n="_DisplayString" t="s"/>
    <k n="_Format" t="spb"/>
    <k n="cast" t="r"/>
    <k n="Name" t="s"/>
    <k n="roles"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production budget" t="r"/>
    <k n="rating"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production budget" t="r"/>
    <k n="rating" t="r"/>
    <k n="rating advisory" t="s"/>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ating" t="r"/>
    <k n="rating advisory" t="s"/>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production budget"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ating" t="r"/>
    <k n="rating advisory" t="s"/>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genre" t="r"/>
    <k n="image" t="r"/>
    <k n="language" t="r"/>
    <k n="producer" t="r"/>
    <k n="release date" t="s"/>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production budget" t="r"/>
    <k n="rating" t="r"/>
    <k n="rating advisory" t="s"/>
    <k n="release date" t="r"/>
    <k n="runtime" t="r"/>
    <k n="title" t="s"/>
    <k n="UniqueName" t="s"/>
    <k n="US box office total receipts"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producer" t="r"/>
    <k n="production budget"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ating" t="r"/>
    <k n="rating advisory" t="s"/>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ating"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genre" t="r"/>
    <k n="image" t="r"/>
    <k n="language" t="r"/>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ating" t="r"/>
    <k n="rating advisory" t="s"/>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genre" t="r"/>
    <k n="image" t="r"/>
    <k n="language" t="r"/>
    <k n="producer" t="r"/>
    <k n="rating"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ating advisory" t="s"/>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ating"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elease date" t="s"/>
    <k n="runtime" t="r"/>
    <k n="title" t="s"/>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elease date" t="r"/>
    <k n="runtime" t="r"/>
    <k n="title" t="s"/>
    <k n="UniqueName" t="s"/>
    <k n="US box office total receipts" t="r"/>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ating" t="r"/>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elease date" t="s"/>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release date" t="s"/>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genre" t="r"/>
    <k n="image" t="r"/>
    <k n="language" t="r"/>
    <k n="producer" t="r"/>
    <k n="release date" t="r"/>
    <k n="runtime" t="r"/>
    <k n="title" t="s"/>
    <k n="UniqueName" t="s"/>
    <k n="US box office total receipts"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director" t="r"/>
    <k n="genre" t="r"/>
    <k n="image" t="r"/>
    <k n="language" t="r"/>
    <k n="producer" t="r"/>
    <k n="release date" t="r"/>
    <k n="runtime" t="r"/>
    <k n="title" t="s"/>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ast and roles" t="r"/>
    <k n="company" t="r"/>
    <k n="genre" t="r"/>
    <k n="image" t="r"/>
    <k n="language" t="r"/>
    <k n="production budget" t="r"/>
    <k n="rating" t="r"/>
    <k n="rating advisory" t="s"/>
    <k n="release date" t="r"/>
    <k n="runtime" t="r"/>
    <k n="title" t="s"/>
    <k n="UniqueName" t="s"/>
    <k n="US box office total receipts" t="r"/>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ompany" t="r"/>
    <k n="director" t="r"/>
    <k n="genre" t="r"/>
    <k n="image" t="r"/>
    <k n="language" t="r"/>
    <k n="producer" t="r"/>
    <k n="release date" t="r"/>
    <k n="runtime" t="r"/>
    <k n="title" t="s"/>
    <k n="UniqueName" t="s"/>
    <k n="wikipedia summary text" t="s"/>
    <k n="Wolfram Language entity type" t="s"/>
    <k n="writer" t="r"/>
  </s>
  <s t="_linkedentity2core">
    <k n="_CRID" t="e"/>
    <k n="%EntityCulture" t="s"/>
    <k n="%EntityId" t="s"/>
    <k n="%EntityServiceId" t="i"/>
    <k n="%IsRefreshable" t="b"/>
    <k n="_Attribution" t="spb"/>
    <k n="_Display" t="spb"/>
    <k n="_DisplayString" t="s"/>
    <k n="_Flags" t="spb"/>
    <k n="_Format" t="spb"/>
    <k n="_Icon" t="s"/>
    <k n="_Provider" t="spb"/>
    <k n="_SubLabel" t="spb"/>
    <k n="_ViewInfo" t="spb"/>
    <k n="date of birth" t="s"/>
    <k n="date of death" t="s"/>
    <k n="full name" t="s"/>
    <k n="height" t="r"/>
    <k n="image" t="r"/>
    <k n="name" t="s"/>
    <k n="notable books" t="r"/>
    <k n="occupation" t="r"/>
    <k n="parents" t="r"/>
    <k n="place of birth" t="r"/>
    <k n="place of death" t="r"/>
    <k n="spouses" t="r"/>
    <k n="UniqueName" t="s"/>
    <k n="weight" t="r"/>
    <k n="wikipedia summary text" t="s"/>
    <k n="Wolfram Language entity type" t="s"/>
  </s>
  <s t="_entity">
    <k n="_Display" t="spb"/>
    <k n="_DisplayString" t="s"/>
    <k n="_Format" t="spb"/>
    <k n="Name" t="s"/>
    <k n="translation" t="r"/>
    <k n="word" t="s"/>
  </s>
  <s t="_entity">
    <k n="_Display" t="spb"/>
    <k n="_DisplayString" t="s"/>
    <k n="_Format" t="spb"/>
    <k n="color" t="s"/>
    <k n="Name" t="s"/>
    <k n="translation" t="s"/>
  </s>
  <s t="_entity">
    <k n="_Display" t="spb"/>
    <k n="_DisplayString" t="s"/>
    <k n="_Format" t="spb"/>
    <k n="language" t="r"/>
    <k n="Name" t="s"/>
    <k n="similarity" t="r"/>
  </s>
  <s t="_entity">
    <k n="_Display" t="spb"/>
    <k n="_DisplayString" t="s"/>
    <k n="_Format" t="spb"/>
    <k n="month name" t="s"/>
    <k n="Name" t="s"/>
    <k n="translation" t="s"/>
  </s>
  <s t="_entity">
    <k n="_Display" t="spb"/>
    <k n="_DisplayString" t="s"/>
    <k n="_Format" t="spb"/>
    <k n="Name" t="s"/>
    <k n="pronoun" t="s"/>
    <k n="translation" t="r"/>
  </s>
  <s t="_linkedentity2core">
    <k n="_CRID" t="e"/>
    <k n="%EntityCulture" t="s"/>
    <k n="%EntityId" t="s"/>
    <k n="%EntityServiceId" t="i"/>
    <k n="%IsRefreshable" t="b"/>
    <k n="_Attribution" t="spb"/>
    <k n="_Display" t="spb"/>
    <k n="_DisplayString" t="s"/>
    <k n="_Flags" t="spb"/>
    <k n="_Format" t="spb"/>
    <k n="_Icon" t="s"/>
    <k n="_Provider" t="spb"/>
    <k n="_SubLabel" t="spb"/>
    <k n="_ViewInfo" t="spb"/>
    <k n="basic communication" t="r"/>
    <k n="codes" t="r"/>
    <k n="colors" t="r"/>
    <k n="dialects" t="r"/>
    <k n="lexical similarity" t="r"/>
    <k n="months" t="r"/>
    <k n="name" t="s"/>
    <k n="non native total speakers" t="r"/>
    <k n="number of native speakers" t="r"/>
    <k n="official speaking countries" t="r"/>
    <k n="original location" t="r"/>
    <k n="place with most speakers" t="r"/>
    <k n="pronouns" t="r"/>
    <k n="siblings" t="r"/>
    <k n="total number of speakers" t="r"/>
    <k n="typical translation length" t="r"/>
    <k n="UniqueName" t="s"/>
    <k n="Wikipedia size" t="r"/>
    <k n="wikipedia summary text" t="s"/>
    <k n="Wolfram Language entity type" t="s"/>
    <k n="writing scripts" t="r"/>
  </s>
  <s t="_entity">
    <k n="_Display" t="spb"/>
    <k n="_DisplayString" t="s"/>
    <k n="_Format" t="spb"/>
    <k n="ethnic group" t="s"/>
    <k n="fraction" t="r"/>
    <k n="Name" t="s"/>
  </s>
  <s t="_entity">
    <k n="_Display" t="spb"/>
    <k n="_DisplayString" t="s"/>
    <k n="_Format" t="spb"/>
    <k n="fraction" t="r"/>
    <k n="language" t="r"/>
    <k n="Name" t="s"/>
  </s>
  <s t="_entity">
    <k n="_Display" t="spb"/>
    <k n="_DisplayString" t="s"/>
    <k n="_Format" t="spb"/>
    <k n="fraction" t="r"/>
    <k n="Name" t="s"/>
    <k n="religion" t="s"/>
  </s>
  <s t="_entity">
    <k n="_Display" t="spb"/>
    <k n="_DisplayString" t="s"/>
    <k n="_Format" t="spb"/>
    <k n="_SubLabel" t="spb"/>
    <k n="country/region" t="r"/>
    <k n="length" t="r"/>
    <k n="Name" t="s"/>
  </s>
  <s t="_linkedentity2core">
    <k n="_CRID" t="e"/>
    <k n="%EntityCulture" t="s"/>
    <k n="%EntityId" t="s"/>
    <k n="%EntityServiceId" t="i"/>
    <k n="%IsRefreshable" t="b"/>
    <k n="_Attribution" t="spb"/>
    <k n="_Display" t="spb"/>
    <k n="_DisplayString" t="s"/>
    <k n="_Flags" t="spb"/>
    <k n="_Format" t="spb"/>
    <k n="_Icon" t="s"/>
    <k n="_Provider" t="spb"/>
    <k n="_SubLabel" t="spb"/>
    <k n="_ViewInfo" t="spb"/>
    <k n="annual births" t="r"/>
    <k n="annual deaths" t="r"/>
    <k n="annual‐crop land fraction" t="r"/>
    <k n="average broadband download rate" t="r"/>
    <k n="average broadband upload rate" t="r"/>
    <k n="bordering countries/regions" t="r"/>
    <k n="calling code" t="s"/>
    <k n="capital city" t="r"/>
    <k n="coastline length" t="r"/>
    <k n="consumer price inflation" t="r"/>
    <k n="country code" t="s"/>
    <k n="employment" t="r"/>
    <k n="employment in agriculture" t="r"/>
    <k n="employment in industry" t="r"/>
    <k n="employment in services" t="r"/>
    <k n="ethnic mix" t="r"/>
    <k n="fixed broadband internet subscribers" t="r"/>
    <k n="flag" t="r"/>
    <k n="full name" t="s"/>
    <k n="GDP" t="r"/>
    <k n="GDP at parity" t="r"/>
    <k n="GDP per capita" t="r"/>
    <k n="GDP real growth" t="r"/>
    <k n="Gini index" t="r"/>
    <k n="health spending per capita" t="r"/>
    <k n="hospital beds" t="r"/>
    <k n="Human Development Index, education" t="r"/>
    <k n="Human Development Index, health" t="r"/>
    <k n="Human Development Index, living standards" t="r"/>
    <k n="Human Development Index, total" t="r"/>
    <k n="internet code" t="s"/>
    <k n="internet usage" t="r"/>
    <k n="IP addresses" t="r"/>
    <k n="ISO name" t="s"/>
    <k n="labor force" t="r"/>
    <k n="land area" t="r"/>
    <k n="language fractions" t="r"/>
    <k n="largest cities" t="r"/>
    <k n="license plate code" t="s"/>
    <k n="life expectancy" t="r"/>
    <k n="literacy rate" t="r"/>
    <k n="location map" t="r"/>
    <k n="long‐term unemployment rate" t="r"/>
    <k n="median age" t="r"/>
    <k n="mobile cellular subscriptions" t="r"/>
    <k n="name" t="s"/>
    <k n="nationality name" t="s"/>
    <k n="natural resources" t="r"/>
    <k n="physicians per capita" t="r"/>
    <k n="population" t="r"/>
    <k n="population density" t="r"/>
    <k n="population growth" t="r"/>
    <k n="primary school students" t="r"/>
    <k n="primary school student-teacher ratio" t="r"/>
    <k n="public education spending, percent of GDP" t="r"/>
    <k n="real GDP" t="r"/>
    <k n="regions" t="r"/>
    <k n="religions" t="r"/>
    <k n="secondary school students" t="r"/>
    <k n="secondary school student-teacher ratio" t="r"/>
    <k n="secure internet servers" t="r"/>
    <k n="shared border lengths" t="r"/>
    <k n="telephone lines" t="r"/>
    <k n="tertiary school students" t="r"/>
    <k n="time zones" t="r"/>
    <k n="total area" t="r"/>
    <k n="total road length" t="r"/>
    <k n="total students" t="r"/>
    <k n="total teachers" t="r"/>
    <k n="total vehicles in use" t="r"/>
    <k n="UN code" t="s"/>
    <k n="UN number" t="r"/>
    <k n="unemployment rate" t="r"/>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album" t="r"/>
    <k n="artist" t="r"/>
    <k n="canonical length" t="r"/>
    <k n="composer" t="r"/>
    <k n="first release date" t="s"/>
    <k n="performers" t="r"/>
    <k n="title" t="s"/>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class" t="r"/>
    <k n="common name" t="s"/>
    <k n="image" t="r"/>
    <k n="kingdom" t="r"/>
    <k n="maximum recorded lifespan" t="r"/>
    <k n="name" t="s"/>
    <k n="order" t="r"/>
    <k n="parent taxon" t="r"/>
    <k n="phylum" t="r"/>
    <k n="scientific name" t="s"/>
    <k n="taxonomic network" t="r"/>
    <k n="taxonomic sequence" t="r"/>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annual global prevalence by age" t="r"/>
    <k n="annual global prevalence map" t="r"/>
    <k n="associated genes" t="r"/>
    <k n="average diastolic blood pressure" t="r"/>
    <k n="average patient age" t="r"/>
    <k n="average patient BMI" t="r"/>
    <k n="average patient height" t="r"/>
    <k n="average patient weight" t="r"/>
    <k n="average systolic blood pressure" t="r"/>
    <k n="average temperature" t="r"/>
    <k n="causes" t="r"/>
    <k n="characteristics of patients" t="r"/>
    <k n="common symptoms" t="r"/>
    <k n="ICD‐10 code" t="r"/>
    <k n="ICD‐9 code" t="r"/>
    <k n="medical specialty" t="r"/>
    <k n="name" t="s"/>
    <k n="prevalence" t="r"/>
    <k n="prevalence rate" t="r"/>
    <k n="treatment" t="r"/>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AKC recognition year" t="s"/>
    <k n="alternate names" t="r"/>
    <k n="description" t="r"/>
    <k n="female maximum height" t="r"/>
    <k n="female maximum weight" t="r"/>
    <k n="female mean height" t="r"/>
    <k n="female mean weight" t="r"/>
    <k n="female minimum height" t="r"/>
    <k n="female minimum weight" t="r"/>
    <k n="hair length" t="r"/>
    <k n="image" t="r"/>
    <k n="male maximum height" t="r"/>
    <k n="male maximum weight" t="r"/>
    <k n="male mean height" t="r"/>
    <k n="male mean weight" t="r"/>
    <k n="male minimum height" t="r"/>
    <k n="male minimum weight" t="r"/>
    <k n="maximum life span" t="r"/>
    <k n="maximum litter size" t="r"/>
    <k n="name" t="s"/>
    <k n="origin" t="r"/>
    <k n="shedding" t="r"/>
    <k n="size" t="r"/>
    <k n="temperament" t="r"/>
    <k n="UniqueName" t="s"/>
    <k n="wikipedia summary text" t="s"/>
    <k n="Wolfram Language entity type" t="s"/>
  </s>
  <s t="_linkedentity2core">
    <k n="_CRID" t="e"/>
    <k n="%EntityCulture" t="s"/>
    <k n="%EntityId" t="s"/>
    <k n="%EntityServiceId" t="i"/>
    <k n="%IsRefreshable" t="b"/>
    <k n="_Attribution" t="spb"/>
    <k n="_Display" t="spb"/>
    <k n="_DisplayString" t="s"/>
    <k n="_Flags" t="spb"/>
    <k n="_Format" t="spb"/>
    <k n="_Icon" t="s"/>
    <k n="_Provider" t="spb"/>
    <k n="_SubLabel" t="spb"/>
    <k n="_ViewInfo" t="spb"/>
    <k n="date of birth" t="r"/>
    <k n="full name" t="s"/>
    <k n="height" t="r"/>
    <k n="image" t="r"/>
    <k n="name" t="s"/>
    <k n="net worth" t="r"/>
    <k n="notable film appearances" t="r"/>
    <k n="occupation" t="r"/>
    <k n="place of birth" t="r"/>
    <k n="siblings" t="r"/>
    <k n="spouses" t="r"/>
    <k n="UniqueName" t="s"/>
    <k n="weight" t="r"/>
    <k n="wikipedia summary text" t="s"/>
    <k n="Wolfram Language entity type" t="s"/>
  </s>
  <s t="_error">
    <k n="errorType" t="i"/>
    <k n="field" t="s"/>
    <k n="subType" t="i"/>
  </s>
  <s t="_linkedentity2core">
    <k n="_CRID" t="e"/>
    <k n="%EntityCulture" t="s"/>
    <k n="%EntityId" t="s"/>
    <k n="%EntityServiceId" t="i"/>
    <k n="%IsRefreshable" t="b"/>
    <k n="_Display" t="spb"/>
    <k n="_DisplayString" t="s"/>
    <k n="_Flags" t="spb"/>
    <k n="_Format" t="spb"/>
    <k n="_Icon" t="s"/>
    <k n="_Provider" t="spb"/>
    <k n="_SubLabel" t="spb"/>
    <k n="52 week high" t="r"/>
    <k n="52 week low" t="r"/>
    <k n="Change" t="r"/>
    <k n="Change (%)" t="r"/>
    <k n="Currency" t="s"/>
    <k n="From currency" t="s"/>
    <k n="High" t="r"/>
    <k n="Instrument type" t="s"/>
    <k n="Last trade time" t="r"/>
    <k n="Low" t="r"/>
    <k n="Name" t="s"/>
    <k n="Open" t="r"/>
    <k n="Previous close" t="r"/>
    <k n="Price" t="r"/>
    <k n="Ticker symbol" t="s"/>
    <k n="UniqueName" t="s"/>
  </s>
  <s t="_webimage">
    <k n="WebImageIdentifier" t="i"/>
    <k n="_Provider" t="spb"/>
    <k n="Attribution" t="spb"/>
    <k n="ComputedImage" t="b"/>
    <k n="Text" t="s"/>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
    <k n="%cvi" t="r"/>
  </s>
</rvStructures>
</file>

<file path=xl/richData/rdsupportingpropertybag.xml><?xml version="1.0" encoding="utf-8"?>
<supportingPropertyBags xmlns="http://schemas.microsoft.com/office/spreadsheetml/2017/richdata2">
  <spbArrays count="181">
    <a count="78">
      <v t="s">_ViewInfo</v>
      <v t="s">%EntityServiceId</v>
      <v t="s">%IsRefreshable</v>
      <v t="s">%EntityCulture</v>
      <v t="s">%EntityId</v>
      <v t="s">_Icon</v>
      <v t="s">_Provider</v>
      <v t="s">_Attribution</v>
      <v t="s">_SubLabel</v>
      <v t="s">average net price (federal grants/loans)</v>
      <v t="s">average net price (grants and scholarships)</v>
      <v t="s">net price change (federal grants/loans)</v>
      <v t="s">net price change (grants and scholarships)</v>
      <v t="s">location</v>
      <v t="s">associate's</v>
      <v t="s">bachelor's</v>
      <v t="s">doctorate</v>
      <v t="s">master's</v>
      <v t="s">postbaccalaureate certificate</v>
      <v t="s">post‐master's certificate</v>
      <v t="s">full‐time graduate students</v>
      <v t="s">full‐time undergraduate students</v>
      <v t="s">part‐time graduate students</v>
      <v t="s">part‐time undergraduate students</v>
      <v t="s">graduate students</v>
      <v t="s">undergraduate students</v>
      <v t="s">full‐time students</v>
      <v t="s">gender of student body</v>
      <v t="s">graduation rate</v>
      <v t="s">loan default rate</v>
      <v t="s">logo</v>
      <v t="s">_Format</v>
      <v t="s">median total borrowing</v>
      <v t="s">median loan payment</v>
      <v t="s">part‐time students</v>
      <v t="s">seal</v>
      <v t="s">all students</v>
      <v t="s">transfer out rate</v>
      <v t="s">international graduate students tuition</v>
      <v t="s">international undergraduate students tuition</v>
      <v t="s">local graduate students tuition</v>
      <v t="s">local undergraduate students tuition</v>
      <v t="s">type</v>
      <v t="s">website</v>
      <v t="s">year founded</v>
      <v t="s">acceptance rate</v>
      <v t="s">25th percentile ACT composite score</v>
      <v t="s">75th percentile ACT composite score</v>
      <v t="s">25th percentile ACT English score</v>
      <v t="s">75th percentile ACT English score</v>
      <v t="s">25th percentile ACT math score</v>
      <v t="s">75th percentile ACT math score</v>
      <v t="s">average cost for books and supplies</v>
      <v t="s">less than one year</v>
      <v t="s">one to two years</v>
      <v t="s">international undergraduate student fees</v>
      <v t="s">local undergraduate student fees</v>
      <v t="s">miscellaneous student expenses</v>
      <v t="s">on-campus room and board charges</v>
      <v t="s">25th percentile SAT math score</v>
      <v t="s">75th percentile SAT math score</v>
      <v t="s">25th percentile SAT verbal score</v>
      <v t="s">75th percentile SAT verbal score</v>
      <v t="s">student ACT submission percentage</v>
      <v t="s">student/faculty ratio</v>
      <v t="s">student SAT submission percentage</v>
      <v t="s">undergraduate application fee</v>
      <v t="s">wikipedia summary text</v>
      <v t="s">weather</v>
      <v t="s">location map</v>
      <v t="s">local map</v>
      <v t="s">name</v>
      <v t="s">_Flags</v>
      <v t="s">UniqueName</v>
      <v t="s">_DisplayString</v>
      <v t="s">%DisambiguationText</v>
      <v t="s">Wolfram Language entity type</v>
      <v t="s">_Display</v>
    </a>
    <a count="1">
      <v t="s">name</v>
    </a>
    <a count="11">
      <v t="s">location</v>
      <v t="s">country/region</v>
      <v t="s">website</v>
      <v t="s">type</v>
      <v t="s">year founded</v>
      <v t="s">gender of student body</v>
      <v t="s">student/faculty ratio</v>
      <v t="s">undergraduate application fee</v>
      <v t="s">acceptance rate</v>
      <v t="s">seal</v>
      <v t="s">wikipedia summary text</v>
    </a>
    <a count="11">
      <v t="s">all students</v>
      <v t="s">full‐time students</v>
      <v t="s">part‐time students</v>
      <v t="s">graduate students</v>
      <v t="s">undergraduate students</v>
      <v t="s">full‐time graduate students</v>
      <v t="s">part‐time graduate students</v>
      <v t="s">full‐time undergraduate students</v>
      <v t="s">part‐time undergraduate students</v>
      <v t="s">graduation rate</v>
      <v t="s">transfer out rate</v>
    </a>
    <a count="4">
      <v t="s">local undergraduate students tuition</v>
      <v t="s">local graduate students tuition</v>
      <v t="s">international undergraduate students tuition</v>
      <v t="s">international graduate students tuition</v>
    </a>
    <a count="5">
      <v t="s">local undergraduate student fees</v>
      <v t="s">international undergraduate student fees</v>
      <v t="s">on-campus room and board charges</v>
      <v t="s">average cost for books and supplies</v>
      <v t="s">miscellaneous student expenses</v>
    </a>
    <a count="7">
      <v t="s">average net price (grants and scholarships)</v>
      <v t="s">net price change (grants and scholarships)</v>
      <v t="s">average net price (federal grants/loans)</v>
      <v t="s">net price change (federal grants/loans)</v>
      <v t="s">loan default rate</v>
      <v t="s">median total borrowing</v>
      <v t="s">median loan payment</v>
    </a>
    <a count="10">
      <v t="s">less than one year</v>
      <v t="s">one to two years</v>
      <v t="s">two to four years</v>
      <v t="s">bachelor's</v>
      <v t="s">master's</v>
      <v t="s">post‐master's certificate</v>
      <v t="s">doctorate</v>
      <v t="s">first professional degree</v>
      <v t="s">associate's</v>
      <v t="s">postbaccalaureate certificate</v>
    </a>
    <a count="12">
      <v t="s">student SAT submission percentage</v>
      <v t="s">student ACT submission percentage</v>
      <v t="s">25th percentile ACT composite score</v>
      <v t="s">75th percentile ACT composite score</v>
      <v t="s">25th percentile ACT English score</v>
      <v t="s">75th percentile ACT English score</v>
      <v t="s">25th percentile ACT math score</v>
      <v t="s">75th percentile ACT math score</v>
      <v t="s">25th percentile SAT math score</v>
      <v t="s">75th percentile SAT math score</v>
      <v t="s">25th percentile SAT verbal score</v>
      <v t="s">75th percentile SAT verbal score</v>
    </a>
    <a count="1">
      <v t="s">logo</v>
    </a>
    <a count="1">
      <v t="s">location map</v>
    </a>
    <a count="1">
      <v t="s">local map</v>
    </a>
    <a count="1">
      <v t="s">weather</v>
    </a>
    <a count="12">
      <v t="spb">15</v>
      <v t="spb">16</v>
      <v t="spb">17</v>
      <v t="spb">18</v>
      <v t="spb">19</v>
      <v t="spb">20</v>
      <v t="spb">21</v>
      <v t="spb">22</v>
      <v t="spb">23</v>
      <v t="spb">24</v>
      <v t="spb">25</v>
      <v t="spb">26</v>
    </a>
    <a count="29">
      <v t="s">_ViewInfo</v>
      <v t="s">%EntityServiceId</v>
      <v t="s">%IsRefreshable</v>
      <v t="s">%EntityCulture</v>
      <v t="s">%EntityId</v>
      <v t="s">_Icon</v>
      <v t="s">_Provider</v>
      <v t="s">administrative region</v>
      <v t="s">_Attribution</v>
      <v t="s">_SubLabel</v>
      <v t="s">area</v>
      <v t="s">countries</v>
      <v t="s">established</v>
      <v t="s">latitude</v>
      <v t="s">longitude</v>
      <v t="s">type</v>
      <v t="s">website</v>
      <v t="s">image</v>
      <v t="s">_Format</v>
      <v t="s">wikipedia summary text</v>
      <v t="s">location map</v>
      <v t="s">local map</v>
      <v t="s">name</v>
      <v t="s">_Flags</v>
      <v t="s">UniqueName</v>
      <v t="s">_DisplayString</v>
      <v t="s">%DisambiguationText</v>
      <v t="s">Wolfram Language entity type</v>
      <v t="s">_Display</v>
    </a>
    <a count="5">
      <v t="s">administrative region</v>
      <v t="s">countries</v>
      <v t="s">latitude</v>
      <v t="s">longitude</v>
      <v t="s">cities</v>
    </a>
    <a count="2">
      <v t="s">established</v>
      <v t="s">opening date</v>
    </a>
    <a count="3">
      <v t="s">type</v>
      <v t="s">website</v>
      <v t="s">wikipedia summary text</v>
    </a>
    <a count="1">
      <v t="s">image</v>
    </a>
    <a count="1">
      <v t="s">area</v>
    </a>
    <a count="8">
      <v t="spb">15</v>
      <v t="spb">43</v>
      <v t="spb">44</v>
      <v t="spb">45</v>
      <v t="spb">46</v>
      <v t="spb">47</v>
      <v t="spb">24</v>
      <v t="spb">25</v>
    </a>
    <a count="58">
      <v t="s">_ViewInfo</v>
      <v t="s">%EntityServiceId</v>
      <v t="s">%IsRefreshable</v>
      <v t="s">%EntityCulture</v>
      <v t="s">%EntityId</v>
      <v t="s">_Icon</v>
      <v t="s">_Provider</v>
      <v t="s">_Attribution</v>
      <v t="s">_SubLabel</v>
      <v t="s">calcium</v>
      <v t="s">calcium, % daily value</v>
      <v t="s">calories from carbohydrates</v>
      <v t="s">cholesterol</v>
      <v t="s">cholesterol, % daily value</v>
      <v t="s">calories from fat</v>
      <v t="s">iron</v>
      <v t="s">iron, % daily value</v>
      <v t="s">magnesium</v>
      <v t="s">magnesium, % daily value</v>
      <v t="s">calories from protein</v>
      <v t="s">sodium</v>
      <v t="s">calories, total</v>
      <v t="s">carbohydrates, total</v>
      <v t="s">carbohydrates, total, % daily value</v>
      <v t="s">fat, total</v>
      <v t="s">fat, total, % daily value</v>
      <v t="s">fiber, total</v>
      <v t="s">fiber, total, % daily value</v>
      <v t="s">protein, total</v>
      <v t="s">protein, total, % daily value</v>
      <v t="s">saturated fat, total</v>
      <v t="s">saturated fat, total, % daily value</v>
      <v t="s">sugar, total</v>
      <v t="s">trans fat, total</v>
      <v t="s">vitamin A</v>
      <v t="s">vitamin A, % daily value</v>
      <v t="s">vitamin B12</v>
      <v t="s">vitamin B12, % daily value</v>
      <v t="s">vitamin C</v>
      <v t="s">vitamin C, % daily value</v>
      <v t="s">vitamin D</v>
      <v t="s">vitamin D, % daily value</v>
      <v t="s">common serving mass</v>
      <v t="s">common serving volume</v>
      <v t="s">common serving description</v>
      <v t="s">food type</v>
      <v t="s">mass consumed</v>
      <v t="s">volume consumed</v>
      <v t="s">consumed description</v>
      <v t="s">serving count</v>
      <v t="s">name</v>
      <v t="s">_Format</v>
      <v t="s">_Flags</v>
      <v t="s">UniqueName</v>
      <v t="s">_DisplayString</v>
      <v t="s">%DisambiguationText</v>
      <v t="s">Wolfram Language entity type</v>
      <v t="s">_Display</v>
    </a>
    <a count="3">
      <v t="s">mass consumed</v>
      <v t="s">volume consumed</v>
      <v t="s">serving count</v>
    </a>
    <a count="2">
      <v t="s">common serving mass</v>
      <v t="s">common serving volume</v>
    </a>
    <a count="4">
      <v t="s">calories, total</v>
      <v t="s">calories from fat</v>
      <v t="s">calories from carbohydrates</v>
      <v t="s">calories from protein</v>
    </a>
    <a count="3">
      <v t="s">carbohydrates, total</v>
      <v t="s">fat, total</v>
      <v t="s">protein, total</v>
    </a>
    <a count="2">
      <v t="s">fiber, total</v>
      <v t="s">sugar, total</v>
    </a>
    <a count="2">
      <v t="s">saturated fat, total</v>
      <v t="s">trans fat, total</v>
    </a>
    <a count="4">
      <v t="s">vitamin A</v>
      <v t="s">vitamin C</v>
      <v t="s">vitamin D</v>
      <v t="s">vitamin B12</v>
    </a>
    <a count="5">
      <v t="s">cholesterol</v>
      <v t="s">sodium</v>
      <v t="s">calcium</v>
      <v t="s">iron</v>
      <v t="s">magnesium</v>
    </a>
    <a count="2">
      <v t="s">food type</v>
      <v t="s">added food types</v>
    </a>
    <a count="9">
      <v t="spb">56</v>
      <v t="spb">57</v>
      <v t="spb">58</v>
      <v t="spb">59</v>
      <v t="spb">60</v>
      <v t="spb">61</v>
      <v t="spb">62</v>
      <v t="spb">63</v>
      <v t="spb">64</v>
    </a>
    <a count="75">
      <v t="s">_ViewInfo</v>
      <v t="s">%EntityServiceId</v>
      <v t="s">%IsRefreshable</v>
      <v t="s">%EntityCulture</v>
      <v t="s">%EntityId</v>
      <v t="s">_Icon</v>
      <v t="s">_Provider</v>
      <v t="s">_Attribution</v>
      <v t="s">_SubLabel</v>
      <v t="s">aggregate household income</v>
      <v t="s">annual payroll</v>
      <v t="s">area code</v>
      <v t="s">average house value</v>
      <v t="s">business establishments</v>
      <v t="s">CBSA code</v>
      <v t="s">city</v>
      <v t="s">city sales tax</v>
      <v t="s">counties</v>
      <v t="s">county sales tax</v>
      <v t="s">census division</v>
      <v t="s">total employment</v>
      <v t="s">FIPS code</v>
      <v t="s">Gini index</v>
      <v t="s">households</v>
      <v t="s">land area</v>
      <v t="s">latitude</v>
      <v t="s">longitude</v>
      <v t="s">median household income</v>
      <v t="s">per capita income</v>
      <v t="s">people per household</v>
      <v t="s">population</v>
      <v t="s">census region</v>
      <v t="s">state sales tax</v>
      <v t="s">total sales tax</v>
      <v t="s">water area</v>
      <v t="s">population fraction below poverty line</v>
      <v t="s">households with income $0 to $25,000</v>
      <v t="s">households with income $25,000 to $50,000</v>
      <v t="s">households with income $50,000 to $100,000</v>
      <v t="s">households with income $100,000 to $200,000</v>
      <v t="s">households with income $200,000 and above</v>
      <v t="s">population by educational attainment, high school diploma</v>
      <v t="s">population by educational attainment, some college</v>
      <v t="s">population by educational attainment, associate degree</v>
      <v t="s">population by educational attainment, bachelor's degree</v>
      <v t="s">population by educational attainment, master's degree</v>
      <v t="s">population by educational attainment, doctorate degree</v>
      <v t="s">population by educational attainment, professional school degree</v>
      <v t="s">population by marital status, never married</v>
      <v t="s">population by marital status, now married</v>
      <v t="s">population by marital status, widowed</v>
      <v t="s">population by marital status, divorced</v>
      <v t="s">population by race, white alone</v>
      <v t="s">population by race, black or African American alone</v>
      <v t="s">population by race, American Indian and Alaska native alone</v>
      <v t="s">population by race, Asian alone</v>
      <v t="s">population by race, native Hawaiian and other Pacific Islander alone</v>
      <v t="s">population by race, some other race alone</v>
      <v t="s">population by race, two or more races</v>
      <v t="s">population age 0 to 4</v>
      <v t="s">population age 5 to 17</v>
      <v t="s">population age 18 to 64</v>
      <v t="s">population age 65 and above</v>
      <v t="s">male population</v>
      <v t="s">female population</v>
      <v t="s">location map</v>
      <v t="s">local map</v>
      <v t="s">_Format</v>
      <v t="s">name</v>
      <v t="s">_Flags</v>
      <v t="s">UniqueName</v>
      <v t="s">_DisplayString</v>
      <v t="s">%DisambiguationText</v>
      <v t="s">Wolfram Language entity type</v>
      <v t="s">_Display</v>
    </a>
    <a count="11">
      <v t="s">city</v>
      <v t="s">latitude</v>
      <v t="s">longitude</v>
      <v t="s">location</v>
      <v t="s">counties</v>
      <v t="s">FIPS code</v>
      <v t="s">area code</v>
      <v t="s">CSA code</v>
      <v t="s">CBSA code</v>
      <v t="s">census region</v>
      <v t="s">census division</v>
    </a>
    <a count="2">
      <v t="s">land area</v>
      <v t="s">water area</v>
    </a>
    <a count="3">
      <v t="s">households</v>
      <v t="s">people per household</v>
      <v t="s">average house value</v>
    </a>
    <a count="13">
      <v t="s">business establishments</v>
      <v t="s">total employment</v>
      <v t="s">annual payroll</v>
      <v t="s">median household income</v>
      <v t="s">per capita income</v>
      <v t="s">population fraction below poverty line</v>
      <v t="s">aggregate household income</v>
      <v t="s">Gini index</v>
      <v t="s">households with income $0 to $25,000</v>
      <v t="s">households with income $25,000 to $50,000</v>
      <v t="s">households with income $50,000 to $100,000</v>
      <v t="s">households with income $100,000 to $200,000</v>
      <v t="s">households with income $200,000 and above</v>
    </a>
    <a count="4">
      <v t="s">state sales tax</v>
      <v t="s">county sales tax</v>
      <v t="s">city sales tax</v>
      <v t="s">total sales tax</v>
    </a>
    <a count="7">
      <v t="s">population by educational attainment, high school diploma</v>
      <v t="s">population by educational attainment, some college</v>
      <v t="s">population by educational attainment, associate degree</v>
      <v t="s">population by educational attainment, bachelor's degree</v>
      <v t="s">population by educational attainment, master's degree</v>
      <v t="s">population by educational attainment, doctorate degree</v>
      <v t="s">population by educational attainment, professional school degree</v>
    </a>
    <a count="4">
      <v t="s">population by marital status, never married</v>
      <v t="s">population by marital status, now married</v>
      <v t="s">population by marital status, widowed</v>
      <v t="s">population by marital status, divorced</v>
    </a>
    <a count="14">
      <v t="s">population</v>
      <v t="s">population age 0 to 4</v>
      <v t="s">population age 5 to 17</v>
      <v t="s">population age 18 to 64</v>
      <v t="s">population age 65 and above</v>
      <v t="s">male population</v>
      <v t="s">female population</v>
      <v t="s">population by race, white alone</v>
      <v t="s">population by race, black or African American alone</v>
      <v t="s">population by race, American Indian and Alaska native alone</v>
      <v t="s">population by race, Asian alone</v>
      <v t="s">population by race, native Hawaiian and other Pacific Islander alone</v>
      <v t="s">population by race, some other race alone</v>
      <v t="s">population by race, two or more races</v>
    </a>
    <a count="11">
      <v t="spb">15</v>
      <v t="spb">82</v>
      <v t="spb">83</v>
      <v t="spb">84</v>
      <v t="spb">85</v>
      <v t="spb">86</v>
      <v t="spb">87</v>
      <v t="spb">88</v>
      <v t="spb">89</v>
      <v t="spb">24</v>
      <v t="spb">25</v>
    </a>
    <a count="34">
      <v t="s">_ViewInfo</v>
      <v t="s">%EntityServiceId</v>
      <v t="s">%IsRefreshable</v>
      <v t="s">%EntityCulture</v>
      <v t="s">%EntityId</v>
      <v t="s">_Icon</v>
      <v t="s">_Provider</v>
      <v t="s">city</v>
      <v t="s">country/region</v>
      <v t="s">_Attribution</v>
      <v t="s">_SubLabel</v>
      <v t="s">elevation</v>
      <v t="s">FAA code</v>
      <v t="s">IATA code</v>
      <v t="s">ICAO code</v>
      <v t="s">latitude</v>
      <v t="s">longest runway length</v>
      <v t="s">longest runway width</v>
      <v t="s">longitude</v>
      <v t="s">number of runways</v>
      <v t="s">uses</v>
      <v t="s">administrative division</v>
      <v t="s">time zone</v>
      <v t="s">wikipedia summary text</v>
      <v t="s">location map</v>
      <v t="s">local map</v>
      <v t="s">_Format</v>
      <v t="s">name</v>
      <v t="s">_Flags</v>
      <v t="s">UniqueName</v>
      <v t="s">_DisplayString</v>
      <v t="s">%DisambiguationText</v>
      <v t="s">Wolfram Language entity type</v>
      <v t="s">_Display</v>
    </a>
    <a count="5">
      <v t="s">city</v>
      <v t="s">country/region</v>
      <v t="s">latitude</v>
      <v t="s">longitude</v>
      <v t="s">administrative division</v>
    </a>
    <a count="7">
      <v t="s">uses</v>
      <v t="s">number of runways</v>
      <v t="s">longest runway width</v>
      <v t="s">longest runway length</v>
      <v t="s">elevation</v>
      <v t="s">time zone</v>
      <v t="s">wikipedia summary text</v>
    </a>
    <a count="3">
      <v t="s">ICAO code</v>
      <v t="s">IATA code</v>
      <v t="s">FAA code</v>
    </a>
    <a count="6">
      <v t="spb">15</v>
      <v t="spb">96</v>
      <v t="spb">97</v>
      <v t="spb">98</v>
      <v t="spb">24</v>
      <v t="spb">25</v>
    </a>
    <a count="72">
      <v t="s">_ViewInfo</v>
      <v t="s">%EntityServiceId</v>
      <v t="s">%IsRefreshable</v>
      <v t="s">%EntityCulture</v>
      <v t="s">%EntityId</v>
      <v t="s">_Icon</v>
      <v t="s">_Provider</v>
      <v t="s">_Attribution</v>
      <v t="s">_SubLabel</v>
      <v t="s">average net price (federal grants/loans)</v>
      <v t="s">average net price (grants and scholarships)</v>
      <v t="s">net price change (federal grants/loans)</v>
      <v t="s">net price change (grants and scholarships)</v>
      <v t="s">location</v>
      <v t="s">bachelor's</v>
      <v t="s">doctorate</v>
      <v t="s">master's</v>
      <v t="s">post‐master's certificate</v>
      <v t="s">full‐time graduate students</v>
      <v t="s">full‐time undergraduate students</v>
      <v t="s">part‐time graduate students</v>
      <v t="s">part‐time undergraduate students</v>
      <v t="s">graduate students</v>
      <v t="s">undergraduate students</v>
      <v t="s">full‐time students</v>
      <v t="s">gender of student body</v>
      <v t="s">graduation rate</v>
      <v t="s">loan default rate</v>
      <v t="s">logo</v>
      <v t="s">_Format</v>
      <v t="s">median total borrowing</v>
      <v t="s">median loan payment</v>
      <v t="s">part‐time students</v>
      <v t="s">seal</v>
      <v t="s">all students</v>
      <v t="s">international graduate students tuition</v>
      <v t="s">international undergraduate students tuition</v>
      <v t="s">local graduate students tuition</v>
      <v t="s">local undergraduate students tuition</v>
      <v t="s">type</v>
      <v t="s">website</v>
      <v t="s">year founded</v>
      <v t="s">acceptance rate</v>
      <v t="s">25th percentile ACT composite score</v>
      <v t="s">75th percentile ACT composite score</v>
      <v t="s">25th percentile ACT English score</v>
      <v t="s">75th percentile ACT English score</v>
      <v t="s">25th percentile ACT math score</v>
      <v t="s">75th percentile ACT math score</v>
      <v t="s">average cost for books and supplies</v>
      <v t="s">international undergraduate student fees</v>
      <v t="s">local undergraduate student fees</v>
      <v t="s">miscellaneous student expenses</v>
      <v t="s">on-campus room and board charges</v>
      <v t="s">25th percentile SAT math score</v>
      <v t="s">75th percentile SAT math score</v>
      <v t="s">25th percentile SAT verbal score</v>
      <v t="s">75th percentile SAT verbal score</v>
      <v t="s">student ACT submission percentage</v>
      <v t="s">student/faculty ratio</v>
      <v t="s">student SAT submission percentage</v>
      <v t="s">undergraduate application fee</v>
      <v t="s">wikipedia summary text</v>
      <v t="s">weather</v>
      <v t="s">location map</v>
      <v t="s">local map</v>
      <v t="s">name</v>
      <v t="s">_Flags</v>
      <v t="s">UniqueName</v>
      <v t="s">_DisplayString</v>
      <v t="s">Wolfram Language entity type</v>
      <v t="s">_Display</v>
    </a>
    <a count="41">
      <v t="s">_ViewInfo</v>
      <v t="s">%EntityServiceId</v>
      <v t="s">%IsRefreshable</v>
      <v t="s">%EntityCulture</v>
      <v t="s">%EntityId</v>
      <v t="s">_Icon</v>
      <v t="s">_Provider</v>
      <v t="s">alternate names</v>
      <v t="s">_Attribution</v>
      <v t="s">birefringence</v>
      <v t="s">cleavage</v>
      <v t="s">color</v>
      <v t="s">crystal system</v>
      <v t="s">Dana ID</v>
      <v t="s">_SubLabel</v>
      <v t="s">density</v>
      <v t="s">transparency</v>
      <v t="s">dispersion</v>
      <v t="s">d‐spacing</v>
      <v t="s">Mohs hardness</v>
      <v t="s">luster</v>
      <v t="s">magnetism</v>
      <v t="s">molar mass</v>
      <v t="s">molar volume</v>
      <v t="s">molecular mass</v>
      <v t="s">streak</v>
      <v t="s">Strunz ID</v>
      <v t="s">unit cell angles</v>
      <v t="s">unit cell lengths</v>
      <v t="s">unit cell volume</v>
      <v t="s">intensity</v>
      <v t="s">image</v>
      <v t="s">_Format</v>
      <v t="s">wikipedia summary text</v>
      <v t="s">name</v>
      <v t="s">_Flags</v>
      <v t="s">UniqueName</v>
      <v t="s">_DisplayString</v>
      <v t="s">%DisambiguationText</v>
      <v t="s">Wolfram Language entity type</v>
      <v t="s">_Display</v>
    </a>
    <a count="4">
      <v t="s">color</v>
      <v t="s">discovery year</v>
      <v t="s">alternate names</v>
      <v t="s">wikipedia summary text</v>
    </a>
    <a count="6">
      <v t="s">density</v>
      <v t="s">molar mass</v>
      <v t="s">molar volume</v>
      <v t="s">molecular mass</v>
      <v t="s">Dana ID</v>
      <v t="s">Strunz ID</v>
    </a>
    <a count="10">
      <v t="s">transparency</v>
      <v t="s">birefringence</v>
      <v t="s">luster</v>
      <v t="s">Mohs hardness</v>
      <v t="s">streak</v>
      <v t="s">cleavage</v>
      <v t="s">magnetism</v>
      <v t="s">crystal system</v>
      <v t="s">dispersion</v>
      <v t="s">d‐spacing</v>
    </a>
    <a count="5">
      <v t="s">unit cell volume</v>
      <v t="s">unit cell lengths</v>
      <v t="s">unit cell angles</v>
      <v t="s">molecules per unit cell</v>
      <v t="s">2V angle</v>
    </a>
    <a count="6">
      <v t="spb">15</v>
      <v t="spb">110</v>
      <v t="spb">111</v>
      <v t="spb">112</v>
      <v t="spb">113</v>
      <v t="spb">46</v>
    </a>
    <a count="79">
      <v t="s">_ViewInfo</v>
      <v t="s">%EntityServiceId</v>
      <v t="s">%IsRefreshable</v>
      <v t="s">%EntityCulture</v>
      <v t="s">%EntityId</v>
      <v t="s">_Icon</v>
      <v t="s">_Provider</v>
      <v t="s">alternate names</v>
      <v t="s">_Attribution</v>
      <v t="s">_SubLabel</v>
      <v t="s">autoignition point</v>
      <v t="s">Beilstein number</v>
      <v t="s">boiling point</v>
      <v t="s">CAS number</v>
      <v t="s">PubChem CID number</v>
      <v t="s">molar heat of combustion</v>
      <v t="s">critical pressure</v>
      <v t="s">critical temperature</v>
      <v t="s">density</v>
      <v t="s">dielectric constant</v>
      <v t="s">dipole moment</v>
      <v t="s">DOT hazard class</v>
      <v t="s">DOT numbers</v>
      <v t="s">edge types</v>
      <v t="s">EGEC number</v>
      <v t="s">element types</v>
      <v t="s">flash point</v>
      <v t="s">formal charges</v>
      <v t="s">formula string</v>
      <v t="s">molar heat of fusion</v>
      <v t="s">H‐bond acceptor count</v>
      <v t="s">H‐bond donor count</v>
      <v t="s">Hill formula string</v>
      <v t="s">InChI identifier</v>
      <v t="s">isomeric SMILES identifier</v>
      <v t="s">isomers</v>
      <v t="s">IUPAC name</v>
      <v t="s">speed of light</v>
      <v t="s">pKa</v>
      <v t="s">lower explosive limit</v>
      <v t="s">MDL number</v>
      <v t="s">mean free path</v>
      <v t="s">melting point</v>
      <v t="s">molar mass</v>
      <v t="s">molar volume</v>
      <v t="s">molecular mass</v>
      <v t="s">net ionic charge</v>
      <v t="s">NFPA fire rating</v>
      <v t="s">NFPA health rating</v>
      <v t="s">NFPA reactivity rating</v>
      <v t="s">non-hydrogen count</v>
      <v t="s">proton affinity</v>
      <v t="s">refractive index</v>
      <v t="s">relative molecular mass</v>
      <v t="s">rotatable bond count</v>
      <v t="s">RTECS classes</v>
      <v t="s">RTECS number</v>
      <v t="s">SMILES identifier</v>
      <v t="s">surface tension</v>
      <v t="s">tautomer count</v>
      <v t="s">topological polar surface area</v>
      <v t="s">upper explosive limit</v>
      <v t="s">van der Waals constants</v>
      <v t="s">vapor density</v>
      <v t="s">molar heat of vaporization</v>
      <v t="s">vapor pressure</v>
      <v t="s">vertex types</v>
      <v t="s">non-standard isotope count</v>
      <v t="s">structure diagram</v>
      <v t="s">_Format</v>
      <v t="s">3d structure</v>
      <v t="s">phase diagram</v>
      <v t="s">name</v>
      <v t="s">_Flags</v>
      <v t="s">UniqueName</v>
      <v t="s">_DisplayString</v>
      <v t="s">%DisambiguationText</v>
      <v t="s">Wolfram Language entity type</v>
      <v t="s">_Display</v>
    </a>
    <a count="15">
      <v t="s">alternate names</v>
      <v t="s">Beilstein number</v>
      <v t="s">CAS number</v>
      <v t="s">PubChem CID number</v>
      <v t="s">EGEC number</v>
      <v t="s">DOT numbers</v>
      <v t="s">EU number</v>
      <v t="s">gmelin number</v>
      <v t="s">InChI identifier</v>
      <v t="s">IUPAC name</v>
      <v t="s">isomeric SMILES identifier</v>
      <v t="s">MDL number</v>
      <v t="s">NSC number</v>
      <v t="s">RTECS number</v>
      <v t="s">SMILES identifier</v>
    </a>
    <a count="2">
      <v t="s">formula string</v>
      <v t="s">Hill formula string</v>
    </a>
    <a count="3">
      <v t="s">molar mass</v>
      <v t="s">molecular mass</v>
      <v t="s">relative molecular mass</v>
    </a>
    <a count="2">
      <v t="s">formal charges</v>
      <v t="s">net ionic charge</v>
    </a>
    <a count="10">
      <v t="s">edge types</v>
      <v t="s">element types</v>
      <v t="s">H‐bond acceptor count</v>
      <v t="s">H‐bond donor count</v>
      <v t="s">isomers</v>
      <v t="s">non-hydrogen count</v>
      <v t="s">rotatable bond count</v>
      <v t="s">tautomer count</v>
      <v t="s">topological polar surface area</v>
      <v t="s">vertex types</v>
    </a>
    <a count="5">
      <v t="s">Ka</v>
      <v t="s">isoelectric point</v>
      <v t="s">pKa</v>
      <v t="s">pH</v>
      <v t="s">pKa of side‐chain</v>
    </a>
    <a count="3">
      <v t="s">molar heat of combustion</v>
      <v t="s">molar heat of fusion</v>
      <v t="s">molar heat of vaporization</v>
    </a>
    <a count="19">
      <v t="s">density</v>
      <v t="s">dielectric constant</v>
      <v t="s">dipole moment</v>
      <v t="s">electron affinity</v>
      <v t="s">Henry law constant</v>
      <v t="s">Hildebrand solubility parameter</v>
      <v t="s">speed of light</v>
      <v t="s">mean free path</v>
      <v t="s">molar volume</v>
      <v t="s">partition coefficient (XLogP)</v>
      <v t="s">proton affinity</v>
      <v t="s">refractive index</v>
      <v t="s">resistivity</v>
      <v t="s">solubility</v>
      <v t="s">surface tension</v>
      <v t="s">molar thermal conductivity</v>
      <v t="s">van der Waals constants</v>
      <v t="s">vapor density</v>
      <v t="s">vapor pressure</v>
    </a>
    <a count="6">
      <v t="s">autoignition point</v>
      <v t="s">boiling point</v>
      <v t="s">critical pressure</v>
      <v t="s">critical temperature</v>
      <v t="s">flash point</v>
      <v t="s">melting point</v>
    </a>
    <a count="11">
      <v t="s">DOT hazard class</v>
      <v t="s">drug interactions</v>
      <v t="s">lower explosive limit</v>
      <v t="s">NFPA fire rating</v>
      <v t="s">nfpa hazards</v>
      <v t="s">NFPA health rating</v>
      <v t="s">NFPA reactivity rating</v>
      <v t="s">odor threshold</v>
      <v t="s">odor</v>
      <v t="s">RTECS classes</v>
      <v t="s">upper explosive limit</v>
    </a>
    <a count="1">
      <v t="s">structure diagram</v>
    </a>
    <a count="1">
      <v t="s">3d structure</v>
    </a>
    <a count="1">
      <v t="s">phase diagram</v>
    </a>
    <a count="14">
      <v t="spb">15</v>
      <v t="spb">122</v>
      <v t="spb">123</v>
      <v t="spb">124</v>
      <v t="spb">125</v>
      <v t="spb">126</v>
      <v t="spb">127</v>
      <v t="spb">128</v>
      <v t="spb">129</v>
      <v t="spb">130</v>
      <v t="spb">131</v>
      <v t="spb">132</v>
      <v t="spb">133</v>
      <v t="spb">134</v>
    </a>
    <a count="50">
      <v t="s">_ViewInfo</v>
      <v t="s">%EntityServiceId</v>
      <v t="s">%IsRefreshable</v>
      <v t="s">%EntityCulture</v>
      <v t="s">%EntityId</v>
      <v t="s">_Icon</v>
      <v t="s">_Provider</v>
      <v t="s">alternate names</v>
      <v t="s">_Attribution</v>
      <v t="s">_SubLabel</v>
      <v t="s">boiling point</v>
      <v t="s">CAS number</v>
      <v t="s">PubChem CID number</v>
      <v t="s">density</v>
      <v t="s">edge types</v>
      <v t="s">element types</v>
      <v t="s">formal charges</v>
      <v t="s">formula string</v>
      <v t="s">H‐bond acceptor count</v>
      <v t="s">H‐bond donor count</v>
      <v t="s">Hill formula string</v>
      <v t="s">InChI identifier</v>
      <v t="s">isomeric SMILES identifier</v>
      <v t="s">isomers</v>
      <v t="s">IUPAC name</v>
      <v t="s">MDL number</v>
      <v t="s">melting point</v>
      <v t="s">molar mass</v>
      <v t="s">molar volume</v>
      <v t="s">molecular mass</v>
      <v t="s">net ionic charge</v>
      <v t="s">non-hydrogen count</v>
      <v t="s">relative molecular mass</v>
      <v t="s">rotatable bond count</v>
      <v t="s">SMILES identifier</v>
      <v t="s">tautomer count</v>
      <v t="s">topological polar surface area</v>
      <v t="s">vapor density</v>
      <v t="s">vertex types</v>
      <v t="s">non-standard isotope count</v>
      <v t="s">structure diagram</v>
      <v t="s">_Format</v>
      <v t="s">3d structure</v>
      <v t="s">phase diagram</v>
      <v t="s">name</v>
      <v t="s">_Flags</v>
      <v t="s">UniqueName</v>
      <v t="s">_DisplayString</v>
      <v t="s">Wolfram Language entity type</v>
      <v t="s">_Display</v>
    </a>
    <a count="49">
      <v t="s">_ViewInfo</v>
      <v t="s">%EntityServiceId</v>
      <v t="s">%IsRefreshable</v>
      <v t="s">%EntityCulture</v>
      <v t="s">%EntityId</v>
      <v t="s">_Icon</v>
      <v t="s">_Provider</v>
      <v t="s">alternate names</v>
      <v t="s">_Attribution</v>
      <v t="s">_SubLabel</v>
      <v t="s">boiling point</v>
      <v t="s">CAS number</v>
      <v t="s">PubChem CID number</v>
      <v t="s">edge types</v>
      <v t="s">EGEC number</v>
      <v t="s">element types</v>
      <v t="s">formal charges</v>
      <v t="s">formula string</v>
      <v t="s">H‐bond acceptor count</v>
      <v t="s">H‐bond donor count</v>
      <v t="s">Hill formula string</v>
      <v t="s">InChI identifier</v>
      <v t="s">isomeric SMILES identifier</v>
      <v t="s">isomers</v>
      <v t="s">MDL number</v>
      <v t="s">melting point</v>
      <v t="s">molar mass</v>
      <v t="s">molecular mass</v>
      <v t="s">net ionic charge</v>
      <v t="s">non-hydrogen count</v>
      <v t="s">relative molecular mass</v>
      <v t="s">rotatable bond count</v>
      <v t="s">SMILES identifier</v>
      <v t="s">tautomer count</v>
      <v t="s">topological polar surface area</v>
      <v t="s">vapor density</v>
      <v t="s">vapor pressure</v>
      <v t="s">vertex types</v>
      <v t="s">non-standard isotope count</v>
      <v t="s">structure diagram</v>
      <v t="s">_Format</v>
      <v t="s">3d structure</v>
      <v t="s">phase diagram</v>
      <v t="s">name</v>
      <v t="s">_Flags</v>
      <v t="s">UniqueName</v>
      <v t="s">_DisplayString</v>
      <v t="s">Wolfram Language entity type</v>
      <v t="s">_Display</v>
    </a>
    <a count="46">
      <v t="s">_ViewInfo</v>
      <v t="s">%EntityServiceId</v>
      <v t="s">%IsRefreshable</v>
      <v t="s">%EntityCulture</v>
      <v t="s">%EntityId</v>
      <v t="s">_Icon</v>
      <v t="s">_Provider</v>
      <v t="s">alternate names</v>
      <v t="s">_Attribution</v>
      <v t="s">_SubLabel</v>
      <v t="s">boiling point</v>
      <v t="s">CAS number</v>
      <v t="s">PubChem CID number</v>
      <v t="s">edge types</v>
      <v t="s">element types</v>
      <v t="s">formal charges</v>
      <v t="s">formula string</v>
      <v t="s">H‐bond acceptor count</v>
      <v t="s">H‐bond donor count</v>
      <v t="s">Hill formula string</v>
      <v t="s">InChI identifier</v>
      <v t="s">isomeric SMILES identifier</v>
      <v t="s">isomers</v>
      <v t="s">MDL number</v>
      <v t="s">melting point</v>
      <v t="s">molar mass</v>
      <v t="s">molecular mass</v>
      <v t="s">net ionic charge</v>
      <v t="s">non-hydrogen count</v>
      <v t="s">relative molecular mass</v>
      <v t="s">rotatable bond count</v>
      <v t="s">SMILES identifier</v>
      <v t="s">tautomer count</v>
      <v t="s">topological polar surface area</v>
      <v t="s">vertex types</v>
      <v t="s">non-standard isotope count</v>
      <v t="s">structure diagram</v>
      <v t="s">_Format</v>
      <v t="s">3d structure</v>
      <v t="s">phase diagram</v>
      <v t="s">name</v>
      <v t="s">_Flags</v>
      <v t="s">UniqueName</v>
      <v t="s">_DisplayString</v>
      <v t="s">Wolfram Language entity type</v>
      <v t="s">_Display</v>
    </a>
    <a count="92">
      <v t="s">_ViewInfo</v>
      <v t="s">%EntityServiceId</v>
      <v t="s">%IsRefreshable</v>
      <v t="s">%EntityCulture</v>
      <v t="s">%EntityId</v>
      <v t="s">_Icon</v>
      <v t="s">_Provider</v>
      <v t="s">_Attribution</v>
      <v t="s">absolute magnitude H</v>
      <v t="s">_SubLabel</v>
      <v t="s">age</v>
      <v t="s">albedo</v>
      <v t="s">alphanumeric name</v>
      <v t="s">angular diameter</v>
      <v t="s">angular radius</v>
      <v t="s">largest distance from the Sun</v>
      <v t="s">apparent magnitude</v>
      <v t="s">longitude of ascending node Ω</v>
      <v t="s">atmospheric composition</v>
      <v t="s">atmospheric pressure</v>
      <v t="s">atmospheric scale height</v>
      <v t="s">average distance from Earth</v>
      <v t="s">average orbit distance</v>
      <v t="s">average orbit velocity</v>
      <v t="s">average temperature</v>
      <v t="s">average heliocentric velocity</v>
      <v t="s">mean density</v>
      <v t="s">average diameter</v>
      <v t="s">orbital eccentricity</v>
      <v t="s">effective temperature</v>
      <v t="s">equatorial rotational frequency</v>
      <v t="s">equatorial circumference</v>
      <v t="s">equatorial diameter</v>
      <v t="s">equatorial frequency</v>
      <v t="s">equatorial radius</v>
      <v t="s">equatorial velocity</v>
      <v t="s">escape velocity</v>
      <v t="s">gravitational constant mass product</v>
      <v t="s">gravity</v>
      <v t="s">Hill radius</v>
      <v t="s">image</v>
      <v t="s">_Format</v>
      <v t="s">orbital inclination</v>
      <v t="s">mass</v>
      <v t="s">maximum temperature</v>
      <v t="s">mean motion</v>
      <v t="s">minimum temperature</v>
      <v t="s">rotational moment of inertia</v>
      <v t="s">number of moons</v>
      <v t="s">object type</v>
      <v t="s">oblateness</v>
      <v t="s">obliquity</v>
      <v t="s">orbital angular momentum</v>
      <v t="s">orbit center</v>
      <v t="s">orbit circumference</v>
      <v t="s">orbital period</v>
      <v t="s">argument of periapsis ω</v>
      <v t="s">longitude of periapsis ϖ</v>
      <v t="s">nearest distance from the Sun</v>
      <v t="s">polar circumference</v>
      <v t="s">polar diameter</v>
      <v t="s">polar radius</v>
      <v t="s">average radius</v>
      <v t="s">Roche limit</v>
      <v t="s">rotation period</v>
      <v t="s">known satellites</v>
      <v t="s">orbital semimajor axis</v>
      <v t="s">orbital semiminor axis</v>
      <v t="s">shape</v>
      <v t="s">solar day</v>
      <v t="s">solid angle</v>
      <v t="s">sphere of influence radius</v>
      <v t="s">stationary orbit radius</v>
      <v t="s">stationary orbit speed</v>
      <v t="s">surface area</v>
      <v t="s">volume</v>
      <v t="s">authalic diameter</v>
      <v t="s">authalic radius</v>
      <v t="s">volumetric diameter</v>
      <v t="s">volumetric radius</v>
      <v t="s">wikipedia summary text</v>
      <v t="s">compute orbital properties</v>
      <v t="s">compute sky properties</v>
      <v t="s">current solar system configuration</v>
      <v t="s">current sky map from user location</v>
      <v t="s">name</v>
      <v t="s">_Flags</v>
      <v t="s">UniqueName</v>
      <v t="s">_DisplayString</v>
      <v t="s">%DisambiguationText</v>
      <v t="s">Wolfram Language entity type</v>
      <v t="s">_Display</v>
    </a>
    <a count="43">
      <v t="s">absolute magnitude H</v>
      <v t="s">age</v>
      <v t="s">albedo</v>
      <v t="s">angular diameter</v>
      <v t="s">angular radius</v>
      <v t="s">apparent magnitude</v>
      <v t="s">authalic diameter</v>
      <v t="s">authalic radius</v>
      <v t="s">color</v>
      <v t="s">mean density</v>
      <v t="s">average diameter</v>
      <v t="s">equatorial rotational frequency</v>
      <v t="s">equatorial circumference</v>
      <v t="s">equatorial diameter</v>
      <v t="s">equatorial frequency</v>
      <v t="s">equatorial radius</v>
      <v t="s">equatorial velocity</v>
      <v t="s">escape velocity</v>
      <v t="s">gravitational constant mass product</v>
      <v t="s">gravity</v>
      <v t="s">Hill radius</v>
      <v t="s">mass</v>
      <v t="s">rotational moment of inertia</v>
      <v t="s">number of moons</v>
      <v t="s">object type</v>
      <v t="s">oblateness</v>
      <v t="s">polar circumference</v>
      <v t="s">polar diameter</v>
      <v t="s">polar radius</v>
      <v t="s">average radius</v>
      <v t="s">Roche limit</v>
      <v t="s">rotation period</v>
      <v t="s">known satellites</v>
      <v t="s">shape</v>
      <v t="s">solar day</v>
      <v t="s">solid angle</v>
      <v t="s">sphere of influence radius</v>
      <v t="s">stationary orbit radius</v>
      <v t="s">stationary orbit speed</v>
      <v t="s">surface area</v>
      <v t="s">volume</v>
      <v t="s">volumetric diameter</v>
      <v t="s">volumetric radius</v>
    </a>
    <a count="20">
      <v t="s">compute orbital properties</v>
      <v t="s">largest distance from the Sun</v>
      <v t="s">longitude of ascending node Ω</v>
      <v t="s">average distance from Earth</v>
      <v t="s">average orbit distance</v>
      <v t="s">average orbit velocity</v>
      <v t="s">average heliocentric velocity</v>
      <v t="s">orbital eccentricity</v>
      <v t="s">orbital inclination</v>
      <v t="s">mean motion</v>
      <v t="s">obliquity</v>
      <v t="s">orbital angular momentum</v>
      <v t="s">orbit center</v>
      <v t="s">orbit circumference</v>
      <v t="s">orbital period</v>
      <v t="s">argument of periapsis ω</v>
      <v t="s">longitude of periapsis ϖ</v>
      <v t="s">nearest distance from the Sun</v>
      <v t="s">orbital semimajor axis</v>
      <v t="s">orbital semiminor axis</v>
    </a>
    <a count="4">
      <v t="s">ring system inner diameter</v>
      <v t="s">ring system inner radius</v>
      <v t="s">ring system outer radius</v>
      <v t="s">ring system width</v>
    </a>
    <a count="3">
      <v t="s">alphanumeric name</v>
      <v t="s">astrological symbol</v>
      <v t="s">wikipedia summary text</v>
    </a>
    <a count="7">
      <v t="s">atmospheric composition</v>
      <v t="s">atmospheric pressure</v>
      <v t="s">atmospheric scale height</v>
      <v t="s">average temperature</v>
      <v t="s">effective temperature</v>
      <v t="s">maximum temperature</v>
      <v t="s">minimum temperature</v>
    </a>
    <a count="1">
      <v t="s">compute sky properties</v>
    </a>
    <a count="2">
      <v t="s">discoverers</v>
      <v t="s">discovery year</v>
    </a>
    <a count="1">
      <v t="s">current solar system configuration</v>
    </a>
    <a count="1">
      <v t="s">current sky map from user location</v>
    </a>
    <a count="11">
      <v t="spb">15</v>
      <v t="spb">155</v>
      <v t="spb">156</v>
      <v t="spb">46</v>
      <v t="spb">157</v>
      <v t="spb">158</v>
      <v t="spb">159</v>
      <v t="spb">160</v>
      <v t="spb">161</v>
      <v t="spb">162</v>
      <v t="spb">163</v>
    </a>
    <a count="4">
      <v t="s">constituent</v>
      <v t="s">_SubLabel</v>
      <v t="s">percent by volume</v>
      <v t="s">_Display</v>
    </a>
    <a count="30">
      <v t="s">_ViewInfo</v>
      <v t="s">%EntityServiceId</v>
      <v t="s">%IsRefreshable</v>
      <v t="s">%EntityCulture</v>
      <v t="s">%EntityId</v>
      <v t="s">_Icon</v>
      <v t="s">_Provider</v>
      <v t="s">_Attribution</v>
      <v t="s">date of birth</v>
      <v t="s">place of birth</v>
      <v t="s">date of death</v>
      <v t="s">place of death</v>
      <v t="s">full name</v>
      <v t="s">_SubLabel</v>
      <v t="s">height</v>
      <v t="s">notable film appearances</v>
      <v t="s">net worth</v>
      <v t="s">occupation</v>
      <v t="s">parents</v>
      <v t="s">siblings</v>
      <v t="s">notable film direction credits</v>
      <v t="s">image</v>
      <v t="s">_Format</v>
      <v t="s">wikipedia summary text</v>
      <v t="s">name</v>
      <v t="s">_Flags</v>
      <v t="s">UniqueName</v>
      <v t="s">_DisplayString</v>
      <v t="s">Wolfram Language entity type</v>
      <v t="s">_Display</v>
    </a>
    <a count="7">
      <v t="s">full name</v>
      <v t="s">date of birth</v>
      <v t="s">place of birth</v>
      <v t="s">date of death</v>
      <v t="s">place of death</v>
      <v t="s">occupation</v>
      <v t="s">wikipedia summary text</v>
    </a>
    <a count="2">
      <v t="s">height</v>
      <v t="s">weight</v>
    </a>
    <a count="4">
      <v t="s">parents</v>
      <v t="s">siblings</v>
      <v t="s">spouses</v>
      <v t="s">children</v>
    </a>
    <a count="8">
      <v t="s">space missions</v>
      <v t="s">astronomical discoveries</v>
      <v t="s">notable books</v>
      <v t="s">notable artworks</v>
      <v t="s">notable film appearances</v>
      <v t="s">notable film direction credits</v>
      <v t="s">notable film production credits</v>
      <v t="s">notable film writing credits</v>
    </a>
    <a count="1">
      <v t="s">net worth</v>
    </a>
    <a count="7">
      <v t="spb">15</v>
      <v t="spb">173</v>
      <v t="spb">46</v>
      <v t="spb">174</v>
      <v t="spb">175</v>
      <v t="spb">176</v>
      <v t="spb">177</v>
    </a>
    <a count="30">
      <v t="s">_ViewInfo</v>
      <v t="s">%EntityServiceId</v>
      <v t="s">%IsRefreshable</v>
      <v t="s">%EntityCulture</v>
      <v t="s">%EntityId</v>
      <v t="s">_Icon</v>
      <v t="s">_Provider</v>
      <v t="s">cast and roles</v>
      <v t="s">company</v>
      <v t="s">director</v>
      <v t="s">_Attribution</v>
      <v t="s">US box office total receipts</v>
      <v t="s">genre</v>
      <v t="s">language</v>
      <v t="s">producer</v>
      <v t="s">production budget</v>
      <v t="s">release date</v>
      <v t="s">_SubLabel</v>
      <v t="s">runtime</v>
      <v t="s">writer</v>
      <v t="s">rating</v>
      <v t="s">image</v>
      <v t="s">_Format</v>
      <v t="s">wikipedia summary text</v>
      <v t="s">title</v>
      <v t="s">_Flags</v>
      <v t="s">UniqueName</v>
      <v t="s">_DisplayString</v>
      <v t="s">Wolfram Language entity type</v>
      <v t="s">_Display</v>
    </a>
    <a count="1">
      <v t="s">title</v>
    </a>
    <a count="12">
      <v t="s">director</v>
      <v t="s">producer</v>
      <v t="s">release date</v>
      <v t="s">runtime</v>
      <v t="s">writer</v>
      <v t="s">genre</v>
      <v t="s">rating advisory</v>
      <v t="s">rating</v>
      <v t="s">production budget</v>
      <v t="s">language</v>
      <v t="s">company</v>
      <v t="s">wikipedia summary text</v>
    </a>
    <a count="1">
      <v t="s">US box office total receipts</v>
    </a>
    <a count="1">
      <v t="s">cast and roles</v>
    </a>
    <a count="5">
      <v t="spb">185</v>
      <v t="spb">186</v>
      <v t="spb">46</v>
      <v t="spb">187</v>
      <v t="spb">188</v>
    </a>
    <a count="6">
      <v t="s">Name</v>
      <v t="s">_Format</v>
      <v t="s">_DisplayString</v>
      <v t="s">cast</v>
      <v t="s">roles</v>
      <v t="s">_Display</v>
    </a>
    <a count="31">
      <v t="s">_ViewInfo</v>
      <v t="s">%EntityServiceId</v>
      <v t="s">%IsRefreshable</v>
      <v t="s">%EntityCulture</v>
      <v t="s">%EntityId</v>
      <v t="s">_Icon</v>
      <v t="s">_Provider</v>
      <v t="s">_Attribution</v>
      <v t="s">rating advisory</v>
      <v t="s">cast and roles</v>
      <v t="s">company</v>
      <v t="s">director</v>
      <v t="s">US box office total receipts</v>
      <v t="s">genre</v>
      <v t="s">language</v>
      <v t="s">producer</v>
      <v t="s">production budget</v>
      <v t="s">release date</v>
      <v t="s">_SubLabel</v>
      <v t="s">runtime</v>
      <v t="s">writer</v>
      <v t="s">rating</v>
      <v t="s">image</v>
      <v t="s">_Format</v>
      <v t="s">wikipedia summary text</v>
      <v t="s">title</v>
      <v t="s">_Flags</v>
      <v t="s">UniqueName</v>
      <v t="s">_DisplayString</v>
      <v t="s">Wolfram Language entity type</v>
      <v t="s">_Display</v>
    </a>
    <a count="30">
      <v t="s">_ViewInfo</v>
      <v t="s">%EntityServiceId</v>
      <v t="s">%IsRefreshable</v>
      <v t="s">%EntityCulture</v>
      <v t="s">%EntityId</v>
      <v t="s">_Icon</v>
      <v t="s">_Provider</v>
      <v t="s">_Attribution</v>
      <v t="s">rating advisory</v>
      <v t="s">cast and roles</v>
      <v t="s">company</v>
      <v t="s">director</v>
      <v t="s">US box office total receipts</v>
      <v t="s">genre</v>
      <v t="s">language</v>
      <v t="s">producer</v>
      <v t="s">release date</v>
      <v t="s">_SubLabel</v>
      <v t="s">runtime</v>
      <v t="s">writer</v>
      <v t="s">rating</v>
      <v t="s">image</v>
      <v t="s">_Format</v>
      <v t="s">wikipedia summary text</v>
      <v t="s">title</v>
      <v t="s">_Flags</v>
      <v t="s">UniqueName</v>
      <v t="s">_DisplayString</v>
      <v t="s">Wolfram Language entity type</v>
      <v t="s">_Display</v>
    </a>
    <a count="29">
      <v t="s">_ViewInfo</v>
      <v t="s">%EntityServiceId</v>
      <v t="s">%IsRefreshable</v>
      <v t="s">%EntityCulture</v>
      <v t="s">%EntityId</v>
      <v t="s">_Icon</v>
      <v t="s">_Provider</v>
      <v t="s">cast and roles</v>
      <v t="s">company</v>
      <v t="s">director</v>
      <v t="s">_Attribution</v>
      <v t="s">US box office total receipts</v>
      <v t="s">genre</v>
      <v t="s">language</v>
      <v t="s">producer</v>
      <v t="s">production budget</v>
      <v t="s">release date</v>
      <v t="s">_SubLabel</v>
      <v t="s">runtime</v>
      <v t="s">writer</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_Attribution</v>
      <v t="s">rating advisory</v>
      <v t="s">cast and roles</v>
      <v t="s">company</v>
      <v t="s">director</v>
      <v t="s">genre</v>
      <v t="s">language</v>
      <v t="s">release date</v>
      <v t="s">_SubLabel</v>
      <v t="s">runtime</v>
      <v t="s">writer</v>
      <v t="s">rating</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cast and roles</v>
      <v t="s">company</v>
      <v t="s">genre</v>
      <v t="s">language</v>
      <v t="s">producer</v>
      <v t="s">_Attribution</v>
      <v t="s">release date</v>
      <v t="s">_SubLabel</v>
      <v t="s">runtime</v>
      <v t="s">writer</v>
      <v t="s">image</v>
      <v t="s">_Format</v>
      <v t="s">wikipedia summary text</v>
      <v t="s">title</v>
      <v t="s">_Flags</v>
      <v t="s">UniqueName</v>
      <v t="s">_DisplayString</v>
      <v t="s">Wolfram Language entity type</v>
      <v t="s">_Display</v>
    </a>
    <a count="27">
      <v t="s">_ViewInfo</v>
      <v t="s">%EntityServiceId</v>
      <v t="s">%IsRefreshable</v>
      <v t="s">%EntityCulture</v>
      <v t="s">%EntityId</v>
      <v t="s">_Icon</v>
      <v t="s">_Provider</v>
      <v t="s">cast and roles</v>
      <v t="s">company</v>
      <v t="s">director</v>
      <v t="s">genre</v>
      <v t="s">language</v>
      <v t="s">producer</v>
      <v t="s">_Attribution</v>
      <v t="s">release date</v>
      <v t="s">_SubLabel</v>
      <v t="s">runtime</v>
      <v t="s">writer</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cast and roles</v>
      <v t="s">company</v>
      <v t="s">director</v>
      <v t="s">_Attribution</v>
      <v t="s">US box office total receipts</v>
      <v t="s">genre</v>
      <v t="s">language</v>
      <v t="s">producer</v>
      <v t="s">release date</v>
      <v t="s">_SubLabel</v>
      <v t="s">runtime</v>
      <v t="s">writer</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cast and roles</v>
      <v t="s">company</v>
      <v t="s">director</v>
      <v t="s">genre</v>
      <v t="s">language</v>
      <v t="s">_Attribution</v>
      <v t="s">release date</v>
      <v t="s">_SubLabel</v>
      <v t="s">runtime</v>
      <v t="s">writer</v>
      <v t="s">image</v>
      <v t="s">_Format</v>
      <v t="s">wikipedia summary text</v>
      <v t="s">title</v>
      <v t="s">_Flags</v>
      <v t="s">UniqueName</v>
      <v t="s">_DisplayString</v>
      <v t="s">Wolfram Language entity type</v>
      <v t="s">_Display</v>
    </a>
    <a count="30">
      <v t="s">_ViewInfo</v>
      <v t="s">%EntityServiceId</v>
      <v t="s">%IsRefreshable</v>
      <v t="s">%EntityCulture</v>
      <v t="s">%EntityId</v>
      <v t="s">_Icon</v>
      <v t="s">_Provider</v>
      <v t="s">_Attribution</v>
      <v t="s">rating advisory</v>
      <v t="s">cast and roles</v>
      <v t="s">company</v>
      <v t="s">director</v>
      <v t="s">US box office total receipts</v>
      <v t="s">genre</v>
      <v t="s">language</v>
      <v t="s">producer</v>
      <v t="s">production budget</v>
      <v t="s">release date</v>
      <v t="s">_SubLabel</v>
      <v t="s">runtime</v>
      <v t="s">rating</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cast and roles</v>
      <v t="s">company</v>
      <v t="s">director</v>
      <v t="s">_Attribution</v>
      <v t="s">US box office total receipts</v>
      <v t="s">genre</v>
      <v t="s">producer</v>
      <v t="s">production budget</v>
      <v t="s">release date</v>
      <v t="s">_SubLabel</v>
      <v t="s">runtime</v>
      <v t="s">writer</v>
      <v t="s">image</v>
      <v t="s">_Format</v>
      <v t="s">wikipedia summary text</v>
      <v t="s">title</v>
      <v t="s">_Flags</v>
      <v t="s">UniqueName</v>
      <v t="s">_DisplayString</v>
      <v t="s">Wolfram Language entity type</v>
      <v t="s">_Display</v>
    </a>
    <a count="29">
      <v t="s">_ViewInfo</v>
      <v t="s">%EntityServiceId</v>
      <v t="s">%IsRefreshable</v>
      <v t="s">%EntityCulture</v>
      <v t="s">%EntityId</v>
      <v t="s">_Icon</v>
      <v t="s">_Provider</v>
      <v t="s">_Attribution</v>
      <v t="s">rating advisory</v>
      <v t="s">cast and roles</v>
      <v t="s">company</v>
      <v t="s">director</v>
      <v t="s">genre</v>
      <v t="s">language</v>
      <v t="s">producer</v>
      <v t="s">release date</v>
      <v t="s">_SubLabel</v>
      <v t="s">runtime</v>
      <v t="s">writer</v>
      <v t="s">rating</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cast and roles</v>
      <v t="s">company</v>
      <v t="s">director</v>
      <v t="s">_Attribution</v>
      <v t="s">US box office total receipts</v>
      <v t="s">genre</v>
      <v t="s">language</v>
      <v t="s">release date</v>
      <v t="s">_SubLabel</v>
      <v t="s">runtime</v>
      <v t="s">writer</v>
      <v t="s">rating</v>
      <v t="s">image</v>
      <v t="s">_Format</v>
      <v t="s">wikipedia summary text</v>
      <v t="s">title</v>
      <v t="s">_Flags</v>
      <v t="s">UniqueName</v>
      <v t="s">_DisplayString</v>
      <v t="s">Wolfram Language entity type</v>
      <v t="s">_Display</v>
    </a>
    <a count="25">
      <v t="s">_ViewInfo</v>
      <v t="s">%EntityServiceId</v>
      <v t="s">%IsRefreshable</v>
      <v t="s">%EntityCulture</v>
      <v t="s">%EntityId</v>
      <v t="s">_Icon</v>
      <v t="s">_Provider</v>
      <v t="s">cast and roles</v>
      <v t="s">company</v>
      <v t="s">genre</v>
      <v t="s">language</v>
      <v t="s">_Attribution</v>
      <v t="s">release date</v>
      <v t="s">_SubLabel</v>
      <v t="s">runtime</v>
      <v t="s">writer</v>
      <v t="s">image</v>
      <v t="s">_Format</v>
      <v t="s">wikipedia summary text</v>
      <v t="s">title</v>
      <v t="s">_Flags</v>
      <v t="s">UniqueName</v>
      <v t="s">_DisplayString</v>
      <v t="s">Wolfram Language entity type</v>
      <v t="s">_Display</v>
    </a>
    <a count="29">
      <v t="s">_ViewInfo</v>
      <v t="s">%EntityServiceId</v>
      <v t="s">%IsRefreshable</v>
      <v t="s">%EntityCulture</v>
      <v t="s">%EntityId</v>
      <v t="s">_Icon</v>
      <v t="s">_Provider</v>
      <v t="s">_Attribution</v>
      <v t="s">rating advisory</v>
      <v t="s">cast and roles</v>
      <v t="s">company</v>
      <v t="s">director</v>
      <v t="s">US box office total receipts</v>
      <v t="s">genre</v>
      <v t="s">language</v>
      <v t="s">release date</v>
      <v t="s">_SubLabel</v>
      <v t="s">runtime</v>
      <v t="s">writer</v>
      <v t="s">rating</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cast and roles</v>
      <v t="s">company</v>
      <v t="s">_Attribution</v>
      <v t="s">US box office total receipts</v>
      <v t="s">genre</v>
      <v t="s">language</v>
      <v t="s">producer</v>
      <v t="s">release date</v>
      <v t="s">_SubLabel</v>
      <v t="s">runtime</v>
      <v t="s">writer</v>
      <v t="s">rating</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_Attribution</v>
      <v t="s">rating advisory</v>
      <v t="s">cast and roles</v>
      <v t="s">company</v>
      <v t="s">director</v>
      <v t="s">genre</v>
      <v t="s">language</v>
      <v t="s">producer</v>
      <v t="s">release date</v>
      <v t="s">_SubLabel</v>
      <v t="s">runtime</v>
      <v t="s">writer</v>
      <v t="s">image</v>
      <v t="s">_Format</v>
      <v t="s">wikipedia summary text</v>
      <v t="s">title</v>
      <v t="s">_Flags</v>
      <v t="s">UniqueName</v>
      <v t="s">_DisplayString</v>
      <v t="s">Wolfram Language entity type</v>
      <v t="s">_Display</v>
    </a>
    <a count="29">
      <v t="s">_ViewInfo</v>
      <v t="s">%EntityServiceId</v>
      <v t="s">%IsRefreshable</v>
      <v t="s">%EntityCulture</v>
      <v t="s">%EntityId</v>
      <v t="s">_Icon</v>
      <v t="s">_Provider</v>
      <v t="s">cast and roles</v>
      <v t="s">company</v>
      <v t="s">director</v>
      <v t="s">_Attribution</v>
      <v t="s">US box office total receipts</v>
      <v t="s">genre</v>
      <v t="s">language</v>
      <v t="s">producer</v>
      <v t="s">release date</v>
      <v t="s">_SubLabel</v>
      <v t="s">runtime</v>
      <v t="s">writer</v>
      <v t="s">rating</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cast and roles</v>
      <v t="s">company</v>
      <v t="s">director</v>
      <v t="s">genre</v>
      <v t="s">language</v>
      <v t="s">producer</v>
      <v t="s">_Attribution</v>
      <v t="s">release date</v>
      <v t="s">_SubLabel</v>
      <v t="s">runtime</v>
      <v t="s">image</v>
      <v t="s">_Format</v>
      <v t="s">wikipedia summary text</v>
      <v t="s">title</v>
      <v t="s">_Flags</v>
      <v t="s">UniqueName</v>
      <v t="s">_DisplayString</v>
      <v t="s">Wolfram Language entity type</v>
      <v t="s">_Display</v>
    </a>
    <a count="27">
      <v t="s">_ViewInfo</v>
      <v t="s">%EntityServiceId</v>
      <v t="s">%IsRefreshable</v>
      <v t="s">%EntityCulture</v>
      <v t="s">%EntityId</v>
      <v t="s">_Icon</v>
      <v t="s">_Provider</v>
      <v t="s">cast and roles</v>
      <v t="s">company</v>
      <v t="s">director</v>
      <v t="s">_Attribution</v>
      <v t="s">US box office total receipts</v>
      <v t="s">genre</v>
      <v t="s">language</v>
      <v t="s">release date</v>
      <v t="s">_SubLabel</v>
      <v t="s">runtime</v>
      <v t="s">writer</v>
      <v t="s">image</v>
      <v t="s">_Format</v>
      <v t="s">wikipedia summary text</v>
      <v t="s">title</v>
      <v t="s">_Flags</v>
      <v t="s">UniqueName</v>
      <v t="s">_DisplayString</v>
      <v t="s">Wolfram Language entity type</v>
      <v t="s">_Display</v>
    </a>
    <a count="28">
      <v t="s">_ViewInfo</v>
      <v t="s">%EntityServiceId</v>
      <v t="s">%IsRefreshable</v>
      <v t="s">%EntityCulture</v>
      <v t="s">%EntityId</v>
      <v t="s">_Icon</v>
      <v t="s">_Provider</v>
      <v t="s">cast and roles</v>
      <v t="s">company</v>
      <v t="s">director</v>
      <v t="s">genre</v>
      <v t="s">language</v>
      <v t="s">producer</v>
      <v t="s">_Attribution</v>
      <v t="s">release date</v>
      <v t="s">_SubLabel</v>
      <v t="s">runtime</v>
      <v t="s">writer</v>
      <v t="s">rating</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cast and roles</v>
      <v t="s">company</v>
      <v t="s">_Attribution</v>
      <v t="s">US box office total receipts</v>
      <v t="s">genre</v>
      <v t="s">language</v>
      <v t="s">producer</v>
      <v t="s">release date</v>
      <v t="s">_SubLabel</v>
      <v t="s">runtime</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cast and roles</v>
      <v t="s">company</v>
      <v t="s">director</v>
      <v t="s">genre</v>
      <v t="s">language</v>
      <v t="s">producer</v>
      <v t="s">_Attribution</v>
      <v t="s">release date</v>
      <v t="s">_SubLabel</v>
      <v t="s">runtime</v>
      <v t="s">image</v>
      <v t="s">_Format</v>
      <v t="s">_Flags</v>
      <v t="s">wikipedia summary text</v>
      <v t="s">title</v>
      <v t="s">UniqueName</v>
      <v t="s">_DisplayString</v>
      <v t="s">Wolfram Language entity type</v>
      <v t="s">_Display</v>
    </a>
    <a count="28">
      <v t="s">_ViewInfo</v>
      <v t="s">%EntityServiceId</v>
      <v t="s">%IsRefreshable</v>
      <v t="s">%EntityCulture</v>
      <v t="s">%EntityId</v>
      <v t="s">_Icon</v>
      <v t="s">_Provider</v>
      <v t="s">_Attribution</v>
      <v t="s">rating advisory</v>
      <v t="s">cast and roles</v>
      <v t="s">company</v>
      <v t="s">US box office total receipts</v>
      <v t="s">genre</v>
      <v t="s">language</v>
      <v t="s">production budget</v>
      <v t="s">release date</v>
      <v t="s">_SubLabel</v>
      <v t="s">runtime</v>
      <v t="s">rating</v>
      <v t="s">image</v>
      <v t="s">_Format</v>
      <v t="s">wikipedia summary text</v>
      <v t="s">title</v>
      <v t="s">_Flags</v>
      <v t="s">UniqueName</v>
      <v t="s">_DisplayString</v>
      <v t="s">Wolfram Language entity type</v>
      <v t="s">_Display</v>
    </a>
    <a count="26">
      <v t="s">_ViewInfo</v>
      <v t="s">%EntityServiceId</v>
      <v t="s">%IsRefreshable</v>
      <v t="s">%EntityCulture</v>
      <v t="s">%EntityId</v>
      <v t="s">_Icon</v>
      <v t="s">_Provider</v>
      <v t="s">company</v>
      <v t="s">director</v>
      <v t="s">genre</v>
      <v t="s">language</v>
      <v t="s">producer</v>
      <v t="s">_Attribution</v>
      <v t="s">release date</v>
      <v t="s">_SubLabel</v>
      <v t="s">runtime</v>
      <v t="s">writer</v>
      <v t="s">image</v>
      <v t="s">_Format</v>
      <v t="s">wikipedia summary text</v>
      <v t="s">title</v>
      <v t="s">_Flags</v>
      <v t="s">UniqueName</v>
      <v t="s">_DisplayString</v>
      <v t="s">Wolfram Language entity type</v>
      <v t="s">_Display</v>
    </a>
    <a count="32">
      <v t="s">_ViewInfo</v>
      <v t="s">%EntityServiceId</v>
      <v t="s">%IsRefreshable</v>
      <v t="s">%EntityCulture</v>
      <v t="s">%EntityId</v>
      <v t="s">_Icon</v>
      <v t="s">_Provider</v>
      <v t="s">_Attribution</v>
      <v t="s">rating advisory</v>
      <v t="s">cast and roles</v>
      <v t="s">company</v>
      <v t="s">director</v>
      <v t="s">US box office total receipts</v>
      <v t="s">genre</v>
      <v t="s">language</v>
      <v t="s">producer</v>
      <v t="s">production budget</v>
      <v t="s">release date</v>
      <v t="s">_SubLabel</v>
      <v t="s">runtime</v>
      <v t="s">writer</v>
      <v t="s">rating</v>
      <v t="s">image</v>
      <v t="s">_Format</v>
      <v t="s">wikipedia summary text</v>
      <v t="s">title</v>
      <v t="s">_Flags</v>
      <v t="s">UniqueName</v>
      <v t="s">_DisplayString</v>
      <v t="s">%DisambiguationText</v>
      <v t="s">Wolfram Language entity type</v>
      <v t="s">_Display</v>
    </a>
    <a count="30">
      <v t="s">_ViewInfo</v>
      <v t="s">%EntityServiceId</v>
      <v t="s">%IsRefreshable</v>
      <v t="s">%EntityCulture</v>
      <v t="s">%EntityId</v>
      <v t="s">_Icon</v>
      <v t="s">_Provider</v>
      <v t="s">_Attribution</v>
      <v t="s">date of birth</v>
      <v t="s">place of birth</v>
      <v t="s">date of death</v>
      <v t="s">place of death</v>
      <v t="s">full name</v>
      <v t="s">_SubLabel</v>
      <v t="s">height</v>
      <v t="s">notable books</v>
      <v t="s">occupation</v>
      <v t="s">parents</v>
      <v t="s">spouses</v>
      <v t="s">weight</v>
      <v t="s">image</v>
      <v t="s">_Format</v>
      <v t="s">wikipedia summary text</v>
      <v t="s">name</v>
      <v t="s">_Flags</v>
      <v t="s">UniqueName</v>
      <v t="s">_DisplayString</v>
      <v t="s">%DisambiguationText</v>
      <v t="s">Wolfram Language entity type</v>
      <v t="s">_Display</v>
    </a>
    <a count="35">
      <v t="s">_ViewInfo</v>
      <v t="s">%EntityServiceId</v>
      <v t="s">%IsRefreshable</v>
      <v t="s">%EntityCulture</v>
      <v t="s">%EntityId</v>
      <v t="s">_Icon</v>
      <v t="s">_Provider</v>
      <v t="s">codes</v>
      <v t="s">colors</v>
      <v t="s">dialects</v>
      <v t="s">_Attribution</v>
      <v t="s">place with most speakers</v>
      <v t="s">_SubLabel</v>
      <v t="s">number of native speakers</v>
      <v t="s">non native total speakers</v>
      <v t="s">official speaking countries</v>
      <v t="s">original location</v>
      <v t="s">pronouns</v>
      <v t="s">typical translation length</v>
      <v t="s">total number of speakers</v>
      <v t="s">Wikipedia size</v>
      <v t="s">writing scripts</v>
      <v t="s">basic communication</v>
      <v t="s">lexical similarity</v>
      <v t="s">months</v>
      <v t="s">siblings</v>
      <v t="s">wikipedia summary text</v>
      <v t="s">name</v>
      <v t="s">_Format</v>
      <v t="s">_Flags</v>
      <v t="s">UniqueName</v>
      <v t="s">_DisplayString</v>
      <v t="s">%DisambiguationText</v>
      <v t="s">Wolfram Language entity type</v>
      <v t="s">_Display</v>
    </a>
    <a count="9">
      <v t="s">total number of speakers</v>
      <v t="s">non native total speakers</v>
      <v t="s">number of native speakers</v>
      <v t="s">place with most speakers</v>
      <v t="s">original location</v>
      <v t="s">codes</v>
      <v t="s">writing scripts</v>
      <v t="s">official speaking countries</v>
      <v t="s">wikipedia summary text</v>
    </a>
    <a count="2">
      <v t="s">typical translation length</v>
      <v t="s">Wikipedia size</v>
    </a>
    <a count="2">
      <v t="s">pronouns</v>
      <v t="s">colors</v>
    </a>
    <a count="2">
      <v t="s">siblings</v>
      <v t="s">dialects</v>
    </a>
    <a count="5">
      <v t="spb">15</v>
      <v t="spb">232</v>
      <v t="spb">233</v>
      <v t="spb">234</v>
      <v t="spb">235</v>
    </a>
    <a count="6">
      <v t="s">Name</v>
      <v t="s">_Format</v>
      <v t="s">_DisplayString</v>
      <v t="s">word</v>
      <v t="s">translation</v>
      <v t="s">_Display</v>
    </a>
    <a count="6">
      <v t="s">Name</v>
      <v t="s">_Format</v>
      <v t="s">_DisplayString</v>
      <v t="s">color</v>
      <v t="s">translation</v>
      <v t="s">_Display</v>
    </a>
    <a count="6">
      <v t="s">Name</v>
      <v t="s">_Format</v>
      <v t="s">_DisplayString</v>
      <v t="s">language</v>
      <v t="s">similarity</v>
      <v t="s">_Display</v>
    </a>
    <a count="6">
      <v t="s">Name</v>
      <v t="s">_Format</v>
      <v t="s">_DisplayString</v>
      <v t="s">month name</v>
      <v t="s">translation</v>
      <v t="s">_Display</v>
    </a>
    <a count="6">
      <v t="s">Name</v>
      <v t="s">_Format</v>
      <v t="s">_DisplayString</v>
      <v t="s">pronoun</v>
      <v t="s">translation</v>
      <v t="s">_Display</v>
    </a>
    <a count="89">
      <v t="s">_ViewInfo</v>
      <v t="s">%EntityServiceId</v>
      <v t="s">%IsRefreshable</v>
      <v t="s">%EntityCulture</v>
      <v t="s">%EntityId</v>
      <v t="s">_Icon</v>
      <v t="s">_Provider</v>
      <v t="s">regions</v>
      <v t="s">_Attribution</v>
      <v t="s">_SubLabel</v>
      <v t="s">annual births</v>
      <v t="s">annual deaths</v>
      <v t="s">annual‐crop land fraction</v>
      <v t="s">total area</v>
      <v t="s">bordering countries/regions</v>
      <v t="s">calling code</v>
      <v t="s">capital city</v>
      <v t="s">coastline length</v>
      <v t="s">country code</v>
      <v t="s">ethnic mix</v>
      <v t="s">fixed broadband internet subscribers</v>
      <v t="s">full name</v>
      <v t="s">Gini index</v>
      <v t="s">hospital beds</v>
      <v t="s">internet code</v>
      <v t="s">average broadband download rate</v>
      <v t="s">average broadband upload rate</v>
      <v t="s">internet usage</v>
      <v t="s">IP addresses</v>
      <v t="s">ISO name</v>
      <v t="s">labor force</v>
      <v t="s">land area</v>
      <v t="s">language fractions</v>
      <v t="s">license plate code</v>
      <v t="s">life expectancy</v>
      <v t="s">literacy rate</v>
      <v t="s">long‐term unemployment rate</v>
      <v t="s">median age</v>
      <v t="s">mobile cellular subscriptions</v>
      <v t="s">nationality name</v>
      <v t="s">natural resources</v>
      <v t="s">physicians per capita</v>
      <v t="s">population</v>
      <v t="s">population density</v>
      <v t="s">population growth</v>
      <v t="s">religions</v>
      <v t="s">total road length</v>
      <v t="s">secure internet servers</v>
      <v t="s">telephone lines</v>
      <v t="s">time zones</v>
      <v t="s">UN code</v>
      <v t="s">unemployment rate</v>
      <v t="s">UN number</v>
      <v t="s">total vehicles in use</v>
      <v t="s">shared border lengths</v>
      <v t="s">GDP</v>
      <v t="s">GDP at parity</v>
      <v t="s">real GDP</v>
      <v t="s">GDP per capita</v>
      <v t="s">GDP real growth</v>
      <v t="s">consumer price inflation</v>
      <v t="s">employment in agriculture</v>
      <v t="s">employment in industry</v>
      <v t="s">employment in services</v>
      <v t="s">employment</v>
      <v t="s">primary school students</v>
      <v t="s">secondary school students</v>
      <v t="s">tertiary school students</v>
      <v t="s">total students</v>
      <v t="s">total teachers</v>
      <v t="s">primary school student-teacher ratio</v>
      <v t="s">secondary school student-teacher ratio</v>
      <v t="s">public education spending, percent of GDP</v>
      <v t="s">health spending per capita</v>
      <v t="s">Human Development Index, health</v>
      <v t="s">Human Development Index, education</v>
      <v t="s">Human Development Index, living standards</v>
      <v t="s">Human Development Index, total</v>
      <v t="s">flag</v>
      <v t="s">wikipedia summary text</v>
      <v t="s">largest cities</v>
      <v t="s">location map</v>
      <v t="s">name</v>
      <v t="s">_Format</v>
      <v t="s">_Flags</v>
      <v t="s">UniqueName</v>
      <v t="s">_DisplayString</v>
      <v t="s">Wolfram Language entity type</v>
      <v t="s">_Display</v>
    </a>
    <a count="10">
      <v t="s">full name</v>
      <v t="s">alternate names</v>
      <v t="s">nationality name</v>
      <v t="s">ISO name</v>
      <v t="s">country code</v>
      <v t="s">internet code</v>
      <v t="s">UN code</v>
      <v t="s">UN number</v>
      <v t="s">calling code</v>
      <v t="s">license plate code</v>
    </a>
    <a count="12">
      <v t="s">capital city</v>
      <v t="s">largest cities</v>
      <v t="s">bordering countries/regions</v>
      <v t="s">dependencies</v>
      <v t="s">regions</v>
      <v t="s">total area</v>
      <v t="s">land area</v>
      <v t="s">annual‐crop land fraction</v>
      <v t="s">natural resources</v>
      <v t="s">coastline length</v>
      <v t="s">time zones</v>
      <v t="s">wikipedia summary text</v>
    </a>
    <a count="7">
      <v t="s">population</v>
      <v t="s">population density</v>
      <v t="s">population growth</v>
      <v t="s">life expectancy</v>
      <v t="s">annual births</v>
      <v t="s">annual deaths</v>
      <v t="s">median age</v>
    </a>
    <a count="7">
      <v t="s">GDP</v>
      <v t="s">GDP at parity</v>
      <v t="s">real GDP</v>
      <v t="s">GDP per capita</v>
      <v t="s">GDP real growth</v>
      <v t="s">Gini index</v>
      <v t="s">consumer price inflation</v>
    </a>
    <a count="7">
      <v t="s">unemployment rate</v>
      <v t="s">long‐term unemployment rate</v>
      <v t="s">labor force</v>
      <v t="s">employment in agriculture</v>
      <v t="s">employment in industry</v>
      <v t="s">employment in services</v>
      <v t="s">employment</v>
    </a>
    <a count="4">
      <v t="s">language fractions</v>
      <v t="s">ethnic mix</v>
      <v t="s">religions</v>
      <v t="s">literacy rate</v>
    </a>
    <a count="8">
      <v t="s">internet usage</v>
      <v t="s">mobile cellular subscriptions</v>
      <v t="s">telephone lines</v>
      <v t="s">fixed broadband internet subscribers</v>
      <v t="s">average broadband upload rate</v>
      <v t="s">average broadband download rate</v>
      <v t="s">secure internet servers</v>
      <v t="s">IP addresses</v>
    </a>
    <a count="2">
      <v t="s">total vehicles in use</v>
      <v t="s">total road length</v>
    </a>
    <a count="9">
      <v t="s">literacy rate</v>
      <v t="s">primary school students</v>
      <v t="s">secondary school students</v>
      <v t="s">tertiary school students</v>
      <v t="s">total students</v>
      <v t="s">total teachers</v>
      <v t="s">primary school student-teacher ratio</v>
      <v t="s">secondary school student-teacher ratio</v>
      <v t="s">public education spending, percent of GDP</v>
    </a>
    <a count="3">
      <v t="s">health spending per capita</v>
      <v t="s">physicians per capita</v>
      <v t="s">hospital beds</v>
    </a>
    <a count="4">
      <v t="s">Human Development Index, health</v>
      <v t="s">Human Development Index, education</v>
      <v t="s">Human Development Index, living standards</v>
      <v t="s">Human Development Index, total</v>
    </a>
    <a count="1">
      <v t="s">flag</v>
    </a>
    <a count="14">
      <v t="spb">15</v>
      <v t="spb">250</v>
      <v t="spb">251</v>
      <v t="spb">252</v>
      <v t="spb">253</v>
      <v t="spb">254</v>
      <v t="spb">255</v>
      <v t="spb">256</v>
      <v t="spb">257</v>
      <v t="spb">258</v>
      <v t="spb">259</v>
      <v t="spb">260</v>
      <v t="spb">261</v>
      <v t="spb">24</v>
    </a>
    <a count="6">
      <v t="s">Name</v>
      <v t="s">_Format</v>
      <v t="s">_DisplayString</v>
      <v t="s">ethnic group</v>
      <v t="s">fraction</v>
      <v t="s">_Display</v>
    </a>
    <a count="6">
      <v t="s">Name</v>
      <v t="s">_Format</v>
      <v t="s">_DisplayString</v>
      <v t="s">language</v>
      <v t="s">fraction</v>
      <v t="s">_Display</v>
    </a>
    <a count="6">
      <v t="s">Name</v>
      <v t="s">_Format</v>
      <v t="s">_DisplayString</v>
      <v t="s">religion</v>
      <v t="s">fraction</v>
      <v t="s">_Display</v>
    </a>
    <a count="7">
      <v t="s">Name</v>
      <v t="s">_Format</v>
      <v t="s">_DisplayString</v>
      <v t="s">country/region</v>
      <v t="s">_SubLabel</v>
      <v t="s">length</v>
      <v t="s">_Display</v>
    </a>
    <a count="24">
      <v t="s">_ViewInfo</v>
      <v t="s">%EntityServiceId</v>
      <v t="s">%IsRefreshable</v>
      <v t="s">%EntityCulture</v>
      <v t="s">%EntityId</v>
      <v t="s">_Icon</v>
      <v t="s">_Provider</v>
      <v t="s">artist</v>
      <v t="s">album</v>
      <v t="s">composer</v>
      <v t="s">_Attribution</v>
      <v t="s">first release date</v>
      <v t="s">performers</v>
      <v t="s">_SubLabel</v>
      <v t="s">canonical length</v>
      <v t="s">wikipedia summary text</v>
      <v t="s">title</v>
      <v t="s">_Format</v>
      <v t="s">_Flags</v>
      <v t="s">UniqueName</v>
      <v t="s">_DisplayString</v>
      <v t="s">%DisambiguationText</v>
      <v t="s">Wolfram Language entity type</v>
      <v t="s">_Display</v>
    </a>
    <a count="7">
      <v t="s">canonical length</v>
      <v t="s">artist</v>
      <v t="s">album</v>
      <v t="s">performers</v>
      <v t="s">composer</v>
      <v t="s">first release date</v>
      <v t="s">wikipedia summary text</v>
    </a>
    <a count="2">
      <v t="spb">185</v>
      <v t="spb">274</v>
    </a>
    <a count="29">
      <v t="s">_ViewInfo</v>
      <v t="s">%EntityServiceId</v>
      <v t="s">%IsRefreshable</v>
      <v t="s">%EntityCulture</v>
      <v t="s">%EntityId</v>
      <v t="s">_Icon</v>
      <v t="s">_Provider</v>
      <v t="s">_Attribution</v>
      <v t="s">class</v>
      <v t="s">common name</v>
      <v t="s">kingdom</v>
      <v t="s">_SubLabel</v>
      <v t="s">maximum recorded lifespan</v>
      <v t="s">order</v>
      <v t="s">parent taxon</v>
      <v t="s">phylum</v>
      <v t="s">scientific name</v>
      <v t="s">taxonomic sequence</v>
      <v t="s">image</v>
      <v t="s">_Format</v>
      <v t="s">wikipedia summary text</v>
      <v t="s">taxonomic network</v>
      <v t="s">name</v>
      <v t="s">_Flags</v>
      <v t="s">UniqueName</v>
      <v t="s">_DisplayString</v>
      <v t="s">%DisambiguationText</v>
      <v t="s">Wolfram Language entity type</v>
      <v t="s">_Display</v>
    </a>
    <a count="5">
      <v t="s">common name</v>
      <v t="s">scientific name</v>
      <v t="s">alternate common names</v>
      <v t="s">alternate scientific names</v>
      <v t="s">wikipedia summary text</v>
    </a>
    <a count="10">
      <v t="s">reference</v>
      <v t="s">taxonomic sequence</v>
      <v t="s">parent taxon</v>
      <v t="s">kingdom</v>
      <v t="s">phylum</v>
      <v t="s">order</v>
      <v t="s">class</v>
      <v t="s">family</v>
      <v t="s">genus</v>
      <v t="s">species</v>
    </a>
    <a count="1">
      <v t="s">weight</v>
    </a>
    <a count="1">
      <v t="s">maximum recorded lifespan</v>
    </a>
    <a count="1">
      <v t="s">taxonomic network</v>
    </a>
    <a count="7">
      <v t="spb">15</v>
      <v t="spb">281</v>
      <v t="spb">46</v>
      <v t="spb">282</v>
      <v t="spb">283</v>
      <v t="spb">284</v>
      <v t="spb">285</v>
    </a>
    <a count="37">
      <v t="s">_ViewInfo</v>
      <v t="s">%EntityServiceId</v>
      <v t="s">%IsRefreshable</v>
      <v t="s">%EntityCulture</v>
      <v t="s">%EntityId</v>
      <v t="s">_Icon</v>
      <v t="s">_Provider</v>
      <v t="s">_Attribution</v>
      <v t="s">_SubLabel</v>
      <v t="s">average patient age</v>
      <v t="s">average patient BMI</v>
      <v t="s">average temperature</v>
      <v t="s">causes</v>
      <v t="s">common symptoms</v>
      <v t="s">average diastolic blood pressure</v>
      <v t="s">average patient height</v>
      <v t="s">ICD‐9 code</v>
      <v t="s">ICD‐10 code</v>
      <v t="s">prevalence</v>
      <v t="s">prevalence rate</v>
      <v t="s">medical specialty</v>
      <v t="s">average systolic blood pressure</v>
      <v t="s">treatment</v>
      <v t="s">average patient weight</v>
      <v t="s">associated genes</v>
      <v t="s">wikipedia summary text</v>
      <v t="s">annual global prevalence map</v>
      <v t="s">annual global prevalence by age</v>
      <v t="s">characteristics of patients</v>
      <v t="s">name</v>
      <v t="s">_Format</v>
      <v t="s">_Flags</v>
      <v t="s">UniqueName</v>
      <v t="s">_DisplayString</v>
      <v t="s">%DisambiguationText</v>
      <v t="s">Wolfram Language entity type</v>
      <v t="s">_Display</v>
    </a>
    <a count="7">
      <v t="s">medical specialty</v>
      <v t="s">common symptoms</v>
      <v t="s">causes</v>
      <v t="s">risks</v>
      <v t="s">treatment</v>
      <v t="s">prevention</v>
      <v t="s">wikipedia summary text</v>
    </a>
    <a count="2">
      <v t="s">prevalence</v>
      <v t="s">prevalence rate</v>
    </a>
    <a count="3">
      <v t="s">exposure to disease onset</v>
      <v t="s">age of onset</v>
      <v t="s">duration</v>
    </a>
    <a count="7">
      <v t="s">average patient age</v>
      <v t="s">average patient weight</v>
      <v t="s">average patient height</v>
      <v t="s">average patient BMI</v>
      <v t="s">average systolic blood pressure</v>
      <v t="s">average diastolic blood pressure</v>
      <v t="s">average temperature</v>
    </a>
    <a count="1">
      <v t="s">associated genes</v>
    </a>
    <a count="2">
      <v t="s">ICD‐9 code</v>
      <v t="s">ICD‐10 code</v>
    </a>
    <a count="7">
      <v t="spb">15</v>
      <v t="spb">290</v>
      <v t="spb">291</v>
      <v t="spb">292</v>
      <v t="spb">293</v>
      <v t="spb">294</v>
      <v t="spb">295</v>
    </a>
    <a count="41">
      <v t="s">_ViewInfo</v>
      <v t="s">%EntityServiceId</v>
      <v t="s">%IsRefreshable</v>
      <v t="s">%EntityCulture</v>
      <v t="s">%EntityId</v>
      <v t="s">_Icon</v>
      <v t="s">_Provider</v>
      <v t="s">_Attribution</v>
      <v t="s">AKC recognition year</v>
      <v t="s">alternate names</v>
      <v t="s">description</v>
      <v t="s">hair length</v>
      <v t="s">_SubLabel</v>
      <v t="s">female maximum height</v>
      <v t="s">female mean height</v>
      <v t="s">female minimum height</v>
      <v t="s">male maximum height</v>
      <v t="s">male mean height</v>
      <v t="s">male minimum height</v>
      <v t="s">maximum life span</v>
      <v t="s">maximum litter size</v>
      <v t="s">origin</v>
      <v t="s">shedding</v>
      <v t="s">size</v>
      <v t="s">temperament</v>
      <v t="s">female maximum weight</v>
      <v t="s">female mean weight</v>
      <v t="s">female minimum weight</v>
      <v t="s">male maximum weight</v>
      <v t="s">male mean weight</v>
      <v t="s">male minimum weight</v>
      <v t="s">image</v>
      <v t="s">_Format</v>
      <v t="s">wikipedia summary text</v>
      <v t="s">name</v>
      <v t="s">_Flags</v>
      <v t="s">UniqueName</v>
      <v t="s">_DisplayString</v>
      <v t="s">%DisambiguationText</v>
      <v t="s">Wolfram Language entity type</v>
      <v t="s">_Display</v>
    </a>
    <a count="12">
      <v t="s">female maximum height</v>
      <v t="s">female mean height</v>
      <v t="s">female minimum height</v>
      <v t="s">male maximum height</v>
      <v t="s">male mean height</v>
      <v t="s">male minimum height</v>
      <v t="s">female maximum weight</v>
      <v t="s">female mean weight</v>
      <v t="s">female minimum weight</v>
      <v t="s">male maximum weight</v>
      <v t="s">male mean weight</v>
      <v t="s">male minimum weight</v>
    </a>
    <a count="3">
      <v t="s">alternate names</v>
      <v t="s">description</v>
      <v t="s">wikipedia summary text</v>
    </a>
    <a count="2">
      <v t="s">AKC recognition year</v>
      <v t="s">UKC recognition year</v>
    </a>
    <a count="7">
      <v t="s">hair length</v>
      <v t="s">maximum life span</v>
      <v t="s">maximum litter size</v>
      <v t="s">origin</v>
      <v t="s">shedding</v>
      <v t="s">size</v>
      <v t="s">temperament</v>
    </a>
    <a count="6">
      <v t="spb">15</v>
      <v t="spb">301</v>
      <v t="spb">302</v>
      <v t="spb">46</v>
      <v t="spb">303</v>
      <v t="spb">304</v>
    </a>
    <a count="29">
      <v t="s">_ViewInfo</v>
      <v t="s">%EntityServiceId</v>
      <v t="s">%IsRefreshable</v>
      <v t="s">%EntityCulture</v>
      <v t="s">%EntityId</v>
      <v t="s">_Icon</v>
      <v t="s">_Provider</v>
      <v t="s">_Attribution</v>
      <v t="s">date of birth</v>
      <v t="s">place of birth</v>
      <v t="s">full name</v>
      <v t="s">_SubLabel</v>
      <v t="s">height</v>
      <v t="s">notable film appearances</v>
      <v t="s">net worth</v>
      <v t="s">occupation</v>
      <v t="s">siblings</v>
      <v t="s">spouses</v>
      <v t="s">weight</v>
      <v t="s">image</v>
      <v t="s">_Format</v>
      <v t="s">wikipedia summary text</v>
      <v t="s">name</v>
      <v t="s">_Flags</v>
      <v t="s">UniqueName</v>
      <v t="s">_DisplayString</v>
      <v t="s">%DisambiguationText</v>
      <v t="s">Wolfram Language entity type</v>
      <v t="s">_Display</v>
    </a>
    <a count="27">
      <v t="s">%EntityServiceId</v>
      <v t="s">%IsRefreshable</v>
      <v t="s">%EntityCulture</v>
      <v t="s">%EntityId</v>
      <v t="s">_Icon</v>
      <v t="s">_Provider</v>
      <v t="s">Name</v>
      <v t="s">_Format</v>
      <v t="s">Price</v>
      <v t="s">_SubLabel</v>
      <v t="s">Last trade time</v>
      <v t="s">Ticker symbol</v>
      <v t="s">Change</v>
      <v t="s">Change (%)</v>
      <v t="s">Currency</v>
      <v t="s">From currency</v>
      <v t="s">Previous close</v>
      <v t="s">Open</v>
      <v t="s">High</v>
      <v t="s">Low</v>
      <v t="s">52 week high</v>
      <v t="s">52 week low</v>
      <v t="s">Instrument type</v>
      <v t="s">_Flags</v>
      <v t="s">UniqueName</v>
      <v t="s">_DisplayString</v>
      <v t="s">_Display</v>
    </a>
    <a count="49">
      <v t="s">%EntityServiceId</v>
      <v t="s">%IsRefreshable</v>
      <v t="s">%EntityCulture</v>
      <v t="s">%EntityId</v>
      <v t="s">_Icon</v>
      <v t="s">_Provider</v>
      <v t="s">_Attribution</v>
      <v t="s">Name</v>
      <v t="s">_Format</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Image</v>
      <v t="s">Description</v>
      <v t="s">_Display</v>
    </a>
    <a count="43">
      <v t="s">%EntityServiceId</v>
      <v t="s">_Format</v>
      <v t="s">%IsRefreshable</v>
      <v t="s">%EntityCulture</v>
      <v t="s">%EntityId</v>
      <v t="s">_Icon</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v t="s">_Display</v>
    </a>
  </spbArrays>
  <spbData count="333">
    <spb s="0">
      <v xml:space="preserve">Wolfram|Alpha	</v>
      <v xml:space="preserve">	</v>
      <v xml:space="preserve">https://www.wolframalpha.com	</v>
      <v xml:space="preserve">	</v>
    </spb>
    <spb s="0">
      <v xml:space="preserve">Wolfram|Alpha	Integrated Postsecondary Education Data System	</v>
      <v xml:space="preserve">		</v>
      <v xml:space="preserve">https://www.wolframalpha.com	http://nces.ed.gov/ipeds/	</v>
      <v xml:space="preserve">		</v>
    </spb>
    <spb s="0">
      <v xml:space="preserve">Wolfram|Alpha	4 International Colleges &amp; Universities	Integrated Postsecondary Education Data System	</v>
      <v xml:space="preserve">			</v>
      <v xml:space="preserve">https://www.wolframalpha.com	http://www.4icu.org/	http://nces.ed.gov/ipeds/	</v>
      <v xml:space="preserve">			</v>
    </spb>
    <spb s="0">
      <v xml:space="preserve">Wolfram|Alpha	4 International Colleges &amp; Universities	</v>
      <v xml:space="preserve">		</v>
      <v xml:space="preserve">https://www.wolframalpha.com	http://www.4icu.org/	</v>
      <v xml:space="preserve">		</v>
    </spb>
    <spb s="0">
      <v xml:space="preserve">Wolfram|Alpha	National Student Loan Data System	</v>
      <v xml:space="preserve">		</v>
      <v xml:space="preserve">https://www.wolframalpha.com	http://www2.ed.gov/offices/OSFAP/defaultmanagement/	</v>
      <v xml:space="preserve">		</v>
    </spb>
    <spb s="0">
      <v xml:space="preserve">Wolfram|Alpha	Federal Student Aid Repayment Plans	</v>
      <v xml:space="preserve">		</v>
      <v xml:space="preserve">https://www.wolframalpha.com	http://studentaid.ed.gov/repay-loans/understand/plans	</v>
      <v xml:space="preserve">		</v>
    </spb>
    <spb s="0">
      <v xml:space="preserve">Wikipedia	</v>
      <v xml:space="preserve">	</v>
      <v xml:space="preserve">http://www.wikipedia.org/	</v>
      <v xml:space="preserve">	</v>
    </spb>
    <spb s="0">
      <v xml:space="preserve">Wolfram|Alpha	College Affordability and Transparency Center	Integrated Postsecondary Education Data System	</v>
      <v xml:space="preserve">			</v>
      <v xml:space="preserve">https://www.wolframalpha.com	http://collegecost.ed.gov/	http://nces.ed.gov/ipeds/	</v>
      <v xml:space="preserve">			</v>
    </spb>
    <spb s="1">
      <v>0</v>
      <v>1</v>
      <v>0</v>
      <v>1</v>
      <v>0</v>
      <v>1</v>
      <v>1</v>
      <v>0</v>
      <v>1</v>
      <v>1</v>
      <v>2</v>
      <v>3</v>
      <v>1</v>
      <v>1</v>
      <v>1</v>
      <v>1</v>
      <v>4</v>
      <v>1</v>
      <v>1</v>
      <v>1</v>
      <v>1</v>
      <v>5</v>
      <v>0</v>
      <v>1</v>
      <v>3</v>
      <v>4</v>
      <v>1</v>
      <v>6</v>
      <v>1</v>
      <v>1</v>
      <v>1</v>
      <v>0</v>
      <v>1</v>
      <v>1</v>
      <v>1</v>
      <v>1</v>
      <v>1</v>
      <v>1</v>
      <v>1</v>
      <v>2</v>
      <v>1</v>
      <v>1</v>
      <v>1</v>
      <v>1</v>
      <v>1</v>
      <v>1</v>
      <v>1</v>
      <v>1</v>
      <v>1</v>
      <v>1</v>
      <v>1</v>
      <v>1</v>
      <v>1</v>
      <v>2</v>
      <v>2</v>
      <v>7</v>
      <v>7</v>
      <v>1</v>
      <v>1</v>
      <v>1</v>
      <v>2</v>
    </spb>
    <spb s="2">
      <v>0</v>
    </spb>
    <spb s="3">
      <v>0</v>
      <v>0</v>
      <v>0</v>
    </spb>
    <spb s="4">
      <v>10</v>
    </spb>
    <spb s="5">
      <v>1</v>
      <v>2</v>
      <v>3</v>
    </spb>
    <spb s="6">
      <v>https://www.wolframalpha.com</v>
      <v>http://wolfram-azure.northcentralus.cloudapp.azure.com/webKernel/Resources/Images/wa-ms-logo.png</v>
      <v>Powered by Wolfram|Alpha</v>
    </spb>
    <spb s="7">
      <v>academic degrees</v>
      <v>academic degrees</v>
      <v>academic degrees</v>
      <v>academic degrees</v>
      <v>people</v>
      <v>academic degrees</v>
      <v>people</v>
      <v>people</v>
      <v>academic degrees</v>
      <v>people</v>
      <v>US dollars per month</v>
      <v>people</v>
      <v>academic degrees</v>
      <v>people</v>
      <v>people</v>
      <v>academic degrees</v>
      <v>US dollars per year</v>
      <v>US dollars per year</v>
      <v>people</v>
      <v>US dollars per year</v>
      <v>US dollars per year</v>
      <v>people</v>
      <v>US dollars per year</v>
      <v>US dollars per year</v>
      <v>US dollars per year</v>
      <v>US dollars per year</v>
      <v>US dollars per year</v>
      <v>US dollars per year</v>
      <v>US dollars per year</v>
    </spb>
    <spb s="8">
      <v>1</v>
    </spb>
    <spb s="9">
      <v>Basic information</v>
      <v>2</v>
    </spb>
    <spb s="9">
      <v>Enrollment</v>
      <v>3</v>
    </spb>
    <spb s="9">
      <v>Tuition</v>
      <v>4</v>
    </spb>
    <spb s="9">
      <v>Academic and living expenses</v>
      <v>5</v>
    </spb>
    <spb s="9">
      <v>Total costs and borrowing</v>
      <v>6</v>
    </spb>
    <spb s="9">
      <v>Degrees awarded</v>
      <v>7</v>
    </spb>
    <spb s="9">
      <v>Standardized test information</v>
      <v>8</v>
    </spb>
    <spb s="9">
      <v>Logo</v>
      <v>9</v>
    </spb>
    <spb s="9">
      <v>Location Image</v>
      <v>10</v>
    </spb>
    <spb s="9">
      <v>Local Map</v>
      <v>11</v>
    </spb>
    <spb s="9">
      <v>Weather</v>
      <v>12</v>
    </spb>
    <spb s="10">
      <v>13</v>
    </spb>
    <spb s="11">
      <v>4</v>
    </spb>
    <spb s="11">
      <v>5</v>
    </spb>
    <spb s="11">
      <v>6</v>
    </spb>
    <spb s="11">
      <v>7</v>
    </spb>
    <spb s="11">
      <v>8</v>
    </spb>
    <spb s="11">
      <v>9</v>
    </spb>
    <spb s="11">
      <v>10</v>
    </spb>
    <spb s="0">
      <v xml:space="preserve">WolframAlpha LLC	</v>
      <v xml:space="preserve">© WA	</v>
      <v xml:space="preserve">https://www.wolframalpha.com	</v>
      <v xml:space="preserve">https://www.wolframalpha.com	</v>
    </spb>
    <spb s="11">
      <v>11</v>
    </spb>
    <spb s="11">
      <v>12</v>
    </spb>
    <spb s="0">
      <v xml:space="preserve">Wolfram|Alpha	Find A Park	Wikipedia	</v>
      <v xml:space="preserve">			</v>
      <v xml:space="preserve">https://www.wolframalpha.com	http://home.nps.gov/findapark/index.htm	http://www.wikipedia.org/	</v>
      <v xml:space="preserve">			</v>
    </spb>
    <spb s="12">
      <v>38</v>
      <v>0</v>
      <v>0</v>
      <v>38</v>
      <v>38</v>
      <v>0</v>
      <v>38</v>
      <v>0</v>
      <v>6</v>
      <v>0</v>
    </spb>
    <spb s="2">
      <v>14</v>
    </spb>
    <spb s="13">
      <v>2</v>
      <v>1</v>
      <v>3</v>
    </spb>
    <spb s="14">
      <v>kilometers squared</v>
      <v>degrees</v>
      <v>degrees</v>
    </spb>
    <spb s="9">
      <v>Location</v>
      <v>15</v>
    </spb>
    <spb s="9">
      <v>Dates</v>
      <v>16</v>
    </spb>
    <spb s="9">
      <v>Basic Information</v>
      <v>17</v>
    </spb>
    <spb s="9">
      <v>Image</v>
      <v>18</v>
    </spb>
    <spb s="9">
      <v>Dimensions</v>
      <v>19</v>
    </spb>
    <spb s="10">
      <v>20</v>
    </spb>
    <spb s="11">
      <v>13</v>
    </spb>
    <spb s="11">
      <v>14</v>
    </spb>
    <spb s="11">
      <v>15</v>
    </spb>
    <spb s="15">
      <v>0</v>
      <v>0</v>
      <v>0</v>
      <v>0</v>
      <v>0</v>
      <v>0</v>
      <v>0</v>
      <v>0</v>
      <v>0</v>
      <v>0</v>
      <v>0</v>
      <v>0</v>
      <v>0</v>
      <v>0</v>
      <v>0</v>
      <v>0</v>
      <v>0</v>
      <v>0</v>
      <v>0</v>
      <v>0</v>
      <v>0</v>
      <v>0</v>
      <v>0</v>
      <v>0</v>
      <v>0</v>
      <v>0</v>
      <v>0</v>
      <v>0</v>
      <v>0</v>
      <v>0</v>
      <v>0</v>
      <v>0</v>
      <v>0</v>
      <v>0</v>
      <v>0</v>
      <v>0</v>
      <v>0</v>
      <v>0</v>
      <v>0</v>
      <v>0</v>
      <v>0</v>
      <v>0</v>
      <v>0</v>
      <v>0</v>
    </spb>
    <spb s="2">
      <v>21</v>
    </spb>
    <spb s="16">
      <v>2</v>
      <v>3</v>
    </spb>
    <spb s="17">
      <v>milligrams</v>
      <v>milligrams</v>
      <v>milligrams</v>
      <v>milligrams</v>
      <v>micrograms</v>
      <v>milligrams</v>
      <v>grams</v>
      <v>grams</v>
      <v>milligrams</v>
      <v>micrograms</v>
      <v>grams</v>
      <v>grams</v>
      <v>grams</v>
      <v>serving</v>
      <v>grams</v>
      <v>dietary calories</v>
      <v>milliliters</v>
      <v>grams</v>
      <v>dietary calories</v>
      <v>grams</v>
      <v>grams</v>
      <v>grams</v>
      <v>dietary calories</v>
      <v>milliliters</v>
      <v>dietary calories</v>
    </spb>
    <spb s="9">
      <v>Amount Consumed</v>
      <v>22</v>
    </spb>
    <spb s="9">
      <v>Common Serving</v>
      <v>23</v>
    </spb>
    <spb s="9">
      <v>Calories</v>
      <v>24</v>
    </spb>
    <spb s="9">
      <v>Macronutrients</v>
      <v>25</v>
    </spb>
    <spb s="9">
      <v>Carbohydrates</v>
      <v>26</v>
    </spb>
    <spb s="9">
      <v>Fats</v>
      <v>27</v>
    </spb>
    <spb s="9">
      <v>Vitamins</v>
      <v>28</v>
    </spb>
    <spb s="9">
      <v>Other nutrients</v>
      <v>29</v>
    </spb>
    <spb s="9">
      <v>Categorization</v>
      <v>30</v>
    </spb>
    <spb s="10">
      <v>31</v>
    </spb>
    <spb s="11">
      <v>16</v>
    </spb>
    <spb s="11">
      <v>17</v>
    </spb>
    <spb s="0">
      <v xml:space="preserve">Wolfram|Alpha	American Community Survey 5-Year Estimates: B19083, Gini Index of Income Inequality	</v>
      <v xml:space="preserve">		</v>
      <v xml:space="preserve">https://www.wolframalpha.com	http://factfinder2.census.gov/bkmk/table/1.0/en/ACS/12_5YR/B19083/0100000US	</v>
      <v xml:space="preserve">		</v>
    </spb>
    <spb s="0">
      <v xml:space="preserve">Wolfram|Alpha	American Community Survey 5-Year Estimates: B19001, Household Income	</v>
      <v xml:space="preserve">		</v>
      <v xml:space="preserve">https://www.wolframalpha.com	http://factfinder2.census.gov/bkmk/table/1.0/en/ACS/12_5YR/B19001/0100000US	</v>
      <v xml:space="preserve">		</v>
    </spb>
    <spb s="0">
      <v xml:space="preserve">Wolfram|Alpha	American Community Survey 5-Year Estimates: B01001, Sex by Age	</v>
      <v xml:space="preserve">		</v>
      <v xml:space="preserve">https://www.wolframalpha.com	http://factfinder2.census.gov/bkmk/table/1.0/en/ACS/12_5YR/B01001/0100000US	</v>
      <v xml:space="preserve">		</v>
    </spb>
    <spb s="0">
      <v xml:space="preserve">Wolfram|Alpha	American Community Survey 5-Year Estimates: B19301, Per Capita Income	</v>
      <v xml:space="preserve">		</v>
      <v xml:space="preserve">https://www.wolframalpha.com	http://factfinder2.census.gov/bkmk/table/1.0/en/ACS/12_5YR/B19301/0100000US	</v>
      <v xml:space="preserve">		</v>
    </spb>
    <spb s="0">
      <v xml:space="preserve">Wolfram|Alpha	American Community Survey 5-Year Estimates: B19013, Median Household Income	</v>
      <v xml:space="preserve">		</v>
      <v xml:space="preserve">https://www.wolframalpha.com	http://factfinder2.census.gov/bkmk/table/1.0/en/ACS/12_5YR/B19013/0100000US	</v>
      <v xml:space="preserve">		</v>
    </spb>
    <spb s="0">
      <v xml:space="preserve">Wolfram|Alpha	American Community Survey 5-Year Estimates: B19025, Aggregate Household Income	</v>
      <v xml:space="preserve">		</v>
      <v xml:space="preserve">https://www.wolframalpha.com	http://factfinder2.census.gov/bkmk/table/1.0/en/ACS/12_5YR/B19025/0100000US	</v>
      <v xml:space="preserve">		</v>
    </spb>
    <spb s="0">
      <v xml:space="preserve">Wolfram|Alpha	American Community Survey 5-Year Estimates: B02001, Race	</v>
      <v xml:space="preserve">		</v>
      <v xml:space="preserve">https://www.wolframalpha.com	http://factfinder2.census.gov/bkmk/table/1.0/en/ACS/12_5YR/B02001/0100000US	</v>
      <v xml:space="preserve">		</v>
    </spb>
    <spb s="0">
      <v xml:space="preserve">Wolfram|Alpha	American Community Survey 5-Year Estimates: B12001, Marital Status	</v>
      <v xml:space="preserve">		</v>
      <v xml:space="preserve">https://www.wolframalpha.com	http://factfinder2.census.gov/bkmk/table/1.0/en/ACS/12_5YR/B12001/0100000US	</v>
      <v xml:space="preserve">		</v>
    </spb>
    <spb s="0">
      <v xml:space="preserve">Wolfram|Alpha	American Community Survey 5-Year Estimates: B17001, Poverty	</v>
      <v xml:space="preserve">		</v>
      <v xml:space="preserve">https://www.wolframalpha.com	http://factfinder2.census.gov/bkmk/table/1.0/en/ACS/12_5YR/B17001/0100000US	</v>
      <v xml:space="preserve">		</v>
    </spb>
    <spb s="0">
      <v xml:space="preserve">Wolfram|Alpha	American Community Survey 5-Year Estimates: B15002, Sex by Educational Attainment	</v>
      <v xml:space="preserve">		</v>
      <v xml:space="preserve">https://www.wolframalpha.com	http://factfinder2.census.gov/bkmk/table/1.0/en/ACS/12_5YR/B15002/0100000US	</v>
      <v xml:space="preserve">		</v>
    </spb>
    <spb s="18">
      <v>0</v>
      <v>0</v>
      <v>0</v>
      <v>0</v>
      <v>0</v>
      <v>68</v>
      <v>0</v>
      <v>69</v>
      <v>0</v>
      <v>0</v>
      <v>0</v>
      <v>0</v>
      <v>0</v>
      <v>0</v>
      <v>70</v>
      <v>0</v>
      <v>0</v>
      <v>0</v>
      <v>0</v>
      <v>70</v>
      <v>71</v>
      <v>0</v>
      <v>0</v>
      <v>0</v>
      <v>70</v>
      <v>70</v>
      <v>0</v>
      <v>72</v>
      <v>70</v>
      <v>73</v>
      <v>70</v>
      <v>0</v>
      <v>74</v>
      <v>74</v>
      <v>69</v>
      <v>75</v>
      <v>74</v>
      <v>75</v>
      <v>76</v>
      <v>69</v>
      <v>69</v>
      <v>75</v>
      <v>74</v>
      <v>69</v>
      <v>69</v>
      <v>75</v>
      <v>77</v>
      <v>74</v>
      <v>77</v>
      <v>77</v>
      <v>77</v>
      <v>77</v>
      <v>77</v>
      <v>74</v>
      <v>77</v>
      <v>74</v>
    </spb>
    <spb s="2">
      <v>32</v>
    </spb>
    <spb s="19">
      <v>2</v>
      <v>1</v>
      <v>3</v>
    </spb>
    <spb s="20">
      <v>degrees</v>
      <v>kilometers squared</v>
      <v>degrees</v>
      <v>households</v>
      <v>people</v>
      <v>kilometers squared</v>
      <v>people</v>
      <v>people</v>
      <v>people</v>
      <v>US dollars per person year</v>
      <v>people</v>
      <v>people</v>
      <v>people</v>
      <v>US dollars per year</v>
      <v>people</v>
      <v>US dollars per year</v>
      <v>people</v>
      <v>people</v>
      <v>people</v>
      <v>households</v>
      <v>people</v>
      <v>people</v>
      <v>people</v>
      <v>households</v>
      <v>households</v>
      <v>people</v>
      <v>people</v>
      <v>households</v>
      <v>households</v>
      <v>people</v>
      <v>people</v>
      <v>people</v>
      <v>people</v>
      <v>people</v>
      <v>people</v>
      <v>people</v>
      <v>people</v>
      <v>people</v>
      <v>people</v>
      <v>people</v>
    </spb>
    <spb s="9">
      <v>Location</v>
      <v>33</v>
    </spb>
    <spb s="9">
      <v>Geographic data</v>
      <v>34</v>
    </spb>
    <spb s="9">
      <v>Housing</v>
      <v>35</v>
    </spb>
    <spb s="9">
      <v>Economic data</v>
      <v>36</v>
    </spb>
    <spb s="9">
      <v>Sales tax</v>
      <v>37</v>
    </spb>
    <spb s="9">
      <v>Educational attainment</v>
      <v>38</v>
    </spb>
    <spb s="9">
      <v>Marital status</v>
      <v>39</v>
    </spb>
    <spb s="9">
      <v>Demographic data</v>
      <v>40</v>
    </spb>
    <spb s="10">
      <v>41</v>
    </spb>
    <spb s="11">
      <v>18</v>
    </spb>
    <spb s="11">
      <v>19</v>
    </spb>
    <spb s="21">
      <v>0</v>
      <v>0</v>
      <v>0</v>
      <v>0</v>
      <v>0</v>
      <v>0</v>
      <v>0</v>
      <v>0</v>
      <v>0</v>
      <v>0</v>
      <v>0</v>
      <v>0</v>
      <v>0</v>
      <v>6</v>
      <v>0</v>
    </spb>
    <spb s="2">
      <v>42</v>
    </spb>
    <spb s="22">
      <v>degrees</v>
      <v>meters</v>
      <v>degrees</v>
      <v>meters</v>
      <v>meters</v>
    </spb>
    <spb s="9">
      <v>Location</v>
      <v>43</v>
    </spb>
    <spb s="9">
      <v>Basic Information</v>
      <v>44</v>
    </spb>
    <spb s="9">
      <v>Codes</v>
      <v>45</v>
    </spb>
    <spb s="10">
      <v>46</v>
    </spb>
    <spb s="23">
      <v>0</v>
      <v>1</v>
      <v>0</v>
      <v>1</v>
      <v>0</v>
      <v>1</v>
      <v>1</v>
      <v>0</v>
      <v>1</v>
      <v>2</v>
      <v>3</v>
      <v>1</v>
      <v>1</v>
      <v>1</v>
      <v>4</v>
      <v>1</v>
      <v>1</v>
      <v>5</v>
      <v>1</v>
      <v>3</v>
      <v>4</v>
      <v>1</v>
      <v>6</v>
      <v>1</v>
      <v>1</v>
      <v>1</v>
      <v>0</v>
      <v>1</v>
      <v>1</v>
      <v>1</v>
      <v>1</v>
      <v>1</v>
      <v>1</v>
      <v>2</v>
      <v>1</v>
      <v>1</v>
      <v>1</v>
      <v>1</v>
      <v>1</v>
      <v>1</v>
      <v>1</v>
      <v>1</v>
      <v>1</v>
      <v>1</v>
      <v>1</v>
      <v>1</v>
      <v>1</v>
      <v>2</v>
      <v>2</v>
      <v>7</v>
      <v>7</v>
      <v>1</v>
      <v>1</v>
      <v>1</v>
      <v>2</v>
    </spb>
    <spb s="2">
      <v>47</v>
    </spb>
    <spb s="24">
      <v>academic degrees</v>
      <v>academic degrees</v>
      <v>academic degrees</v>
      <v>people</v>
      <v>people</v>
      <v>people</v>
      <v>people</v>
      <v>US dollars per month</v>
      <v>people</v>
      <v>academic degrees</v>
      <v>people</v>
      <v>people</v>
      <v>US dollars per year</v>
      <v>US dollars per year</v>
      <v>people</v>
      <v>US dollars per year</v>
      <v>US dollars per year</v>
      <v>people</v>
      <v>US dollars per year</v>
      <v>US dollars per year</v>
      <v>US dollars per year</v>
      <v>US dollars per year</v>
      <v>US dollars per year</v>
      <v>US dollars per year</v>
      <v>US dollars per year</v>
    </spb>
    <spb s="11">
      <v>20</v>
    </spb>
    <spb s="11">
      <v>21</v>
    </spb>
    <spb s="0">
      <v xml:space="preserve">Wolfram|Alpha	</v>
      <v xml:space="preserve">public domain	</v>
      <v xml:space="preserve">https://www.wolframalpha.com	</v>
      <v xml:space="preserve">https://creativecommons.org/share-your-work/public-domain/	</v>
    </spb>
    <spb s="0">
      <v xml:space="preserve">Wolfram|Alpha	Mindat.org - The Mineral and Locality Database	Vibrational Spectroscopy and Photo Atlas of Minerals	Mineralogy Database	</v>
      <v xml:space="preserve">				</v>
      <v xml:space="preserve">https://www.wolframalpha.com	http://www.mindat.org/	http://www.mineralatlas.com/	http://webmineral.com/	</v>
      <v xml:space="preserve">				</v>
    </spb>
    <spb s="25">
      <v>106</v>
      <v>106</v>
      <v>106</v>
      <v>106</v>
      <v>106</v>
      <v>0</v>
      <v>106</v>
      <v>106</v>
      <v>106</v>
      <v>106</v>
      <v>106</v>
      <v>106</v>
      <v>106</v>
      <v>0</v>
      <v>6</v>
      <v>0</v>
    </spb>
    <spb s="2">
      <v>48</v>
    </spb>
    <spb s="26">
      <v>grams per centimeter cubed</v>
      <v>grams per mole</v>
      <v>centimeters cubed per mole</v>
      <v>unified atomic mass units</v>
      <v>ångströms cubed</v>
    </spb>
    <spb s="9">
      <v>Basic Information</v>
      <v>49</v>
    </spb>
    <spb s="9">
      <v>Physical Properties</v>
      <v>50</v>
    </spb>
    <spb s="9">
      <v>Mineral Properties</v>
      <v>51</v>
    </spb>
    <spb s="9">
      <v>Unit Cell Properties</v>
      <v>52</v>
    </spb>
    <spb s="10">
      <v>53</v>
    </spb>
    <spb s="11">
      <v>22</v>
    </spb>
    <spb s="0">
      <v xml:space="preserve">Wolfram|Alpha	PubChem	</v>
      <v xml:space="preserve">		</v>
      <v xml:space="preserve">https://www.wolframalpha.com	https://pubchem.ncbi.nlm.nih.gov/	</v>
      <v xml:space="preserve">		</v>
    </spb>
    <spb s="0">
      <v xml:space="preserve">Wolfram|Alpha	SOLV-DB	</v>
      <v xml:space="preserve">		</v>
      <v xml:space="preserve">https://www.wolframalpha.com	http://solvdb.ncms.org/index.html	</v>
      <v xml:space="preserve">		</v>
    </spb>
    <spb s="27">
      <v>0</v>
      <v>0</v>
      <v>0</v>
      <v>116</v>
      <v>0</v>
      <v>0</v>
      <v>116</v>
      <v>0</v>
      <v>0</v>
      <v>0</v>
      <v>0</v>
      <v>0</v>
      <v>0</v>
      <v>0</v>
      <v>0</v>
      <v>0</v>
      <v>0</v>
      <v>116</v>
      <v>0</v>
      <v>116</v>
      <v>0</v>
      <v>0</v>
      <v>0</v>
      <v>0</v>
      <v>0</v>
      <v>116</v>
      <v>0</v>
      <v>0</v>
      <v>0</v>
      <v>116</v>
      <v>0</v>
      <v>116</v>
      <v>0</v>
      <v>116</v>
      <v>0</v>
      <v>0</v>
      <v>0</v>
      <v>117</v>
      <v>0</v>
      <v>0</v>
      <v>0</v>
      <v>0</v>
      <v>116</v>
      <v>0</v>
      <v>0</v>
      <v>0</v>
      <v>0</v>
      <v>0</v>
      <v>116</v>
      <v>0</v>
      <v>0</v>
      <v>0</v>
      <v>0</v>
    </spb>
    <spb s="2">
      <v>54</v>
    </spb>
    <spb s="28">
      <v>2</v>
      <v>3</v>
      <v>1</v>
    </spb>
    <spb s="29">
      <v>grams per centimeter cubed</v>
      <v>grams per mole</v>
      <v>degrees Celsius</v>
      <v>centimeters cubed per mole</v>
      <v>degrees Celsius</v>
      <v>debyes</v>
      <v>degrees Celsius</v>
      <v>meters</v>
      <v>unified atomic mass units</v>
      <v>meters per second</v>
      <v>pascals</v>
      <v>kilojoules per mole</v>
      <v>newtons per meter</v>
      <v>megapascals</v>
      <v>degrees Celsius</v>
      <v>kelvins</v>
      <v>kilojoules per mole</v>
      <v>kilojoules per mole</v>
      <v>kilojoules per mole</v>
      <v>ångström squared</v>
    </spb>
    <spb s="9">
      <v>Identifiers</v>
      <v>55</v>
    </spb>
    <spb s="9">
      <v>Formula</v>
      <v>56</v>
    </spb>
    <spb s="9">
      <v>Mass</v>
      <v>57</v>
    </spb>
    <spb s="9">
      <v>Charge</v>
      <v>58</v>
    </spb>
    <spb s="9">
      <v>Structure</v>
      <v>59</v>
    </spb>
    <spb s="9">
      <v>Acidity</v>
      <v>60</v>
    </spb>
    <spb s="9">
      <v>Thermochemistry</v>
      <v>61</v>
    </spb>
    <spb s="9">
      <v>Bulk</v>
      <v>62</v>
    </spb>
    <spb s="9">
      <v>Phase Diagram</v>
      <v>63</v>
    </spb>
    <spb s="9">
      <v>Safety</v>
      <v>64</v>
    </spb>
    <spb s="9">
      <v>Structure Diagram</v>
      <v>65</v>
    </spb>
    <spb s="9">
      <v>3D Structure</v>
      <v>66</v>
    </spb>
    <spb s="9">
      <v>Phase Diagram Plot</v>
      <v>67</v>
    </spb>
    <spb s="10">
      <v>68</v>
    </spb>
    <spb s="11">
      <v>23</v>
    </spb>
    <spb s="11">
      <v>24</v>
    </spb>
    <spb s="30">
      <v>0</v>
      <v>0</v>
      <v>0</v>
      <v>116</v>
      <v>0</v>
      <v>0</v>
      <v>116</v>
      <v>0</v>
      <v>0</v>
      <v>0</v>
      <v>0</v>
      <v>0</v>
      <v>116</v>
      <v>116</v>
      <v>116</v>
      <v>0</v>
      <v>116</v>
      <v>116</v>
      <v>116</v>
      <v>0</v>
      <v>0</v>
      <v>0</v>
      <v>116</v>
      <v>0</v>
      <v>116</v>
      <v>0</v>
      <v>0</v>
      <v>0</v>
    </spb>
    <spb s="2">
      <v>69</v>
    </spb>
    <spb s="31">
      <v>grams per centimeter cubed</v>
      <v>grams per mole</v>
      <v>centimeters cubed per mole</v>
      <v>degrees Celsius</v>
      <v>degrees Celsius</v>
      <v>unified atomic mass units</v>
      <v>ångström squared</v>
    </spb>
    <spb s="32">
      <v>0</v>
      <v>0</v>
      <v>0</v>
      <v>0</v>
      <v>116</v>
      <v>0</v>
      <v>0</v>
      <v>0</v>
      <v>0</v>
      <v>0</v>
      <v>116</v>
      <v>116</v>
      <v>0</v>
      <v>116</v>
      <v>0</v>
      <v>116</v>
      <v>116</v>
      <v>116</v>
      <v>0</v>
      <v>0</v>
      <v>0</v>
      <v>116</v>
      <v>0</v>
      <v>116</v>
      <v>0</v>
      <v>0</v>
      <v>0</v>
    </spb>
    <spb s="2">
      <v>70</v>
    </spb>
    <spb s="33">
      <v>grams per mole</v>
      <v>degrees Celsius</v>
      <v>degrees Celsius</v>
      <v>unified atomic mass units</v>
      <v>pascals</v>
      <v>ångström squared</v>
    </spb>
    <spb s="34">
      <v>0</v>
      <v>0</v>
      <v>0</v>
      <v>0</v>
      <v>116</v>
      <v>0</v>
      <v>0</v>
      <v>0</v>
      <v>116</v>
      <v>116</v>
      <v>116</v>
      <v>0</v>
      <v>116</v>
      <v>116</v>
      <v>116</v>
      <v>0</v>
      <v>0</v>
      <v>0</v>
      <v>116</v>
      <v>0</v>
      <v>116</v>
      <v>0</v>
      <v>0</v>
      <v>0</v>
    </spb>
    <spb s="2">
      <v>71</v>
    </spb>
    <spb s="35">
      <v>grams per mole</v>
      <v>degrees Celsius</v>
      <v>degrees Celsius</v>
      <v>unified atomic mass units</v>
      <v>ångström squared</v>
    </spb>
    <spb s="11">
      <v>25</v>
    </spb>
    <spb s="0">
      <v xml:space="preserve">Wolfram|Alpha	National Space Science Data Center	JPL Solar System Dynamics	</v>
      <v xml:space="preserve">			</v>
      <v xml:space="preserve">https://www.wolframalpha.com	http://nssdc.gsfc.nasa.gov/	http://ssd.jpl.nasa.gov/	</v>
      <v xml:space="preserve">			</v>
    </spb>
    <spb s="0">
      <v xml:space="preserve">Wolfram|Alpha	JPL Solar System Dynamics	</v>
      <v xml:space="preserve">		</v>
      <v xml:space="preserve">https://www.wolframalpha.com	http://ssd.jpl.nasa.gov/	</v>
      <v xml:space="preserve">		</v>
    </spb>
    <spb s="0">
      <v xml:space="preserve">Wolfram|Alpha	National Space Science Data Center	</v>
      <v xml:space="preserve">		</v>
      <v xml:space="preserve">https://www.wolframalpha.com	http://nssdc.gsfc.nasa.gov/	</v>
      <v xml:space="preserve">		</v>
    </spb>
    <spb s="0">
      <v xml:space="preserve">Wolfram|Alpha	SIMBAD Astronomical Database	</v>
      <v xml:space="preserve">		</v>
      <v xml:space="preserve">https://www.wolframalpha.com	http://simbad.u-strasbg.fr/simbad/	</v>
      <v xml:space="preserve">		</v>
    </spb>
    <spb s="36">
      <v>0</v>
      <v>148</v>
      <v>0</v>
      <v>0</v>
      <v>148</v>
      <v>149</v>
      <v>148</v>
      <v>150</v>
      <v>148</v>
      <v>0</v>
      <v>150</v>
      <v>149</v>
      <v>149</v>
      <v>149</v>
      <v>0</v>
      <v>149</v>
      <v>148</v>
      <v>0</v>
      <v>150</v>
      <v>149</v>
      <v>0</v>
      <v>149</v>
      <v>148</v>
      <v>150</v>
      <v>150</v>
      <v>148</v>
      <v>0</v>
      <v>148</v>
      <v>0</v>
      <v>148</v>
      <v>151</v>
      <v>150</v>
      <v>148</v>
      <v>150</v>
      <v>0</v>
      <v>150</v>
      <v>148</v>
      <v>149</v>
      <v>150</v>
      <v>150</v>
      <v>0</v>
      <v>148</v>
      <v>150</v>
      <v>150</v>
      <v>0</v>
      <v>149</v>
      <v>150</v>
      <v>149</v>
      <v>148</v>
      <v>150</v>
      <v>148</v>
      <v>149</v>
      <v>0</v>
      <v>148</v>
      <v>148</v>
      <v>0</v>
      <v>6</v>
      <v>149</v>
      <v>0</v>
      <v>150</v>
      <v>148</v>
      <v>150</v>
      <v>148</v>
      <v>0</v>
      <v>149</v>
      <v>148</v>
      <v>0</v>
      <v>149</v>
      <v>149</v>
      <v>148</v>
      <v>148</v>
      <v>148</v>
      <v>0</v>
      <v>148</v>
    </spb>
    <spb s="2">
      <v>72</v>
    </spb>
    <spb s="37">
      <v>years</v>
      <v>kilograms</v>
      <v>meters cubed</v>
      <v>meters per second squared</v>
      <v>degrees</v>
      <v>hours</v>
      <v>kilometers</v>
      <v>kilometers</v>
      <v>degrees per day</v>
      <v>steradians</v>
      <v>grams per centimeter cubed</v>
      <v>kilometers</v>
      <v>kilometers squared</v>
      <v>arc seconds</v>
      <v>kilometers</v>
      <v>Julian years</v>
      <v>kilometers</v>
      <v>kilometers</v>
      <v>meters per second</v>
      <v>moons</v>
      <v>days</v>
      <v>arc seconds</v>
      <v>kilometers</v>
      <v>kilometers</v>
      <v>kilometers</v>
      <v>kilometers</v>
      <v>degrees Celsius</v>
      <v>kilometers</v>
      <v>meters per second</v>
      <v>degrees Celsius</v>
      <v>degrees Celsius</v>
      <v>kilometers</v>
      <v>degrees</v>
      <v>kilometers</v>
      <v>kilometers</v>
      <v>bars</v>
      <v>hertz</v>
      <v>kelvins</v>
      <v>astronomical units</v>
      <v>kilometers per second</v>
      <v>astronomical units</v>
      <v>astronomical units</v>
      <v>kilometers per second</v>
      <v>degrees</v>
      <v>kilometers</v>
      <v>kilometers</v>
      <v>kilometers</v>
      <v>degrees</v>
      <v>second joules</v>
      <v>kilometers</v>
      <v>astronomical units</v>
      <v>kilogram meters squared</v>
      <v>kilometers per second</v>
      <v>kilometers</v>
      <v>degrees</v>
      <v>kilometers</v>
      <v>degrees per day</v>
      <v>meters cubed per second squared</v>
    </spb>
    <spb s="9">
      <v>Physical Properties</v>
      <v>73</v>
    </spb>
    <spb s="9">
      <v>Orbital Properties</v>
      <v>74</v>
    </spb>
    <spb s="9">
      <v>Ring Properties</v>
      <v>75</v>
    </spb>
    <spb s="9">
      <v>Identifier Properties</v>
      <v>76</v>
    </spb>
    <spb s="9">
      <v>Atmosphere</v>
      <v>77</v>
    </spb>
    <spb s="9">
      <v>Sky Properties</v>
      <v>78</v>
    </spb>
    <spb s="9">
      <v>Discovery Properties</v>
      <v>79</v>
    </spb>
    <spb s="9">
      <v>Solar System Configuration</v>
      <v>80</v>
    </spb>
    <spb s="9">
      <v>Sky Map</v>
      <v>81</v>
    </spb>
    <spb s="10">
      <v>82</v>
    </spb>
    <spb s="2">
      <v>83</v>
    </spb>
    <spb s="38">
      <v>volume percent</v>
    </spb>
    <spb s="11">
      <v>26</v>
    </spb>
    <spb s="11">
      <v>27</v>
    </spb>
    <spb s="0">
      <v xml:space="preserve">Wolfram|Alpha	The World's Billionaires	</v>
      <v xml:space="preserve">		</v>
      <v xml:space="preserve">https://www.wolframalpha.com	http://www.forbes.com/billionaires/	</v>
      <v xml:space="preserve">		</v>
    </spb>
    <spb s="39">
      <v>0</v>
      <v>0</v>
      <v>0</v>
      <v>169</v>
      <v>0</v>
      <v>0</v>
      <v>0</v>
      <v>0</v>
      <v>0</v>
      <v>6</v>
      <v>0</v>
    </spb>
    <spb s="2">
      <v>84</v>
    </spb>
    <spb s="40">
      <v>meters</v>
    </spb>
    <spb s="9">
      <v>Basic Information</v>
      <v>85</v>
    </spb>
    <spb s="9">
      <v>Physical Characteristics</v>
      <v>86</v>
    </spb>
    <spb s="9">
      <v>Familial Relationships</v>
      <v>87</v>
    </spb>
    <spb s="9">
      <v>Notable Achievements</v>
      <v>88</v>
    </spb>
    <spb s="9">
      <v>Net Worth</v>
      <v>89</v>
    </spb>
    <spb s="10">
      <v>90</v>
    </spb>
    <spb s="11">
      <v>28</v>
    </spb>
    <spb s="0">
      <v xml:space="preserve">Wolfram|Alpha	The Numbers	</v>
      <v xml:space="preserve">		</v>
      <v xml:space="preserve">https://www.wolframalpha.com	http://www.the-numbers.com/	</v>
      <v xml:space="preserve">		</v>
    </spb>
    <spb s="41">
      <v>0</v>
      <v>0</v>
      <v>0</v>
      <v>180</v>
      <v>180</v>
      <v>6</v>
      <v>0</v>
      <v>0</v>
    </spb>
    <spb s="2">
      <v>91</v>
    </spb>
    <spb s="42">
      <v>1</v>
      <v>2</v>
      <v>3</v>
    </spb>
    <spb s="43">
      <v>minutes</v>
    </spb>
    <spb s="8">
      <v>92</v>
    </spb>
    <spb s="9">
      <v>Basic Information</v>
      <v>93</v>
    </spb>
    <spb s="9">
      <v>Box Office</v>
      <v>94</v>
    </spb>
    <spb s="9">
      <v>Cast</v>
      <v>95</v>
    </spb>
    <spb s="10">
      <v>96</v>
    </spb>
    <spb s="2">
      <v>97</v>
    </spb>
    <spb s="44">
      <v>2</v>
    </spb>
    <spb s="45">
      <v>0</v>
      <v>0</v>
      <v>0</v>
      <v>180</v>
      <v>0</v>
      <v>180</v>
      <v>6</v>
      <v>0</v>
      <v>0</v>
    </spb>
    <spb s="2">
      <v>98</v>
    </spb>
    <spb s="46">
      <v>0</v>
      <v>0</v>
      <v>0</v>
      <v>180</v>
      <v>0</v>
      <v>6</v>
      <v>0</v>
      <v>0</v>
    </spb>
    <spb s="2">
      <v>99</v>
    </spb>
    <spb s="2">
      <v>100</v>
    </spb>
    <spb s="47">
      <v>0</v>
      <v>0</v>
      <v>0</v>
      <v>180</v>
      <v>0</v>
      <v>6</v>
      <v>0</v>
    </spb>
    <spb s="2">
      <v>101</v>
    </spb>
    <spb s="48">
      <v>0</v>
      <v>0</v>
      <v>0</v>
      <v>180</v>
      <v>6</v>
      <v>0</v>
    </spb>
    <spb s="2">
      <v>102</v>
    </spb>
    <spb s="2">
      <v>103</v>
    </spb>
    <spb s="49">
      <v>0</v>
      <v>0</v>
      <v>0</v>
      <v>180</v>
      <v>6</v>
      <v>0</v>
      <v>0</v>
    </spb>
    <spb s="2">
      <v>104</v>
    </spb>
    <spb s="2">
      <v>105</v>
    </spb>
    <spb s="2">
      <v>106</v>
    </spb>
    <spb s="2">
      <v>107</v>
    </spb>
    <spb s="2">
      <v>108</v>
    </spb>
    <spb s="2">
      <v>109</v>
    </spb>
    <spb s="2">
      <v>110</v>
    </spb>
    <spb s="2">
      <v>111</v>
    </spb>
    <spb s="2">
      <v>112</v>
    </spb>
    <spb s="2">
      <v>113</v>
    </spb>
    <spb s="2">
      <v>114</v>
    </spb>
    <spb s="2">
      <v>115</v>
    </spb>
    <spb s="2">
      <v>116</v>
    </spb>
    <spb s="2">
      <v>117</v>
    </spb>
    <spb s="2">
      <v>118</v>
    </spb>
    <spb s="2">
      <v>119</v>
    </spb>
    <spb s="50">
      <v>0</v>
      <v>0</v>
    </spb>
    <spb s="51">
      <v>10</v>
      <v>219</v>
    </spb>
    <spb s="52">
      <v>1</v>
      <v>2</v>
      <v>3</v>
      <v>29</v>
    </spb>
    <spb s="2">
      <v>120</v>
    </spb>
    <spb s="2">
      <v>121</v>
    </spb>
    <spb s="53">
      <v>0</v>
      <v>0</v>
      <v>0</v>
      <v>180</v>
      <v>0</v>
      <v>180</v>
      <v>0</v>
      <v>6</v>
      <v>0</v>
      <v>0</v>
    </spb>
    <spb s="2">
      <v>122</v>
    </spb>
    <spb s="54">
      <v>0</v>
      <v>0</v>
      <v>0</v>
      <v>0</v>
      <v>0</v>
      <v>0</v>
      <v>0</v>
      <v>0</v>
      <v>0</v>
      <v>0</v>
      <v>6</v>
      <v>0</v>
    </spb>
    <spb s="2">
      <v>123</v>
    </spb>
    <spb s="55">
      <v>meters</v>
      <v>kilograms</v>
    </spb>
    <spb s="56">
      <v>0</v>
      <v>0</v>
      <v>0</v>
      <v>0</v>
      <v>0</v>
      <v>6</v>
      <v>0</v>
      <v>0</v>
      <v>0</v>
      <v>0</v>
      <v>0</v>
      <v>0</v>
    </spb>
    <spb s="2">
      <v>124</v>
    </spb>
    <spb s="57">
      <v>articles</v>
      <v>people</v>
      <v>people</v>
      <v>people</v>
    </spb>
    <spb s="9">
      <v>Basic Properties</v>
      <v>125</v>
    </spb>
    <spb s="9">
      <v>Language Usage</v>
      <v>126</v>
    </spb>
    <spb s="9">
      <v>Vocabulary</v>
      <v>127</v>
    </spb>
    <spb s="9">
      <v>Related languages</v>
      <v>128</v>
    </spb>
    <spb s="10">
      <v>129</v>
    </spb>
    <spb s="2">
      <v>130</v>
    </spb>
    <spb s="2">
      <v>131</v>
    </spb>
    <spb s="2">
      <v>132</v>
    </spb>
    <spb s="2">
      <v>133</v>
    </spb>
    <spb s="2">
      <v>134</v>
    </spb>
    <spb s="0">
      <v xml:space="preserve">Wolfram|Alpha	World Development Indicators	</v>
      <v xml:space="preserve">		</v>
      <v xml:space="preserve">https://www.wolframalpha.com	http://data.worldbank.org/data-catalog/world-development-indicators	</v>
      <v xml:space="preserve">		</v>
    </spb>
    <spb s="0">
      <v xml:space="preserve">Wolfram|Alpha	UNdata	</v>
      <v xml:space="preserve">		</v>
      <v xml:space="preserve">https://www.wolframalpha.com	http://data.un.org/	</v>
      <v xml:space="preserve">		</v>
    </spb>
    <spb s="0">
      <v xml:space="preserve">Wolfram|Alpha	The World Factbook	</v>
      <v xml:space="preserve">		</v>
      <v xml:space="preserve">https://www.wolframalpha.com	https://www.cia.gov/library/publications/the-world-factbook/	</v>
      <v xml:space="preserve">		</v>
    </spb>
    <spb s="0">
      <v xml:space="preserve">Wolfram|Alpha	International Road Federation, World Road Statistics.	Bureau of Transportation Statistics, National Transportation Statistics.	Federal Highway Administration, Highway Statistics.	Eurostat, Transportation Statistics.	</v>
      <v xml:space="preserve">					</v>
      <v xml:space="preserve">https://www.wolframalpha.com	http://irfnet.org/statistics/	http://www.transtats.bts.gov/	http://www.fhwa.dot.gov/policyinformation/statistics/	http://epp.eurostat.ec.europa.eu/portal/page/portal/transport/introduction	</v>
      <v xml:space="preserve">					</v>
    </spb>
    <spb s="0">
      <v xml:space="preserve">World Development Indicators	</v>
      <v xml:space="preserve">	</v>
      <v xml:space="preserve">http://data.worldbank.org/data-catalog/world-development-indicators	</v>
      <v xml:space="preserve">	</v>
    </spb>
    <spb s="58">
      <v>242</v>
      <v>0</v>
      <v>243</v>
      <v>243</v>
      <v>242</v>
      <v>243</v>
      <v>244</v>
      <v>244</v>
      <v>242</v>
      <v>0</v>
      <v>242</v>
      <v>243</v>
      <v>243</v>
      <v>244</v>
      <v>242</v>
      <v>242</v>
      <v>244</v>
      <v>244</v>
      <v>244</v>
      <v>242</v>
      <v>0</v>
      <v>0</v>
      <v>0</v>
      <v>244</v>
      <v>242</v>
      <v>242</v>
      <v>242</v>
      <v>242</v>
      <v>242</v>
      <v>242</v>
      <v>244</v>
      <v>242</v>
      <v>244</v>
      <v>244</v>
      <v>244</v>
      <v>245</v>
      <v>242</v>
      <v>0</v>
      <v>0</v>
      <v>0</v>
      <v>245</v>
      <v>242</v>
      <v>242</v>
      <v>6</v>
      <v>246</v>
      <v>242</v>
      <v>242</v>
      <v>242</v>
      <v>244</v>
      <v>242</v>
      <v>242</v>
      <v>0</v>
      <v>242</v>
      <v>0</v>
      <v>0</v>
      <v>242</v>
      <v>242</v>
      <v>242</v>
      <v>0</v>
      <v>242</v>
      <v>242</v>
      <v>242</v>
      <v>242</v>
      <v>242</v>
      <v>242</v>
    </spb>
    <spb s="2">
      <v>135</v>
    </spb>
    <spb s="59">
      <v>US dollars per year</v>
      <v>US dollars per year</v>
      <v>kilometers squared</v>
      <v>people</v>
      <v>years</v>
      <v>people</v>
      <v>kilometers squared</v>
      <v>people</v>
      <v>US dollars per year</v>
      <v>people per year</v>
      <v>people per year</v>
      <v>reciprocal people</v>
      <v>US dollars per person year</v>
      <v>people</v>
      <v>people</v>
      <v>people</v>
      <v>percent per year</v>
      <v>years</v>
      <v>kilometers</v>
      <v>percent per year</v>
      <v>kilometers</v>
      <v>people per kilometer squared</v>
      <v>None</v>
      <v>vehicles</v>
      <v>people</v>
      <v>people</v>
      <v>people</v>
      <v>percent per year</v>
      <v>people</v>
      <v>people</v>
      <v>people</v>
      <v>US dollars per person year</v>
      <v>megabits per second</v>
      <v>megabits per second</v>
      <v>people</v>
    </spb>
    <spb s="9">
      <v>Identifiers</v>
      <v>136</v>
    </spb>
    <spb s="9">
      <v>Geography</v>
      <v>137</v>
    </spb>
    <spb s="9">
      <v>Demographics</v>
      <v>138</v>
    </spb>
    <spb s="9">
      <v>Economy</v>
      <v>139</v>
    </spb>
    <spb s="9">
      <v>Employment</v>
      <v>140</v>
    </spb>
    <spb s="9">
      <v>Culture</v>
      <v>141</v>
    </spb>
    <spb s="9">
      <v>Media and Telecommunications</v>
      <v>142</v>
    </spb>
    <spb s="9">
      <v>Transportation</v>
      <v>143</v>
    </spb>
    <spb s="9">
      <v>Education</v>
      <v>144</v>
    </spb>
    <spb s="9">
      <v>Health Care</v>
      <v>145</v>
    </spb>
    <spb s="9">
      <v>UN Human Development Index</v>
      <v>146</v>
    </spb>
    <spb s="9">
      <v>Flag Image</v>
      <v>147</v>
    </spb>
    <spb s="10">
      <v>148</v>
    </spb>
    <spb s="2">
      <v>149</v>
    </spb>
    <spb s="2">
      <v>150</v>
    </spb>
    <spb s="2">
      <v>151</v>
    </spb>
    <spb s="11">
      <v>30</v>
    </spb>
    <spb s="2">
      <v>152</v>
    </spb>
    <spb s="60">
      <v>kilometers</v>
    </spb>
    <spb s="0">
      <v xml:space="preserve">Wolfram|Alpha	MusicBrainz Database	</v>
      <v xml:space="preserve">		</v>
      <v xml:space="preserve">https://www.wolframalpha.com	http://musicbrainz.org/doc/MusicBrainz_Database	</v>
      <v xml:space="preserve">		</v>
    </spb>
    <spb s="61">
      <v>269</v>
      <v>0</v>
      <v>269</v>
      <v>269</v>
      <v>269</v>
      <v>0</v>
      <v>6</v>
      <v>0</v>
    </spb>
    <spb s="2">
      <v>153</v>
    </spb>
    <spb s="62">
      <v>2</v>
      <v>3</v>
    </spb>
    <spb s="63">
      <v>seconds</v>
    </spb>
    <spb s="9">
      <v>Basic Information</v>
      <v>154</v>
    </spb>
    <spb s="10">
      <v>155</v>
    </spb>
    <spb s="0">
      <v xml:space="preserve">Wolfram|Alpha	Catalogue of Life	</v>
      <v xml:space="preserve">		</v>
      <v xml:space="preserve">https://www.wolframalpha.com	http://www.catalogueoflife.org	</v>
      <v xml:space="preserve">		</v>
    </spb>
    <spb s="0">
      <v xml:space="preserve">Wolfram|Alpha	Wikipedia	</v>
      <v xml:space="preserve">		</v>
      <v xml:space="preserve">https://www.wolframalpha.com	http://www.wikipedia.org/	</v>
      <v xml:space="preserve">		</v>
    </spb>
    <spb s="64">
      <v>276</v>
      <v>276</v>
      <v>276</v>
      <v>276</v>
      <v>276</v>
      <v>0</v>
      <v>276</v>
      <v>276</v>
      <v>276</v>
      <v>0</v>
      <v>6</v>
      <v>277</v>
      <v>0</v>
    </spb>
    <spb s="2">
      <v>156</v>
    </spb>
    <spb s="65">
      <v>months</v>
    </spb>
    <spb s="9">
      <v>Nomenclature</v>
      <v>157</v>
    </spb>
    <spb s="9">
      <v>Taxonomy Information</v>
      <v>158</v>
    </spb>
    <spb s="9">
      <v>Morphology Information</v>
      <v>159</v>
    </spb>
    <spb s="9">
      <v>Population Ecology</v>
      <v>160</v>
    </spb>
    <spb s="9">
      <v>Taxonomic Network</v>
      <v>161</v>
    </spb>
    <spb s="10">
      <v>162</v>
    </spb>
    <spb s="66">
      <v>0</v>
      <v>0</v>
      <v>0</v>
      <v>0</v>
      <v>0</v>
      <v>0</v>
      <v>0</v>
      <v>0</v>
      <v>0</v>
      <v>0</v>
      <v>0</v>
      <v>0</v>
      <v>6</v>
      <v>0</v>
      <v>0</v>
      <v>0</v>
    </spb>
    <spb s="2">
      <v>163</v>
    </spb>
    <spb s="67">
      <v>people</v>
      <v>kilograms per meter squared</v>
      <v>years</v>
      <v>degrees Celsius</v>
      <v>centimeters</v>
      <v>kilograms</v>
      <v>millimeters of mercury</v>
      <v>millimeters of mercury</v>
    </spb>
    <spb s="9">
      <v>Basic Information</v>
      <v>164</v>
    </spb>
    <spb s="9">
      <v>Prevalence</v>
      <v>165</v>
    </spb>
    <spb s="9">
      <v>Temporal Characteristics</v>
      <v>166</v>
    </spb>
    <spb s="9">
      <v>Patient Characteristics</v>
      <v>167</v>
    </spb>
    <spb s="9">
      <v>Associated Genes</v>
      <v>168</v>
    </spb>
    <spb s="9">
      <v>Associated Medical Codes</v>
      <v>169</v>
    </spb>
    <spb s="10">
      <v>170</v>
    </spb>
    <spb s="0">
      <v xml:space="preserve">Wolfram|Alpha	American Kennel Club	Dog Breeds Reference	Puppy Dog Web	The Furry Critter Network	Right Pet	Dog Breed Info Center	The Online Dog Encyclopedia	Euro Puppy	Great Breeds	Terrific Pets	longlivepuppies.com	Canada's Guide To Dogs	My Lovely Pups	Pet Lovers World	Sarah's Dogs	United Kennel Club	</v>
      <v xml:space="preserve">																	</v>
      <v xml:space="preserve">https://www.wolframalpha.com	http://www.akc.org/	http://dog-breeds.findthebest.com/	http://puppydogweb.com/	http://www.furrycritter.com/	http://www.rightpet.com/	http://www.dogbreedinfo.com/	http://www.dogsindepth.com/	http://www.europuppy.com/	http://www.greatbreeds.com/	http://www.terrificpets.com/	http://www.longlivepuppies.com/	http://www.canadasguidetodogs.com/	http://www.mylovelypups.com/	http://www.1petloversworld.com/	http://www.sarahsdogs.com/	http://www.ukcdogs.com/	</v>
      <v xml:space="preserve">																	</v>
    </spb>
    <spb s="68">
      <v>297</v>
      <v>0</v>
      <v>297</v>
      <v>297</v>
      <v>297</v>
      <v>297</v>
      <v>297</v>
      <v>297</v>
      <v>297</v>
      <v>297</v>
      <v>297</v>
      <v>297</v>
      <v>297</v>
      <v>0</v>
      <v>297</v>
      <v>297</v>
      <v>297</v>
      <v>297</v>
      <v>6</v>
      <v>0</v>
    </spb>
    <spb s="2">
      <v>171</v>
    </spb>
    <spb s="69">
      <v>centimeters</v>
      <v>kilograms</v>
      <v>years</v>
      <v>centimeters</v>
      <v>kilograms</v>
      <v>centimeters</v>
      <v>kilograms</v>
      <v>centimeters</v>
      <v>kilograms</v>
      <v>centimeters</v>
      <v>kilograms</v>
      <v>centimeters</v>
      <v>kilograms</v>
    </spb>
    <spb s="9">
      <v>Physical Characteristics</v>
      <v>172</v>
    </spb>
    <spb s="9">
      <v>Basic Information</v>
      <v>173</v>
    </spb>
    <spb s="9">
      <v>Recognition Information</v>
      <v>174</v>
    </spb>
    <spb s="9">
      <v>Breed Characteristics</v>
      <v>175</v>
    </spb>
    <spb s="10">
      <v>176</v>
    </spb>
    <spb s="70">
      <v>0</v>
      <v>0</v>
      <v>0</v>
      <v>0</v>
      <v>169</v>
      <v>0</v>
      <v>0</v>
      <v>0</v>
      <v>0</v>
      <v>6</v>
      <v>0</v>
    </spb>
    <spb s="2">
      <v>177</v>
    </spb>
    <spb s="0">
      <v xml:space="preserve">Wolfram|Alpha	</v>
      <v xml:space="preserve">CC-BY-SA	</v>
      <v xml:space="preserve">https://www.wolframalpha.com	</v>
      <v xml:space="preserve">https://creativecommons.org/licenses/by-sa/4.0/	</v>
    </spb>
    <spb s="2">
      <v>178</v>
    </spb>
    <spb s="71">
      <v>2</v>
      <v>3</v>
    </spb>
    <spb s="72">
      <v>Powered by Refinitiv</v>
    </spb>
    <spb s="73">
      <v>GMT</v>
    </spb>
    <spb s="11">
      <v>31</v>
    </spb>
    <spb s="11">
      <v>32</v>
    </spb>
    <spb s="11">
      <v>33</v>
    </spb>
    <spb s="0">
      <v xml:space="preserve">Wikipedia	</v>
      <v xml:space="preserve">CC-BY-SA	</v>
      <v xml:space="preserve">http://en.wikipedia.org/wiki/Illinois	</v>
      <v xml:space="preserve">http://creativecommons.org/licenses/by-sa/3.0/	</v>
    </spb>
    <spb s="0">
      <v xml:space="preserve">Wikipedia	US Census	US Census	Wikipedia	Sec	</v>
      <v xml:space="preserve">CC-BY-SA			CC-BY-SA		</v>
      <v xml:space="preserve">http://en.wikipedia.org/wiki/Illinois	https://www.census.gov/popest/data/state/asrh/2014/files/SC-EST2014-AGESEX-CIV.csv	http://www.census.gov/quickfacts/table/WTN220212/17	https://en.wikipedia.org/wiki/Illinois	https://www.sec.gov/cgi-bin/browse-edgar?action=getcompany&amp;CIK=0001820680	</v>
      <v xml:space="preserve">http://creativecommons.org/licenses/by-sa/3.0/			http://creativecommons.org/licenses/by-sa/3.0/		</v>
    </spb>
    <spb s="0">
      <v xml:space="preserve">US Census	</v>
      <v xml:space="preserve">	</v>
      <v xml:space="preserve">https://www.census.gov/popest/data/state/asrh/2014/files/SC-EST2014-AGESEX-CIV.csv	</v>
      <v xml:space="preserve">	</v>
    </spb>
    <spb s="0">
      <v xml:space="preserve">US Census	</v>
      <v xml:space="preserve">	</v>
      <v xml:space="preserve">http://www2.census.gov/programs-surveys/popest/datasets/2010-2018/cities/totals/sub-est2018_all.csv	</v>
      <v xml:space="preserve">	</v>
    </spb>
    <spb s="0">
      <v xml:space="preserve">Wikipedia	US Census	US Census	</v>
      <v xml:space="preserve">CC-BY-SA			</v>
      <v xml:space="preserve">http://en.wikipedia.org/wiki/Illinois	https://www.census.gov/popest/data/state/asrh/2014/files/SC-EST2014-AGESEX-CIV.csv	http://www.census.gov/quickfacts/table/WTN220212/17	</v>
      <v xml:space="preserve">http://creativecommons.org/licenses/by-sa/3.0/			</v>
    </spb>
    <spb s="74">
      <v>316</v>
      <v>317</v>
      <v>318</v>
      <v>319</v>
      <v>317</v>
      <v>316</v>
      <v>316</v>
      <v>318</v>
      <v>317</v>
      <v>318</v>
      <v>320</v>
      <v>320</v>
      <v>318</v>
      <v>318</v>
      <v>318</v>
      <v>318</v>
      <v>320</v>
      <v>318</v>
      <v>318</v>
      <v>318</v>
      <v>318</v>
      <v>318</v>
      <v>318</v>
      <v>318</v>
      <v>318</v>
      <v>318</v>
      <v>320</v>
      <v>318</v>
      <v>318</v>
      <v>318</v>
      <v>318</v>
    </spb>
    <spb s="2">
      <v>179</v>
    </spb>
    <spb s="75">
      <v>10</v>
      <v>10</v>
      <v>219</v>
    </spb>
    <spb s="76">
      <v>2</v>
      <v>1</v>
      <v>29</v>
      <v>3</v>
    </spb>
    <spb s="6">
      <v>https://www.bing.com</v>
      <v>https://www.bing.com/th?id=Ga%5Cbing_yt.png&amp;w=100&amp;h=40&amp;c=0&amp;pid=0.1</v>
      <v>Powered by Bing</v>
    </spb>
    <spb s="77">
      <v>square km</v>
      <v>2015</v>
      <v>2018</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Public domain	</v>
      <v xml:space="preserve">http://pl.wikipedia.org/wiki/Illinois	</v>
      <v xml:space="preserve">http://en.wikipedia.org/wiki/Public_domain	</v>
    </spb>
    <spb s="11">
      <v>34</v>
    </spb>
    <spb s="2">
      <v>180</v>
    </spb>
    <spb s="78">
      <v>219</v>
      <v>10</v>
      <v>10</v>
      <v>10</v>
    </spb>
    <spb s="79">
      <v>6</v>
      <v>13</v>
      <v>13</v>
      <v>6</v>
      <v>2</v>
      <v>6</v>
      <v>1</v>
      <v>6</v>
      <v>6</v>
      <v>4</v>
      <v>4</v>
      <v>5</v>
      <v>7</v>
      <v>6</v>
      <v>6</v>
      <v>6</v>
      <v>4</v>
      <v>32</v>
      <v>3</v>
      <v>35</v>
      <v>34</v>
      <v>4</v>
    </spb>
    <spb s="80">
      <v>Delayed 15 minutes</v>
      <v>from previous close</v>
      <v>from previous close</v>
      <v>Source: Nasdaq</v>
      <v>GMT</v>
    </spb>
  </spbData>
</supportingPropertyBags>
</file>

<file path=xl/richData/rdsupportingpropertybagstructure.xml><?xml version="1.0" encoding="utf-8"?>
<spbStructures xmlns="http://schemas.microsoft.com/office/spreadsheetml/2017/richdata2" count="81">
  <s>
    <k n="SourceText" t="s"/>
    <k n="LicenseText" t="s"/>
    <k n="SourceAddress" t="s"/>
    <k n="LicenseAddress" t="s"/>
  </s>
  <s>
    <k n="name" t="spb"/>
    <k n="type" t="spb"/>
    <k n="weather" t="spb"/>
    <k n="website" t="spb"/>
    <k n="location" t="spb"/>
    <k n="master's" t="spb"/>
    <k n="doctorate" t="spb"/>
    <k n="UniqueName" t="spb"/>
    <k n="bachelor's" t="spb"/>
    <k n="associate's" t="spb"/>
    <k n="all students" t="spb"/>
    <k n="year founded" t="spb"/>
    <k n="acceptance rate" t="spb"/>
    <k n="graduation rate" t="spb"/>
    <k n="one to two years" t="spb"/>
    <k n="graduate students" t="spb"/>
    <k n="loan default rate" t="spb"/>
    <k n="transfer out rate" t="spb"/>
    <k n="full‐time students" t="spb"/>
    <k n="less than one year" t="spb"/>
    <k n="part‐time students" t="spb"/>
    <k n="median loan payment" t="spb"/>
    <k n="`%DisambiguationText" t="spb"/>
    <k n="student/faculty ratio" t="spb"/>
    <k n="gender of student body" t="spb"/>
    <k n="median total borrowing" t="spb"/>
    <k n="undergraduate students" t="spb"/>
    <k n="wikipedia summary text" t="spb"/>
    <k n="post‐master's certificate" t="spb"/>
    <k n="full‐time graduate students" t="spb"/>
    <k n="part‐time graduate students" t="spb"/>
    <k n="Wolfram Language entity type" t="spb"/>
    <k n="postbaccalaureate certificate" t="spb"/>
    <k n="undergraduate application fee" t="spb"/>
    <k n="25th percentile ACT math score" t="spb"/>
    <k n="25th percentile SAT math score" t="spb"/>
    <k n="75th percentile ACT math score" t="spb"/>
    <k n="75th percentile SAT math score" t="spb"/>
    <k n="miscellaneous student expenses" t="spb"/>
    <k n="local graduate students tuition" t="spb"/>
    <k n="25th percentile SAT verbal score" t="spb"/>
    <k n="75th percentile SAT verbal score" t="spb"/>
    <k n="full‐time undergraduate students" t="spb"/>
    <k n="local undergraduate student fees" t="spb"/>
    <k n="on-campus room and board charges" t="spb"/>
    <k n="part‐time undergraduate students" t="spb"/>
    <k n="25th percentile ACT English score" t="spb"/>
    <k n="75th percentile ACT English score" t="spb"/>
    <k n="student ACT submission percentage" t="spb"/>
    <k n="student SAT submission percentage" t="spb"/>
    <k n="25th percentile ACT composite score" t="spb"/>
    <k n="75th percentile ACT composite score" t="spb"/>
    <k n="average cost for books and supplies" t="spb"/>
    <k n="local undergraduate students tuition" t="spb"/>
    <k n="international graduate students tuition" t="spb"/>
    <k n="net price change (federal grants/loans)" t="spb"/>
    <k n="average net price (federal grants/loans)" t="spb"/>
    <k n="international undergraduate student fees" t="spb"/>
    <k n="net price change (grants and scholarships)" t="spb"/>
    <k n="average net price (grants and scholarships)" t="spb"/>
    <k n="international undergraduate students tuition" t="spb"/>
  </s>
  <s>
    <k n="^Order" t="spba"/>
  </s>
  <s>
    <k n="ShowInCardView" t="b"/>
    <k n="ShowInDotNotation" t="b"/>
    <k n="ShowInAutoComplete" t="b"/>
  </s>
  <s>
    <k n="UniqueName" t="spb"/>
  </s>
  <s>
    <k n="logo" t="i"/>
    <k n="name" t="i"/>
    <k n="`_DisplayString" t="i"/>
  </s>
  <s>
    <k n="link" t="s"/>
    <k n="logo" t="s"/>
    <k n="name" t="s"/>
  </s>
  <s>
    <k n="master's" t="s"/>
    <k n="doctorate" t="s"/>
    <k n="bachelor's" t="s"/>
    <k n="associate's" t="s"/>
    <k n="all students" t="s"/>
    <k n="one to two years" t="s"/>
    <k n="graduate students" t="s"/>
    <k n="full‐time students" t="s"/>
    <k n="less than one year" t="s"/>
    <k n="part‐time students" t="s"/>
    <k n="median loan payment" t="s"/>
    <k n="undergraduate students" t="s"/>
    <k n="post‐master's certificate" t="s"/>
    <k n="full‐time graduate students" t="s"/>
    <k n="part‐time graduate students" t="s"/>
    <k n="postbaccalaureate certificate" t="s"/>
    <k n="miscellaneous student expenses" t="s"/>
    <k n="local graduate students tuition" t="s"/>
    <k n="full‐time undergraduate students" t="s"/>
    <k n="local undergraduate student fees" t="s"/>
    <k n="on-campus room and board charges" t="s"/>
    <k n="part‐time undergraduate students" t="s"/>
    <k n="average cost for books and supplies" t="s"/>
    <k n="local undergraduate students tuition" t="s"/>
    <k n="international graduate students tuition" t="s"/>
    <k n="average net price (federal grants/loans)" t="s"/>
    <k n="international undergraduate student fees" t="s"/>
    <k n="average net price (grants and scholarships)" t="s"/>
    <k n="international undergraduate students tuition" t="s"/>
  </s>
  <s>
    <k n="fields" t="spba"/>
  </s>
  <s>
    <k n="title" t="s"/>
    <k n="fields" t="spba"/>
  </s>
  <s>
    <k n="pods" t="spba"/>
  </s>
  <s>
    <k n="_Self" t="i"/>
  </s>
  <s>
    <k n="area" t="spb"/>
    <k n="name" t="spb"/>
    <k n="website" t="spb"/>
    <k n="latitude" t="spb"/>
    <k n="longitude" t="spb"/>
    <k n="UniqueName" t="spb"/>
    <k n="established" t="spb"/>
    <k n="`%DisambiguationText" t="spb"/>
    <k n="wikipedia summary text" t="spb"/>
    <k n="Wolfram Language entity type" t="spb"/>
  </s>
  <s>
    <k n="name" t="i"/>
    <k n="image" t="i"/>
    <k n="`_DisplayString" t="i"/>
  </s>
  <s>
    <k n="area" t="s"/>
    <k n="latitude" t="s"/>
    <k n="longitude" t="s"/>
  </s>
  <s>
    <k n="iron" t="spb"/>
    <k n="name" t="spb"/>
    <k n="sodium" t="spb"/>
    <k n="calcium" t="spb"/>
    <k n="magnesium" t="spb"/>
    <k n="vitamin A" t="spb"/>
    <k n="vitamin C" t="spb"/>
    <k n="vitamin D" t="spb"/>
    <k n="UniqueName" t="spb"/>
    <k n="fat, total" t="spb"/>
    <k n="cholesterol" t="spb"/>
    <k n="vitamin B12" t="spb"/>
    <k n="fiber, total" t="spb"/>
    <k n="sugar, total" t="spb"/>
    <k n="mass consumed" t="spb"/>
    <k n="serving count" t="spb"/>
    <k n="protein, total" t="spb"/>
    <k n="calories, total" t="spb"/>
    <k n="volume consumed" t="spb"/>
    <k n="trans fat, total" t="spb"/>
    <k n="calories from fat" t="spb"/>
    <k n="common serving mass" t="spb"/>
    <k n="iron, % daily value" t="spb"/>
    <k n="`%DisambiguationText" t="spb"/>
    <k n="carbohydrates, total" t="spb"/>
    <k n="consumed description" t="spb"/>
    <k n="saturated fat, total" t="spb"/>
    <k n="calories from protein" t="spb"/>
    <k n="common serving volume" t="spb"/>
    <k n="calcium, % daily value" t="spb"/>
    <k n="magnesium, % daily value" t="spb"/>
    <k n="vitamin A, % daily value" t="spb"/>
    <k n="vitamin C, % daily value" t="spb"/>
    <k n="vitamin D, % daily value" t="spb"/>
    <k n="fat, total, % daily value" t="spb"/>
    <k n="cholesterol, % daily value" t="spb"/>
    <k n="common serving description" t="spb"/>
    <k n="vitamin B12, % daily value" t="spb"/>
    <k n="calories from carbohydrates" t="spb"/>
    <k n="fiber, total, % daily value" t="spb"/>
    <k n="Wolfram Language entity type" t="spb"/>
    <k n="protein, total, % daily value" t="spb"/>
    <k n="carbohydrates, total, % daily value" t="spb"/>
    <k n="saturated fat, total, % daily value" t="spb"/>
  </s>
  <s>
    <k n="name" t="i"/>
    <k n="`_DisplayString" t="i"/>
  </s>
  <s>
    <k n="iron" t="s"/>
    <k n="sodium" t="s"/>
    <k n="calcium" t="s"/>
    <k n="magnesium" t="s"/>
    <k n="vitamin A" t="s"/>
    <k n="vitamin C" t="s"/>
    <k n="vitamin D" t="s"/>
    <k n="fat, total" t="s"/>
    <k n="cholesterol" t="s"/>
    <k n="vitamin B12" t="s"/>
    <k n="fiber, total" t="s"/>
    <k n="sugar, total" t="s"/>
    <k n="mass consumed" t="s"/>
    <k n="serving count" t="s"/>
    <k n="protein, total" t="s"/>
    <k n="calories, total" t="s"/>
    <k n="volume consumed" t="s"/>
    <k n="trans fat, total" t="s"/>
    <k n="calories from fat" t="s"/>
    <k n="common serving mass" t="s"/>
    <k n="carbohydrates, total" t="s"/>
    <k n="saturated fat, total" t="s"/>
    <k n="calories from protein" t="s"/>
    <k n="common serving volume" t="s"/>
    <k n="calories from carbohydrates" t="s"/>
  </s>
  <s>
    <k n="name" t="spb"/>
    <k n="latitude" t="spb"/>
    <k n="CBSA code" t="spb"/>
    <k n="land area" t="spb"/>
    <k n="longitude" t="spb"/>
    <k n="Gini index" t="spb"/>
    <k n="UniqueName" t="spb"/>
    <k n="households" t="spb"/>
    <k n="population" t="spb"/>
    <k n="water area" t="spb"/>
    <k n="census region" t="spb"/>
    <k n="annual payroll" t="spb"/>
    <k n="city sales tax" t="spb"/>
    <k n="census division" t="spb"/>
    <k n="male population" t="spb"/>
    <k n="state sales tax" t="spb"/>
    <k n="total sales tax" t="spb"/>
    <k n="county sales tax" t="spb"/>
    <k n="total employment" t="spb"/>
    <k n="female population" t="spb"/>
    <k n="per capita income" t="spb"/>
    <k n="average house value" t="spb"/>
    <k n="`%DisambiguationText" t="spb"/>
    <k n="people per household" t="spb"/>
    <k n="population age 0 to 4" t="spb"/>
    <k n="population age 5 to 17" t="spb"/>
    <k n="business establishments" t="spb"/>
    <k n="median household income" t="spb"/>
    <k n="population age 18 to 64" t="spb"/>
    <k n="aggregate household income" t="spb"/>
    <k n="population age 65 and above" t="spb"/>
    <k n="Wolfram Language entity type" t="spb"/>
    <k n="population by race, Asian alone" t="spb"/>
    <k n="population by race, white alone" t="spb"/>
    <k n="households with income $0 to $25,000" t="spb"/>
    <k n="population by marital status, widowed" t="spb"/>
    <k n="population by race, two or more races" t="spb"/>
    <k n="population by marital status, divorced" t="spb"/>
    <k n="population fraction below poverty line" t="spb"/>
    <k n="households with income $200,000 and above" t="spb"/>
    <k n="households with income $25,000 to $50,000" t="spb"/>
    <k n="population by marital status, now married" t="spb"/>
    <k n="population by race, some other race alone" t="spb"/>
    <k n="households with income $50,000 to $100,000" t="spb"/>
    <k n="households with income $100,000 to $200,000" t="spb"/>
    <k n="population by marital status, never married" t="spb"/>
    <k n="population by educational attainment, some college" t="spb"/>
    <k n="population by race, black or African American alone" t="spb"/>
    <k n="population by educational attainment, master's degree" t="spb"/>
    <k n="population by educational attainment, associate degree" t="spb"/>
    <k n="population by educational attainment, doctorate degree" t="spb"/>
    <k n="population by educational attainment, bachelor's degree" t="spb"/>
    <k n="population by educational attainment, high school diploma" t="spb"/>
    <k n="population by race, American Indian and Alaska native alone" t="spb"/>
    <k n="population by educational attainment, professional school degree" t="spb"/>
    <k n="population by race, native Hawaiian and other Pacific Islander alone" t="spb"/>
  </s>
  <s>
    <k n="name" t="i"/>
    <k n="local map" t="i"/>
    <k n="`_DisplayString" t="i"/>
  </s>
  <s>
    <k n="latitude" t="s"/>
    <k n="land area" t="s"/>
    <k n="longitude" t="s"/>
    <k n="households" t="s"/>
    <k n="population" t="s"/>
    <k n="water area" t="s"/>
    <k n="male population" t="s"/>
    <k n="total employment" t="s"/>
    <k n="female population" t="s"/>
    <k n="per capita income" t="s"/>
    <k n="people per household" t="s"/>
    <k n="population age 0 to 4" t="s"/>
    <k n="population age 5 to 17" t="s"/>
    <k n="median household income" t="s"/>
    <k n="population age 18 to 64" t="s"/>
    <k n="aggregate household income" t="s"/>
    <k n="population age 65 and above" t="s"/>
    <k n="population by race, Asian alone" t="s"/>
    <k n="population by race, white alone" t="s"/>
    <k n="households with income $0 to $25,000" t="s"/>
    <k n="population by marital status, widowed" t="s"/>
    <k n="population by race, two or more races" t="s"/>
    <k n="population by marital status, divorced" t="s"/>
    <k n="households with income $200,000 and above" t="s"/>
    <k n="households with income $25,000 to $50,000" t="s"/>
    <k n="population by marital status, now married" t="s"/>
    <k n="population by race, some other race alone" t="s"/>
    <k n="households with income $50,000 to $100,000" t="s"/>
    <k n="households with income $100,000 to $200,000" t="s"/>
    <k n="population by marital status, never married" t="s"/>
    <k n="population by educational attainment, some college" t="s"/>
    <k n="population by race, black or African American alone" t="s"/>
    <k n="population by educational attainment, master's degree" t="s"/>
    <k n="population by educational attainment, associate degree" t="s"/>
    <k n="population by educational attainment, doctorate degree" t="s"/>
    <k n="population by educational attainment, bachelor's degree" t="s"/>
    <k n="population by educational attainment, high school diploma" t="s"/>
    <k n="population by race, American Indian and Alaska native alone" t="s"/>
    <k n="population by educational attainment, professional school degree" t="s"/>
    <k n="population by race, native Hawaiian and other Pacific Islander alone" t="s"/>
  </s>
  <s>
    <k n="name" t="spb"/>
    <k n="FAA code" t="spb"/>
    <k n="latitude" t="spb"/>
    <k n="IATA code" t="spb"/>
    <k n="ICAO code" t="spb"/>
    <k n="elevation" t="spb"/>
    <k n="longitude" t="spb"/>
    <k n="time zone" t="spb"/>
    <k n="UniqueName" t="spb"/>
    <k n="number of runways" t="spb"/>
    <k n="`%DisambiguationText" t="spb"/>
    <k n="longest runway width" t="spb"/>
    <k n="longest runway length" t="spb"/>
    <k n="wikipedia summary text" t="spb"/>
    <k n="Wolfram Language entity type" t="spb"/>
  </s>
  <s>
    <k n="latitude" t="s"/>
    <k n="elevation" t="s"/>
    <k n="longitude" t="s"/>
    <k n="longest runway width" t="s"/>
    <k n="longest runway length" t="s"/>
  </s>
  <s>
    <k n="name" t="spb"/>
    <k n="type" t="spb"/>
    <k n="weather" t="spb"/>
    <k n="website" t="spb"/>
    <k n="location" t="spb"/>
    <k n="master's" t="spb"/>
    <k n="doctorate" t="spb"/>
    <k n="UniqueName" t="spb"/>
    <k n="bachelor's" t="spb"/>
    <k n="all students" t="spb"/>
    <k n="year founded" t="spb"/>
    <k n="acceptance rate" t="spb"/>
    <k n="graduation rate" t="spb"/>
    <k n="graduate students" t="spb"/>
    <k n="loan default rate" t="spb"/>
    <k n="full‐time students" t="spb"/>
    <k n="part‐time students" t="spb"/>
    <k n="median loan payment" t="spb"/>
    <k n="student/faculty ratio" t="spb"/>
    <k n="gender of student body" t="spb"/>
    <k n="median total borrowing" t="spb"/>
    <k n="undergraduate students" t="spb"/>
    <k n="wikipedia summary text" t="spb"/>
    <k n="post‐master's certificate" t="spb"/>
    <k n="full‐time graduate students" t="spb"/>
    <k n="part‐time graduate students" t="spb"/>
    <k n="Wolfram Language entity type" t="spb"/>
    <k n="undergraduate application fee" t="spb"/>
    <k n="25th percentile ACT math score" t="spb"/>
    <k n="25th percentile SAT math score" t="spb"/>
    <k n="75th percentile ACT math score" t="spb"/>
    <k n="75th percentile SAT math score" t="spb"/>
    <k n="miscellaneous student expenses" t="spb"/>
    <k n="local graduate students tuition" t="spb"/>
    <k n="25th percentile SAT verbal score" t="spb"/>
    <k n="75th percentile SAT verbal score" t="spb"/>
    <k n="full‐time undergraduate students" t="spb"/>
    <k n="local undergraduate student fees" t="spb"/>
    <k n="on-campus room and board charges" t="spb"/>
    <k n="part‐time undergraduate students" t="spb"/>
    <k n="25th percentile ACT English score" t="spb"/>
    <k n="75th percentile ACT English score" t="spb"/>
    <k n="student ACT submission percentage" t="spb"/>
    <k n="student SAT submission percentage" t="spb"/>
    <k n="25th percentile ACT composite score" t="spb"/>
    <k n="75th percentile ACT composite score" t="spb"/>
    <k n="average cost for books and supplies" t="spb"/>
    <k n="local undergraduate students tuition" t="spb"/>
    <k n="international graduate students tuition" t="spb"/>
    <k n="net price change (federal grants/loans)" t="spb"/>
    <k n="average net price (federal grants/loans)" t="spb"/>
    <k n="international undergraduate student fees" t="spb"/>
    <k n="net price change (grants and scholarships)" t="spb"/>
    <k n="average net price (grants and scholarships)" t="spb"/>
    <k n="international undergraduate students tuition" t="spb"/>
  </s>
  <s>
    <k n="master's" t="s"/>
    <k n="doctorate" t="s"/>
    <k n="bachelor's" t="s"/>
    <k n="all students" t="s"/>
    <k n="graduate students" t="s"/>
    <k n="full‐time students" t="s"/>
    <k n="part‐time students" t="s"/>
    <k n="median loan payment" t="s"/>
    <k n="undergraduate students" t="s"/>
    <k n="post‐master's certificate" t="s"/>
    <k n="full‐time graduate students" t="s"/>
    <k n="part‐time graduate students" t="s"/>
    <k n="miscellaneous student expenses" t="s"/>
    <k n="local graduate students tuition" t="s"/>
    <k n="full‐time undergraduate students" t="s"/>
    <k n="local undergraduate student fees" t="s"/>
    <k n="on-campus room and board charges" t="s"/>
    <k n="part‐time undergraduate students" t="s"/>
    <k n="average cost for books and supplies" t="s"/>
    <k n="local undergraduate students tuition" t="s"/>
    <k n="international graduate students tuition" t="s"/>
    <k n="average net price (federal grants/loans)" t="s"/>
    <k n="international undergraduate student fees" t="s"/>
    <k n="average net price (grants and scholarships)" t="s"/>
    <k n="international undergraduate students tuition" t="s"/>
  </s>
  <s>
    <k n="name" t="spb"/>
    <k n="Dana ID" t="spb"/>
    <k n="density" t="spb"/>
    <k n="Strunz ID" t="spb"/>
    <k n="magnetism" t="spb"/>
    <k n="UniqueName" t="spb"/>
    <k n="molar mass" t="spb"/>
    <k n="molar volume" t="spb"/>
    <k n="Mohs hardness" t="spb"/>
    <k n="birefringence" t="spb"/>
    <k n="crystal system" t="spb"/>
    <k n="molecular mass" t="spb"/>
    <k n="unit cell volume" t="spb"/>
    <k n="`%DisambiguationText" t="spb"/>
    <k n="wikipedia summary text" t="spb"/>
    <k n="Wolfram Language entity type" t="spb"/>
  </s>
  <s>
    <k n="density" t="s"/>
    <k n="molar mass" t="s"/>
    <k n="molar volume" t="s"/>
    <k n="molecular mass" t="s"/>
    <k n="unit cell volume" t="s"/>
  </s>
  <s>
    <k n="name" t="spb"/>
    <k n="density" t="spb"/>
    <k n="CAS number" t="spb"/>
    <k n="IUPAC name" t="spb"/>
    <k n="MDL number" t="spb"/>
    <k n="UniqueName" t="spb"/>
    <k n="molar mass" t="spb"/>
    <k n="EGEC number" t="spb"/>
    <k n="flash point" t="spb"/>
    <k n="RTECS number" t="spb"/>
    <k n="molar volume" t="spb"/>
    <k n="boiling point" t="spb"/>
    <k n="dipole moment" t="spb"/>
    <k n="melting point" t="spb"/>
    <k n="vapor density" t="spb"/>
    <k n="formula string" t="spb"/>
    <k n="mean free path" t="spb"/>
    <k n="molecular mass" t="spb"/>
    <k n="speed of light" t="spb"/>
    <k n="tautomer count" t="spb"/>
    <k n="vapor pressure" t="spb"/>
    <k n="proton affinity" t="spb"/>
    <k n="surface tension" t="spb"/>
    <k n="Beilstein number" t="spb"/>
    <k n="DOT hazard class" t="spb"/>
    <k n="InChI identifier" t="spb"/>
    <k n="NFPA fire rating" t="spb"/>
    <k n="net ionic charge" t="spb"/>
    <k n="refractive index" t="spb"/>
    <k n="SMILES identifier" t="spb"/>
    <k n="critical pressure" t="spb"/>
    <k n="H‐bond donor count" t="spb"/>
    <k n="NFPA health rating" t="spb"/>
    <k n="PubChem CID number" t="spb"/>
    <k n="autoignition point" t="spb"/>
    <k n="non-hydrogen count" t="spb"/>
    <k n="Hill formula string" t="spb"/>
    <k n="dielectric constant" t="spb"/>
    <k n="`%DisambiguationText" t="spb"/>
    <k n="critical temperature" t="spb"/>
    <k n="molar heat of fusion" t="spb"/>
    <k n="rotatable bond count" t="spb"/>
    <k n="H‐bond acceptor count" t="spb"/>
    <k n="lower explosive limit" t="spb"/>
    <k n="upper explosive limit" t="spb"/>
    <k n="NFPA reactivity rating" t="spb"/>
    <k n="relative molecular mass" t="spb"/>
    <k n="molar heat of combustion" t="spb"/>
    <k n="isomeric SMILES identifier" t="spb"/>
    <k n="molar heat of vaporization" t="spb"/>
    <k n="non-standard isotope count" t="spb"/>
    <k n="Wolfram Language entity type" t="spb"/>
    <k n="topological polar surface area" t="spb"/>
  </s>
  <s>
    <k n="name" t="i"/>
    <k n="`_DisplayString" t="i"/>
    <k n="structure diagram" t="i"/>
  </s>
  <s>
    <k n="density" t="s"/>
    <k n="molar mass" t="s"/>
    <k n="flash point" t="s"/>
    <k n="molar volume" t="s"/>
    <k n="boiling point" t="s"/>
    <k n="dipole moment" t="s"/>
    <k n="melting point" t="s"/>
    <k n="mean free path" t="s"/>
    <k n="molecular mass" t="s"/>
    <k n="speed of light" t="s"/>
    <k n="vapor pressure" t="s"/>
    <k n="proton affinity" t="s"/>
    <k n="surface tension" t="s"/>
    <k n="critical pressure" t="s"/>
    <k n="autoignition point" t="s"/>
    <k n="critical temperature" t="s"/>
    <k n="molar heat of fusion" t="s"/>
    <k n="molar heat of combustion" t="s"/>
    <k n="molar heat of vaporization" t="s"/>
    <k n="topological polar surface area" t="s"/>
  </s>
  <s>
    <k n="name" t="spb"/>
    <k n="density" t="spb"/>
    <k n="CAS number" t="spb"/>
    <k n="IUPAC name" t="spb"/>
    <k n="MDL number" t="spb"/>
    <k n="UniqueName" t="spb"/>
    <k n="molar mass" t="spb"/>
    <k n="molar volume" t="spb"/>
    <k n="boiling point" t="spb"/>
    <k n="melting point" t="spb"/>
    <k n="vapor density" t="spb"/>
    <k n="formula string" t="spb"/>
    <k n="molecular mass" t="spb"/>
    <k n="tautomer count" t="spb"/>
    <k n="InChI identifier" t="spb"/>
    <k n="net ionic charge" t="spb"/>
    <k n="SMILES identifier" t="spb"/>
    <k n="H‐bond donor count" t="spb"/>
    <k n="PubChem CID number" t="spb"/>
    <k n="non-hydrogen count" t="spb"/>
    <k n="Hill formula string" t="spb"/>
    <k n="rotatable bond count" t="spb"/>
    <k n="H‐bond acceptor count" t="spb"/>
    <k n="relative molecular mass" t="spb"/>
    <k n="isomeric SMILES identifier" t="spb"/>
    <k n="non-standard isotope count" t="spb"/>
    <k n="Wolfram Language entity type" t="spb"/>
    <k n="topological polar surface area" t="spb"/>
  </s>
  <s>
    <k n="density" t="s"/>
    <k n="molar mass" t="s"/>
    <k n="molar volume" t="s"/>
    <k n="boiling point" t="s"/>
    <k n="melting point" t="s"/>
    <k n="molecular mass" t="s"/>
    <k n="topological polar surface area" t="s"/>
  </s>
  <s>
    <k n="name" t="spb"/>
    <k n="CAS number" t="spb"/>
    <k n="MDL number" t="spb"/>
    <k n="UniqueName" t="spb"/>
    <k n="molar mass" t="spb"/>
    <k n="EGEC number" t="spb"/>
    <k n="boiling point" t="spb"/>
    <k n="melting point" t="spb"/>
    <k n="vapor density" t="spb"/>
    <k n="formula string" t="spb"/>
    <k n="molecular mass" t="spb"/>
    <k n="tautomer count" t="spb"/>
    <k n="vapor pressure" t="spb"/>
    <k n="InChI identifier" t="spb"/>
    <k n="net ionic charge" t="spb"/>
    <k n="SMILES identifier" t="spb"/>
    <k n="H‐bond donor count" t="spb"/>
    <k n="PubChem CID number" t="spb"/>
    <k n="non-hydrogen count" t="spb"/>
    <k n="Hill formula string" t="spb"/>
    <k n="rotatable bond count" t="spb"/>
    <k n="H‐bond acceptor count" t="spb"/>
    <k n="relative molecular mass" t="spb"/>
    <k n="isomeric SMILES identifier" t="spb"/>
    <k n="non-standard isotope count" t="spb"/>
    <k n="Wolfram Language entity type" t="spb"/>
    <k n="topological polar surface area" t="spb"/>
  </s>
  <s>
    <k n="molar mass" t="s"/>
    <k n="boiling point" t="s"/>
    <k n="melting point" t="s"/>
    <k n="molecular mass" t="s"/>
    <k n="vapor pressure" t="s"/>
    <k n="topological polar surface area" t="s"/>
  </s>
  <s>
    <k n="name" t="spb"/>
    <k n="CAS number" t="spb"/>
    <k n="MDL number" t="spb"/>
    <k n="UniqueName" t="spb"/>
    <k n="molar mass" t="spb"/>
    <k n="boiling point" t="spb"/>
    <k n="melting point" t="spb"/>
    <k n="formula string" t="spb"/>
    <k n="molecular mass" t="spb"/>
    <k n="tautomer count" t="spb"/>
    <k n="InChI identifier" t="spb"/>
    <k n="net ionic charge" t="spb"/>
    <k n="SMILES identifier" t="spb"/>
    <k n="H‐bond donor count" t="spb"/>
    <k n="PubChem CID number" t="spb"/>
    <k n="non-hydrogen count" t="spb"/>
    <k n="Hill formula string" t="spb"/>
    <k n="rotatable bond count" t="spb"/>
    <k n="H‐bond acceptor count" t="spb"/>
    <k n="relative molecular mass" t="spb"/>
    <k n="isomeric SMILES identifier" t="spb"/>
    <k n="non-standard isotope count" t="spb"/>
    <k n="Wolfram Language entity type" t="spb"/>
    <k n="topological polar surface area" t="spb"/>
  </s>
  <s>
    <k n="molar mass" t="s"/>
    <k n="boiling point" t="s"/>
    <k n="melting point" t="s"/>
    <k n="molecular mass" t="s"/>
    <k n="topological polar surface area" t="s"/>
  </s>
  <s>
    <k n="age" t="spb"/>
    <k n="mass" t="spb"/>
    <k n="name" t="spb"/>
    <k n="shape" t="spb"/>
    <k n="albedo" t="spb"/>
    <k n="volume" t="spb"/>
    <k n="gravity" t="spb"/>
    <k n="obliquity" t="spb"/>
    <k n="solar day" t="spb"/>
    <k n="UniqueName" t="spb"/>
    <k n="oblateness" t="spb"/>
    <k n="Hill radius" t="spb"/>
    <k n="Roche limit" t="spb"/>
    <k n="mean motion" t="spb"/>
    <k n="object type" t="spb"/>
    <k n="solid angle" t="spb"/>
    <k n="mean density" t="spb"/>
    <k n="orbit center" t="spb"/>
    <k n="polar radius" t="spb"/>
    <k n="surface area" t="spb"/>
    <k n="angular radius" t="spb"/>
    <k n="average radius" t="spb"/>
    <k n="orbital period" t="spb"/>
    <k n="polar diameter" t="spb"/>
    <k n="authalic radius" t="spb"/>
    <k n="escape velocity" t="spb"/>
    <k n="number of moons" t="spb"/>
    <k n="rotation period" t="spb"/>
    <k n="angular diameter" t="spb"/>
    <k n="average diameter" t="spb"/>
    <k n="alphanumeric name" t="spb"/>
    <k n="authalic diameter" t="spb"/>
    <k n="equatorial radius" t="spb"/>
    <k n="volumetric radius" t="spb"/>
    <k n="apparent magnitude" t="spb"/>
    <k n="average temperature" t="spb"/>
    <k n="equatorial diameter" t="spb"/>
    <k n="equatorial velocity" t="spb"/>
    <k n="maximum temperature" t="spb"/>
    <k n="minimum temperature" t="spb"/>
    <k n="orbit circumference" t="spb"/>
    <k n="orbital inclination" t="spb"/>
    <k n="polar circumference" t="spb"/>
    <k n="volumetric diameter" t="spb"/>
    <k n="`%DisambiguationText" t="spb"/>
    <k n="absolute magnitude H" t="spb"/>
    <k n="atmospheric pressure" t="spb"/>
    <k n="equatorial frequency" t="spb"/>
    <k n="orbital eccentricity" t="spb"/>
    <k n="effective temperature" t="spb"/>
    <k n="average orbit distance" t="spb"/>
    <k n="average orbit velocity" t="spb"/>
    <k n="compute sky properties" t="spb"/>
    <k n="orbital semimajor axis" t="spb"/>
    <k n="orbital semiminor axis" t="spb"/>
    <k n="stationary orbit speed" t="spb"/>
    <k n="wikipedia summary text" t="spb"/>
    <k n="argument of periapsis ω" t="spb"/>
    <k n="stationary orbit radius" t="spb"/>
    <k n="atmospheric scale height" t="spb"/>
    <k n="equatorial circumference" t="spb"/>
    <k n="longitude of periapsis ϖ" t="spb"/>
    <k n="orbital angular momentum" t="spb"/>
    <k n="compute orbital properties" t="spb"/>
    <k n="sphere of influence radius" t="spb"/>
    <k n="average distance from Earth" t="spb"/>
    <k n="Wolfram Language entity type" t="spb"/>
    <k n="rotational moment of inertia" t="spb"/>
    <k n="average heliocentric velocity" t="spb"/>
    <k n="largest distance from the Sun" t="spb"/>
    <k n="longitude of ascending node Ω" t="spb"/>
    <k n="nearest distance from the Sun" t="spb"/>
    <k n="equatorial rotational frequency" t="spb"/>
    <k n="gravitational constant mass product" t="spb"/>
  </s>
  <s>
    <k n="age" t="s"/>
    <k n="mass" t="s"/>
    <k n="volume" t="s"/>
    <k n="gravity" t="s"/>
    <k n="obliquity" t="s"/>
    <k n="solar day" t="s"/>
    <k n="Hill radius" t="s"/>
    <k n="Roche limit" t="s"/>
    <k n="mean motion" t="s"/>
    <k n="solid angle" t="s"/>
    <k n="mean density" t="s"/>
    <k n="polar radius" t="s"/>
    <k n="surface area" t="s"/>
    <k n="angular radius" t="s"/>
    <k n="average radius" t="s"/>
    <k n="orbital period" t="s"/>
    <k n="polar diameter" t="s"/>
    <k n="authalic radius" t="s"/>
    <k n="escape velocity" t="s"/>
    <k n="number of moons" t="s"/>
    <k n="rotation period" t="s"/>
    <k n="angular diameter" t="s"/>
    <k n="average diameter" t="s"/>
    <k n="authalic diameter" t="s"/>
    <k n="equatorial radius" t="s"/>
    <k n="volumetric radius" t="s"/>
    <k n="average temperature" t="s"/>
    <k n="equatorial diameter" t="s"/>
    <k n="equatorial velocity" t="s"/>
    <k n="maximum temperature" t="s"/>
    <k n="minimum temperature" t="s"/>
    <k n="orbit circumference" t="s"/>
    <k n="orbital inclination" t="s"/>
    <k n="polar circumference" t="s"/>
    <k n="volumetric diameter" t="s"/>
    <k n="atmospheric pressure" t="s"/>
    <k n="equatorial frequency" t="s"/>
    <k n="effective temperature" t="s"/>
    <k n="average orbit distance" t="s"/>
    <k n="average orbit velocity" t="s"/>
    <k n="orbital semimajor axis" t="s"/>
    <k n="orbital semiminor axis" t="s"/>
    <k n="stationary orbit speed" t="s"/>
    <k n="argument of periapsis ω" t="s"/>
    <k n="stationary orbit radius" t="s"/>
    <k n="atmospheric scale height" t="s"/>
    <k n="equatorial circumference" t="s"/>
    <k n="longitude of periapsis ϖ" t="s"/>
    <k n="orbital angular momentum" t="s"/>
    <k n="sphere of influence radius" t="s"/>
    <k n="average distance from Earth" t="s"/>
    <k n="rotational moment of inertia" t="s"/>
    <k n="average heliocentric velocity" t="s"/>
    <k n="largest distance from the Sun" t="s"/>
    <k n="longitude of ascending node Ω" t="s"/>
    <k n="nearest distance from the Sun" t="s"/>
    <k n="equatorial rotational frequency" t="s"/>
    <k n="gravitational constant mass product" t="s"/>
  </s>
  <s>
    <k n="percent by volume" t="s"/>
  </s>
  <s>
    <k n="name" t="spb"/>
    <k n="height" t="spb"/>
    <k n="full name" t="spb"/>
    <k n="net worth" t="spb"/>
    <k n="UniqueName" t="spb"/>
    <k n="date of birth" t="spb"/>
    <k n="date of death" t="spb"/>
    <k n="place of birth" t="spb"/>
    <k n="place of death" t="spb"/>
    <k n="wikipedia summary text" t="spb"/>
    <k n="Wolfram Language entity type" t="spb"/>
  </s>
  <s>
    <k n="height" t="s"/>
  </s>
  <s>
    <k n="title" t="spb"/>
    <k n="runtime" t="spb"/>
    <k n="UniqueName" t="spb"/>
    <k n="release date" t="spb"/>
    <k n="production budget" t="spb"/>
    <k n="wikipedia summary text" t="spb"/>
    <k n="US box office total receipts" t="spb"/>
    <k n="Wolfram Language entity type" t="spb"/>
  </s>
  <s>
    <k n="image" t="i"/>
    <k n="title" t="i"/>
    <k n="`_DisplayString" t="i"/>
  </s>
  <s>
    <k n="runtime" t="s"/>
  </s>
  <s>
    <k n="Name" t="i"/>
  </s>
  <s>
    <k n="title" t="spb"/>
    <k n="runtime" t="spb"/>
    <k n="UniqueName" t="spb"/>
    <k n="release date" t="spb"/>
    <k n="rating advisory" t="spb"/>
    <k n="production budget" t="spb"/>
    <k n="wikipedia summary text" t="spb"/>
    <k n="US box office total receipts" t="spb"/>
    <k n="Wolfram Language entity type" t="spb"/>
  </s>
  <s>
    <k n="title" t="spb"/>
    <k n="runtime" t="spb"/>
    <k n="UniqueName" t="spb"/>
    <k n="release date" t="spb"/>
    <k n="rating advisory" t="spb"/>
    <k n="wikipedia summary text" t="spb"/>
    <k n="US box office total receipts" t="spb"/>
    <k n="Wolfram Language entity type" t="spb"/>
  </s>
  <s>
    <k n="title" t="spb"/>
    <k n="runtime" t="spb"/>
    <k n="UniqueName" t="spb"/>
    <k n="release date" t="spb"/>
    <k n="rating advisory" t="spb"/>
    <k n="wikipedia summary text" t="spb"/>
    <k n="Wolfram Language entity type" t="spb"/>
  </s>
  <s>
    <k n="title" t="spb"/>
    <k n="runtime" t="spb"/>
    <k n="UniqueName" t="spb"/>
    <k n="release date" t="spb"/>
    <k n="wikipedia summary text" t="spb"/>
    <k n="Wolfram Language entity type" t="spb"/>
  </s>
  <s>
    <k n="title" t="spb"/>
    <k n="runtime" t="spb"/>
    <k n="UniqueName" t="spb"/>
    <k n="release date" t="spb"/>
    <k n="wikipedia summary text" t="spb"/>
    <k n="US box office total receipts" t="spb"/>
    <k n="Wolfram Language entity type" t="spb"/>
  </s>
  <s>
    <k n="ShowInDotNotation" t="b"/>
    <k n="ShowInAutoComplete" t="b"/>
  </s>
  <s>
    <k n="UniqueName" t="spb"/>
    <k n="wikipedia summary text" t="spb"/>
  </s>
  <s>
    <k n="image" t="i"/>
    <k n="title" t="i"/>
    <k n="`_DisplayString" t="i"/>
    <k n="wikipedia summary text" t="i"/>
  </s>
  <s>
    <k n="title" t="spb"/>
    <k n="runtime" t="spb"/>
    <k n="UniqueName" t="spb"/>
    <k n="release date" t="spb"/>
    <k n="rating advisory" t="spb"/>
    <k n="production budget" t="spb"/>
    <k n="`%DisambiguationText" t="spb"/>
    <k n="wikipedia summary text" t="spb"/>
    <k n="US box office total receipts" t="spb"/>
    <k n="Wolfram Language entity type" t="spb"/>
  </s>
  <s>
    <k n="name" t="spb"/>
    <k n="height" t="spb"/>
    <k n="weight" t="spb"/>
    <k n="full name" t="spb"/>
    <k n="UniqueName" t="spb"/>
    <k n="date of birth" t="spb"/>
    <k n="date of death" t="spb"/>
    <k n="place of birth" t="spb"/>
    <k n="place of death" t="spb"/>
    <k n="`%DisambiguationText" t="spb"/>
    <k n="wikipedia summary text" t="spb"/>
    <k n="Wolfram Language entity type" t="spb"/>
  </s>
  <s>
    <k n="height" t="s"/>
    <k n="weight" t="s"/>
  </s>
  <s>
    <k n="name" t="spb"/>
    <k n="UniqueName" t="spb"/>
    <k n="Wikipedia size" t="spb"/>
    <k n="original location" t="spb"/>
    <k n="`%DisambiguationText" t="spb"/>
    <k n="wikipedia summary text" t="spb"/>
    <k n="place with most speakers" t="spb"/>
    <k n="total number of speakers" t="spb"/>
    <k n="non native total speakers" t="spb"/>
    <k n="number of native speakers" t="spb"/>
    <k n="typical translation length" t="spb"/>
    <k n="Wolfram Language entity type" t="spb"/>
  </s>
  <s>
    <k n="Wikipedia size" t="s"/>
    <k n="total number of speakers" t="s"/>
    <k n="non native total speakers" t="s"/>
    <k n="number of native speakers" t="s"/>
  </s>
  <s>
    <k n="GDP" t="spb"/>
    <k n="name" t="spb"/>
    <k n="UN code" t="spb"/>
    <k n="ISO name" t="spb"/>
    <k n="real GDP" t="spb"/>
    <k n="UN number" t="spb"/>
    <k n="full name" t="spb"/>
    <k n="land area" t="spb"/>
    <k n="Gini index" t="spb"/>
    <k n="UniqueName" t="spb"/>
    <k n="employment" t="spb"/>
    <k n="median age" t="spb"/>
    <k n="population" t="spb"/>
    <k n="total area" t="spb"/>
    <k n="labor force" t="spb"/>
    <k n="IP addresses" t="spb"/>
    <k n="calling code" t="spb"/>
    <k n="capital city" t="spb"/>
    <k n="country code" t="spb"/>
    <k n="GDP at parity" t="spb"/>
    <k n="annual births" t="spb"/>
    <k n="annual deaths" t="spb"/>
    <k n="hospital beds" t="spb"/>
    <k n="internet code" t="spb"/>
    <k n="literacy rate" t="spb"/>
    <k n="GDP per capita" t="spb"/>
    <k n="internet usage" t="spb"/>
    <k n="total students" t="spb"/>
    <k n="total teachers" t="spb"/>
    <k n="GDP real growth" t="spb"/>
    <k n="life expectancy" t="spb"/>
    <k n="telephone lines" t="spb"/>
    <k n="coastline length" t="spb"/>
    <k n="nationality name" t="spb"/>
    <k n="population growth" t="spb"/>
    <k n="total road length" t="spb"/>
    <k n="unemployment rate" t="spb"/>
    <k n="license plate code" t="spb"/>
    <k n="population density" t="spb"/>
    <k n="physicians per capita" t="spb"/>
    <k n="total vehicles in use" t="spb"/>
    <k n="employment in industry" t="spb"/>
    <k n="employment in services" t="spb"/>
    <k n="wikipedia summary text" t="spb"/>
    <k n="primary school students" t="spb"/>
    <k n="secure internet servers" t="spb"/>
    <k n="consumer price inflation" t="spb"/>
    <k n="tertiary school students" t="spb"/>
    <k n="annual‐crop land fraction" t="spb"/>
    <k n="employment in agriculture" t="spb"/>
    <k n="secondary school students" t="spb"/>
    <k n="health spending per capita" t="spb"/>
    <k n="long‐term unemployment rate" t="spb"/>
    <k n="Wolfram Language entity type" t="spb"/>
    <k n="average broadband upload rate" t="spb"/>
    <k n="mobile cellular subscriptions" t="spb"/>
    <k n="Human Development Index, total" t="spb"/>
    <k n="Human Development Index, health" t="spb"/>
    <k n="average broadband download rate" t="spb"/>
    <k n="Human Development Index, education" t="spb"/>
    <k n="fixed broadband internet subscribers" t="spb"/>
    <k n="primary school student-teacher ratio" t="spb"/>
    <k n="secondary school student-teacher ratio" t="spb"/>
    <k n="Human Development Index, living standards" t="spb"/>
    <k n="public education spending, percent of GDP" t="spb"/>
  </s>
  <s>
    <k n="GDP" t="s"/>
    <k n="real GDP" t="s"/>
    <k n="land area" t="s"/>
    <k n="employment" t="s"/>
    <k n="median age" t="s"/>
    <k n="population" t="s"/>
    <k n="total area" t="s"/>
    <k n="labor force" t="s"/>
    <k n="GDP at parity" t="s"/>
    <k n="annual births" t="s"/>
    <k n="annual deaths" t="s"/>
    <k n="hospital beds" t="s"/>
    <k n="GDP per capita" t="s"/>
    <k n="internet usage" t="s"/>
    <k n="total students" t="s"/>
    <k n="total teachers" t="s"/>
    <k n="GDP real growth" t="s"/>
    <k n="life expectancy" t="s"/>
    <k n="coastline length" t="s"/>
    <k n="population growth" t="s"/>
    <k n="total road length" t="s"/>
    <k n="population density" t="s"/>
    <k n="physicians per capita" t="s"/>
    <k n="total vehicles in use" t="s"/>
    <k n="employment in industry" t="s"/>
    <k n="employment in services" t="s"/>
    <k n="primary school students" t="s"/>
    <k n="consumer price inflation" t="s"/>
    <k n="tertiary school students" t="s"/>
    <k n="employment in agriculture" t="s"/>
    <k n="secondary school students" t="s"/>
    <k n="health spending per capita" t="s"/>
    <k n="average broadband upload rate" t="s"/>
    <k n="average broadband download rate" t="s"/>
    <k n="fixed broadband internet subscribers" t="s"/>
  </s>
  <s>
    <k n="length" t="s"/>
  </s>
  <s>
    <k n="title" t="spb"/>
    <k n="UniqueName" t="spb"/>
    <k n="performers" t="spb"/>
    <k n="canonical length" t="spb"/>
    <k n="first release date" t="spb"/>
    <k n="`%DisambiguationText" t="spb"/>
    <k n="wikipedia summary text" t="spb"/>
    <k n="Wolfram Language entity type" t="spb"/>
  </s>
  <s>
    <k n="title" t="i"/>
    <k n="`_DisplayString" t="i"/>
  </s>
  <s>
    <k n="canonical length" t="s"/>
  </s>
  <s>
    <k n="name" t="spb"/>
    <k n="class" t="spb"/>
    <k n="order" t="spb"/>
    <k n="phylum" t="spb"/>
    <k n="kingdom" t="spb"/>
    <k n="UniqueName" t="spb"/>
    <k n="common name" t="spb"/>
    <k n="parent taxon" t="spb"/>
    <k n="scientific name" t="spb"/>
    <k n="`%DisambiguationText" t="spb"/>
    <k n="wikipedia summary text" t="spb"/>
    <k n="maximum recorded lifespan" t="spb"/>
    <k n="Wolfram Language entity type" t="spb"/>
  </s>
  <s>
    <k n="maximum recorded lifespan" t="s"/>
  </s>
  <s>
    <k n="name" t="spb"/>
    <k n="ICD‐9 code" t="spb"/>
    <k n="UniqueName" t="spb"/>
    <k n="prevalence" t="spb"/>
    <k n="ICD‐10 code" t="spb"/>
    <k n="prevalence rate" t="spb"/>
    <k n="average patient BMI" t="spb"/>
    <k n="average patient age" t="spb"/>
    <k n="average temperature" t="spb"/>
    <k n="`%DisambiguationText" t="spb"/>
    <k n="average patient height" t="spb"/>
    <k n="average patient weight" t="spb"/>
    <k n="wikipedia summary text" t="spb"/>
    <k n="Wolfram Language entity type" t="spb"/>
    <k n="average systolic blood pressure" t="spb"/>
    <k n="average diastolic blood pressure" t="spb"/>
  </s>
  <s>
    <k n="prevalence" t="s"/>
    <k n="average patient BMI" t="s"/>
    <k n="average patient age" t="s"/>
    <k n="average temperature" t="s"/>
    <k n="average patient height" t="s"/>
    <k n="average patient weight" t="s"/>
    <k n="average systolic blood pressure" t="s"/>
    <k n="average diastolic blood pressure" t="s"/>
  </s>
  <s>
    <k n="name" t="spb"/>
    <k n="UniqueName" t="spb"/>
    <k n="male mean height" t="spb"/>
    <k n="male mean weight" t="spb"/>
    <k n="maximum life span" t="spb"/>
    <k n="female mean height" t="spb"/>
    <k n="female mean weight" t="spb"/>
    <k n="male maximum height" t="spb"/>
    <k n="male maximum weight" t="spb"/>
    <k n="male minimum height" t="spb"/>
    <k n="male minimum weight" t="spb"/>
    <k n="maximum litter size" t="spb"/>
    <k n="AKC recognition year" t="spb"/>
    <k n="`%DisambiguationText" t="spb"/>
    <k n="female maximum height" t="spb"/>
    <k n="female maximum weight" t="spb"/>
    <k n="female minimum height" t="spb"/>
    <k n="female minimum weight" t="spb"/>
    <k n="wikipedia summary text" t="spb"/>
    <k n="Wolfram Language entity type" t="spb"/>
  </s>
  <s>
    <k n="male mean height" t="s"/>
    <k n="male mean weight" t="s"/>
    <k n="maximum life span" t="s"/>
    <k n="female mean height" t="s"/>
    <k n="female mean weight" t="s"/>
    <k n="male maximum height" t="s"/>
    <k n="male maximum weight" t="s"/>
    <k n="male minimum height" t="s"/>
    <k n="male minimum weight" t="s"/>
    <k n="female maximum height" t="s"/>
    <k n="female maximum weight" t="s"/>
    <k n="female minimum height" t="s"/>
    <k n="female minimum weight" t="s"/>
  </s>
  <s>
    <k n="name" t="spb"/>
    <k n="height" t="spb"/>
    <k n="weight" t="spb"/>
    <k n="full name" t="spb"/>
    <k n="net worth" t="spb"/>
    <k n="UniqueName" t="spb"/>
    <k n="date of birth" t="spb"/>
    <k n="place of birth" t="spb"/>
    <k n="`%DisambiguationText" t="spb"/>
    <k n="wikipedia summary text" t="spb"/>
    <k n="Wolfram Language entity type" t="spb"/>
  </s>
  <s>
    <k n="Name" t="i"/>
    <k n="`_DisplayString" t="i"/>
  </s>
  <s>
    <k n="name" t="s"/>
  </s>
  <s>
    <k n="Last trade time" t="s"/>
  </s>
  <s>
    <k n="Area" t="spb"/>
    <k n="Name" t="spb"/>
    <k n="Households" t="spb"/>
    <k n="Population" t="spb"/>
    <k n="UniqueName" t="spb"/>
    <k n="Description" t="spb"/>
    <k n="Abbreviation"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UniqueName" t="spb"/>
    <k n="VDPID/VSID" t="spb"/>
    <k n="Description" t="spb"/>
  </s>
  <s>
    <k n="Name" t="i"/>
    <k n="Image" t="i"/>
    <k n="Description" t="i"/>
    <k n="`_DisplayString" t="i"/>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k n="Population: Native Hawaiian and Other Pacific Islander (%)" t="s"/>
  </s>
  <s>
    <k n="Image" t="spb"/>
    <k n="ExchangeID" t="spb"/>
    <k n="UniqueName" t="spb"/>
    <k n="%ProviderInfo" t="spb"/>
  </s>
  <s>
    <k n="Low" t="i"/>
    <k n="P/E" t="i"/>
    <k n="Beta" t="i"/>
    <k n="High" t="i"/>
    <k n="Name" t="i"/>
    <k n="Open" t="i"/>
    <k n="Image" t="i"/>
    <k n="Price" t="i"/>
    <k n="Change" t="i"/>
    <k n="Volume" t="i"/>
    <k n="Employees" t="i"/>
    <k n="Change (%)" t="i"/>
    <k n="Market cap" t="i"/>
    <k n="52 week low" t="i"/>
    <k n="52 week high" t="i"/>
    <k n="Previous close" t="i"/>
    <k n="Volume average" t="i"/>
    <k n="Last trade time" t="i"/>
    <k n="`_DisplayString" t="i"/>
    <k n="Year incorporated" t="i"/>
    <k n="`%EntityServiceId" t="i"/>
    <k n="Shares outstanding" t="i"/>
  </s>
  <s>
    <k n="Price" t="s"/>
    <k n="Change" t="s"/>
    <k n="Change (%)" t="s"/>
    <k n="ExchangeID" t="s"/>
    <k n="Last trade time"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31">
    <x:dxf>
      <x:numFmt numFmtId="3" formatCode="#,##0"/>
    </x:dxf>
    <x:dxf>
      <x:numFmt numFmtId="14" formatCode="0.00%"/>
    </x:dxf>
    <x:dxf>
      <x:numFmt numFmtId="171" formatCode="_([$$-409]* #,##0.00_);_([$$-409]* \(#,##0.00\);_([$$-409]* &quot;-&quot;??_);_(@_)"/>
    </x:dxf>
    <x:dxf>
      <x:numFmt numFmtId="166" formatCode="_([$$-409]* #,##0_);_([$$-409]* \(#,##0\);_([$$-409]* &quot;-&quot;_);_(@_)"/>
    </x:dxf>
    <x:dxf>
      <x:numFmt numFmtId="175" formatCode="0.0000%"/>
    </x:dxf>
    <x:dxf>
      <x:numFmt numFmtId="179" formatCode="_([$$-409]* #,##0.0_);_([$$-409]* \(#,##0.0\);_([$$-409]* &quot;-&quot;?_);_(@_)"/>
    </x:dxf>
    <x:dxf>
      <x:numFmt numFmtId="176" formatCode="0.00000%"/>
    </x:dxf>
    <x:dxf>
      <x:numFmt numFmtId="182" formatCode="_([$$-409]* #,##0.000_);_([$$-409]* \(#,##0.000\);_([$$-409]* &quot;-&quot;???_);_(@_)"/>
    </x:dxf>
    <x:dxf>
      <x:numFmt numFmtId="13" formatCode="0%"/>
    </x:dxf>
    <x:dxf>
      <x:numFmt numFmtId="4" formatCode="#,##0.00"/>
    </x:dxf>
    <x:dxf>
      <x:numFmt numFmtId="173" formatCode="#,##0.0000"/>
    </x:dxf>
    <x:dxf>
      <x:numFmt numFmtId="172" formatCode="#,##0.000"/>
    </x:dxf>
    <x:dxf>
      <x:numFmt numFmtId="167" formatCode="0.0%"/>
    </x:dxf>
    <x:dxf>
      <x:numFmt numFmtId="174" formatCode="#,##0.0"/>
    </x:dxf>
    <x:dxf>
      <x:numFmt numFmtId="178" formatCode="#,##0.000000"/>
    </x:dxf>
    <x:dxf>
      <x:numFmt numFmtId="177" formatCode="#,##0.00000"/>
    </x:dxf>
    <x:dxf>
      <x:numFmt numFmtId="181" formatCode="0.000%"/>
    </x:dxf>
    <x:dxf>
      <x:numFmt numFmtId="183" formatCode="0.000000%"/>
    </x:dxf>
    <x:dxf>
      <x:numFmt numFmtId="184" formatCode="#,##0.00000000"/>
    </x:dxf>
    <x:dxf>
      <x:numFmt numFmtId="186" formatCode="#,##0.0000000000000"/>
    </x:dxf>
    <x:dxf>
      <x:numFmt numFmtId="185" formatCode="#,##0.0000000"/>
    </x:dxf>
    <x:dxf>
      <x:numFmt numFmtId="188" formatCode="#,##0.00000000000"/>
    </x:dxf>
    <x:dxf>
      <x:numFmt numFmtId="191" formatCode="#,##0.000000000"/>
    </x:dxf>
    <x:dxf>
      <x:numFmt numFmtId="190" formatCode="#,##0.000000000000"/>
    </x:dxf>
    <x:dxf>
      <x:numFmt numFmtId="19" formatCode="m/d/yyyy"/>
    </x:dxf>
    <x:dxf>
      <x:numFmt numFmtId="192" formatCode="#,##0.0000000000"/>
    </x:dxf>
    <x:dxf>
      <x:numFmt numFmtId="164" formatCode="_ [$¥-804]* #,##0.00_ ;_ [$¥-804]* \-#,##0.00_ ;_ [$¥-804]* &quot;-&quot;??_ ;_ @_ "/>
    </x:dxf>
    <x:dxf>
      <x:numFmt numFmtId="27" formatCode="m/d/yyyy\ h:mm"/>
    </x:dxf>
    <x:dxf>
      <x:numFmt numFmtId="168" formatCode="_([$€-2]\ * #,##0.00_);_([$€-2]\ * \(#,##0.00\);_([$€-2]\ * &quot;-&quot;??_);_(@_)"/>
    </x:dxf>
    <x:dxf>
      <x:numFmt numFmtId="2" formatCode="0.00"/>
    </x:dxf>
    <x:dxf>
      <x:numFmt numFmtId="1" formatCode="0"/>
    </x:dxf>
  </dxfs>
  <richProperties>
    <rPr n="IsHeroField" t="b"/>
    <rPr n="IsTitleField" t="b"/>
    <rPr n="ShouldShowInCell" t="b"/>
    <rPr n="RequiresInlineAttribution" t="b"/>
  </richProperties>
  <richStyles>
    <rSty>
      <rpv i="0">1</rpv>
    </rSty>
    <rSty>
      <rpv i="1">1</rpv>
    </rSty>
    <rSty>
      <rpv i="2">1</rpv>
    </rSty>
    <rSty dxfid="0"/>
    <rSty dxfid="1"/>
    <rSty dxfid="2"/>
    <rSty dxfid="3"/>
    <rSty dxfid="4"/>
    <rSty dxfid="5"/>
    <rSty dxfid="6"/>
    <rSty dxfid="7"/>
    <rSty dxfid="8"/>
    <rSty dxfid="9"/>
    <rSty dxfid="10"/>
    <rSty dxfid="11"/>
    <rSty dxfid="12"/>
    <rSty dxfid="13"/>
    <rSty dxfid="14"/>
    <rSty dxfid="15"/>
    <rSty dxfid="16"/>
    <rSty dxfid="17"/>
    <rSty dxfid="18"/>
    <rSty dxfid="19"/>
    <rSty dxfid="20"/>
    <rSty dxfid="21"/>
    <rSty dxfid="22"/>
    <rSty dxfid="23"/>
    <rSty dxfid="24"/>
    <rSty>
      <rpv i="3">1</rpv>
    </rSty>
    <rSty dxfid="25"/>
    <rSty dxfid="26"/>
    <rSty dxfid="27"/>
    <rSty dxfid="28"/>
    <rSty dxfid="29"/>
    <rSty dxfid="30"/>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C3FD9-E67C-4664-B4A8-E2187CEF6583}">
  <dimension ref="A1:T274"/>
  <sheetViews>
    <sheetView tabSelected="1" topLeftCell="A4" workbookViewId="0">
      <selection activeCell="F13" sqref="F13"/>
    </sheetView>
  </sheetViews>
  <sheetFormatPr defaultColWidth="8.69921875" defaultRowHeight="14.4" x14ac:dyDescent="0.3"/>
  <cols>
    <col min="1" max="2" width="8.69921875" style="1"/>
    <col min="3" max="3" width="68.69921875" style="1" customWidth="1"/>
    <col min="4" max="4" width="24.796875" style="1" customWidth="1"/>
    <col min="5" max="5" width="39.8984375" style="1" customWidth="1"/>
    <col min="6" max="6" width="19.8984375" style="1" customWidth="1"/>
    <col min="7" max="7" width="18" style="1" customWidth="1"/>
    <col min="8" max="8" width="28.59765625" style="1" customWidth="1"/>
    <col min="9" max="9" width="25" style="1" customWidth="1"/>
    <col min="10" max="10" width="15" style="1" customWidth="1"/>
    <col min="11" max="11" width="18.3984375" style="1" customWidth="1"/>
    <col min="12" max="12" width="26.296875" style="1" customWidth="1"/>
    <col min="13" max="13" width="13.19921875" style="1" bestFit="1" customWidth="1"/>
    <col min="14" max="14" width="36.09765625" style="1" customWidth="1"/>
    <col min="15" max="15" width="25.5" style="1" customWidth="1"/>
    <col min="16" max="16" width="26.69921875" style="1" customWidth="1"/>
    <col min="17" max="17" width="22.5" style="1" customWidth="1"/>
    <col min="18" max="18" width="30" style="1" customWidth="1"/>
    <col min="19" max="19" width="30.5" style="1" customWidth="1"/>
    <col min="20" max="20" width="14.796875" style="1" bestFit="1" customWidth="1"/>
    <col min="21" max="16384" width="8.69921875" style="1"/>
  </cols>
  <sheetData>
    <row r="1" spans="1:20" x14ac:dyDescent="0.3">
      <c r="B1" s="1">
        <f>B3*D6</f>
        <v>3470.0266574632055</v>
      </c>
      <c r="D1" s="1" t="e" vm="1">
        <v>#VALUE!</v>
      </c>
      <c r="E1" s="1" cm="1" vm="2">
        <f t="array" ref="E1">_FV(D1,"acceptance rate",TRUE)</f>
        <v>0.76909144422558806</v>
      </c>
    </row>
    <row r="3" spans="1:20" ht="29.4" customHeight="1" x14ac:dyDescent="0.3">
      <c r="A3" s="1">
        <f>1000/1609</f>
        <v>0.62150403977625857</v>
      </c>
      <c r="B3" s="1">
        <f>A3^2</f>
        <v>0.38626727145820922</v>
      </c>
      <c r="E3" s="1" t="s">
        <v>8</v>
      </c>
    </row>
    <row r="4" spans="1:20" ht="27.95" customHeight="1" x14ac:dyDescent="0.3">
      <c r="C4" s="2" t="s">
        <v>7</v>
      </c>
    </row>
    <row r="5" spans="1:20" ht="27.95" customHeight="1" x14ac:dyDescent="0.3">
      <c r="C5" s="2" t="s">
        <v>0</v>
      </c>
      <c r="D5" s="1" t="e" vm="3">
        <v>#VALUE!</v>
      </c>
      <c r="E5" s="1" t="e" vm="4">
        <v>#VALUE!</v>
      </c>
      <c r="F5" s="1" t="e" vm="5">
        <v>#VALUE!</v>
      </c>
      <c r="G5" s="1" t="e" vm="6">
        <v>#VALUE!</v>
      </c>
      <c r="H5" s="1" t="e" vm="7">
        <v>#VALUE!</v>
      </c>
      <c r="I5" s="1" t="e" vm="8">
        <v>#VALUE!</v>
      </c>
      <c r="J5" s="1" t="e" vm="9">
        <v>#VALUE!</v>
      </c>
      <c r="K5" s="1" t="e" vm="10">
        <v>#VALUE!</v>
      </c>
      <c r="L5" s="1" t="e" vm="11">
        <v>#VALUE!</v>
      </c>
      <c r="M5" s="1" t="e" vm="12">
        <v>#VALUE!</v>
      </c>
      <c r="N5" s="1" t="e" vm="13">
        <v>#VALUE!</v>
      </c>
      <c r="O5" s="1" t="e" vm="14">
        <v>#VALUE!</v>
      </c>
      <c r="P5" s="1" t="e" vm="15">
        <v>#VALUE!</v>
      </c>
      <c r="Q5" s="1" t="e" vm="16">
        <v>#VALUE!</v>
      </c>
      <c r="R5" s="1" t="e" vm="17">
        <v>#VALUE!</v>
      </c>
      <c r="S5" s="1" t="e" vm="18">
        <v>#VALUE!</v>
      </c>
      <c r="T5" s="1" t="e" vm="19">
        <v>#VALUE!</v>
      </c>
    </row>
    <row r="6" spans="1:20" ht="100.8" customHeight="1" x14ac:dyDescent="0.3">
      <c r="C6" s="2" t="s">
        <v>1</v>
      </c>
      <c r="D6" s="1" cm="1" vm="20">
        <f t="array" ref="D6">_FV(D5,"area")</f>
        <v>8983.4860829999998</v>
      </c>
      <c r="E6" s="1" cm="1" vm="21">
        <f t="array" ref="E6">_FV(E5,"calcium")</f>
        <v>25.200000000000003</v>
      </c>
      <c r="F6" s="1" cm="1" vm="22">
        <f t="array" ref="F6">_FV(F5,"average house value",TRUE)</f>
        <v>139000</v>
      </c>
      <c r="G6" s="1" t="str" cm="1">
        <f t="array" ref="G6">_FV(G5,"FAA code",TRUE)</f>
        <v>LGA</v>
      </c>
      <c r="H6" s="1" cm="1" vm="23">
        <f t="array" ref="H6">_FV(H5,"acceptance rate",TRUE)</f>
        <v>6.3454293079516166E-2</v>
      </c>
      <c r="I6" s="1" cm="1" vm="24">
        <f t="array" ref="I6">_FV(I5,"Mohs hardness",TRUE)</f>
        <v>8</v>
      </c>
      <c r="J6" s="1" cm="1" vm="25">
        <f t="array" ref="J6">_FV(J5,"boiling point",TRUE)</f>
        <v>-33.33</v>
      </c>
      <c r="K6" s="1" cm="1" vm="26">
        <f t="array" ref="K6">_FV(K5,"effective temperature",TRUE)</f>
        <v>212</v>
      </c>
      <c r="L6" s="1" t="e" cm="1" vm="27">
        <f t="array" ref="L6">_FV(L5,"notable film direction credits",TRUE)</f>
        <v>#VALUE!</v>
      </c>
      <c r="M6" s="1" cm="1" vm="28">
        <f t="array" ref="M6">_FV(M5,"US box office total receipts",TRUE)</f>
        <v>760507625</v>
      </c>
      <c r="N6" s="1" t="str" cm="1">
        <f t="array" ref="N6:N10">_FV(N5,"occupation")</f>
        <v>diplomat</v>
      </c>
      <c r="O6" s="1" t="e" cm="1" vm="29">
        <f t="array" ref="O6">_FV(O5,"place with most speakers",TRUE)</f>
        <v>#VALUE!</v>
      </c>
      <c r="P6" s="1" t="str" cm="1">
        <f t="array" ref="P6">_FV(P5,"first release date",TRUE)</f>
        <v>1971-10</v>
      </c>
      <c r="Q6" s="1" cm="1" vm="30">
        <f t="array" ref="Q6">_FV(Q5,"maximum recorded lifespan",TRUE)</f>
        <v>42.016438356164386</v>
      </c>
      <c r="R6" s="1" t="e" cm="1" vm="31">
        <f t="array" ref="R6">_FV(R5,"annual global prevalence by age",TRUE)</f>
        <v>#VALUE!</v>
      </c>
      <c r="S6" s="1" t="e" cm="1" vm="32">
        <f t="array" ref="S6">_FV(S5,"image")</f>
        <v>#VALUE!</v>
      </c>
      <c r="T6" s="1" cm="1" vm="33">
        <f t="array" ref="T6">_FV(T5,"net worth",TRUE)</f>
        <v>1500000000</v>
      </c>
    </row>
    <row r="7" spans="1:20" ht="27.95" customHeight="1" x14ac:dyDescent="0.3">
      <c r="C7" s="2" t="s">
        <v>2</v>
      </c>
      <c r="D7" s="1" t="str">
        <f ca="1">_xlfn.FORMULATEXT(D6)</f>
        <v>=D5.area</v>
      </c>
      <c r="E7" s="1" t="str">
        <f ca="1">_xlfn.FORMULATEXT(E6)</f>
        <v>=E5.calcium</v>
      </c>
      <c r="F7" s="1" t="str">
        <f ca="1">_xlfn.FORMULATEXT(F6)</f>
        <v>=F5.[average house value]</v>
      </c>
      <c r="G7" s="1" t="str">
        <f ca="1">_xlfn.FORMULATEXT(G6)</f>
        <v>=G5.[FAA code]</v>
      </c>
      <c r="H7" s="1" t="str">
        <f ca="1">_xlfn.FORMULATEXT(H6)</f>
        <v>=H5.[acceptance rate]</v>
      </c>
      <c r="I7" s="1" t="str">
        <f t="shared" ref="I7:K7" ca="1" si="0">_xlfn.FORMULATEXT(I6)</f>
        <v>=I5.[Mohs hardness]</v>
      </c>
      <c r="J7" s="1" t="str">
        <f t="shared" ca="1" si="0"/>
        <v>=J5.[boiling point]</v>
      </c>
      <c r="K7" s="1" t="str">
        <f t="shared" ca="1" si="0"/>
        <v>=K5.[effective temperature]</v>
      </c>
      <c r="M7" s="1" t="e" cm="1" vm="34">
        <f t="array" ref="M7">_FV(M6,"US box office total receipts",TRUE)</f>
        <v>#VALUE!</v>
      </c>
      <c r="N7" s="1" t="str">
        <v>government</v>
      </c>
      <c r="O7" s="1" t="str">
        <f ca="1">_xlfn.FORMULATEXT(O6)</f>
        <v>=O5.[place with most speakers]</v>
      </c>
      <c r="P7" s="1" t="str">
        <f ca="1">_xlfn.FORMULATEXT(P6)</f>
        <v>=P5.[first release date]</v>
      </c>
      <c r="Q7" s="1" t="str">
        <f ca="1">_xlfn.FORMULATEXT(Q6)</f>
        <v>=Q5.[maximum recorded lifespan]</v>
      </c>
      <c r="R7" s="1" cm="1" vm="35">
        <f t="array" ref="R7">_FV(R5,"average patient weight",TRUE)</f>
        <v>92.911857803853351</v>
      </c>
      <c r="T7" s="1" t="str">
        <f ca="1">_xlfn.FORMULATEXT(T6)</f>
        <v>=T5.[net worth]</v>
      </c>
    </row>
    <row r="8" spans="1:20" ht="27.95" customHeight="1" x14ac:dyDescent="0.3">
      <c r="C8" s="2" t="s">
        <v>3</v>
      </c>
      <c r="N8" s="1" t="str">
        <v>inventor</v>
      </c>
      <c r="R8" s="1" t="str">
        <f ca="1">_xlfn.FORMULATEXT(R7)</f>
        <v>=R5.[average patient weight]</v>
      </c>
    </row>
    <row r="9" spans="1:20" ht="27.95" customHeight="1" x14ac:dyDescent="0.3">
      <c r="C9" s="2" t="s">
        <v>4</v>
      </c>
      <c r="N9" s="1" t="str">
        <v>scientist</v>
      </c>
    </row>
    <row r="10" spans="1:20" ht="27.95" customHeight="1" x14ac:dyDescent="0.3">
      <c r="C10" s="2" t="s">
        <v>5</v>
      </c>
      <c r="N10" s="1" t="str">
        <v>writer</v>
      </c>
    </row>
    <row r="11" spans="1:20" ht="27.95" customHeight="1" x14ac:dyDescent="0.3">
      <c r="C11" s="2" t="s">
        <v>6</v>
      </c>
      <c r="N11" s="1" t="str">
        <f ca="1">_xlfn.FORMULATEXT(N6)</f>
        <v>=N5.occupation</v>
      </c>
    </row>
    <row r="12" spans="1:20" ht="27.95" customHeight="1" x14ac:dyDescent="0.3"/>
    <row r="13" spans="1:20" x14ac:dyDescent="0.3">
      <c r="A13" s="1" t="s">
        <v>419</v>
      </c>
      <c r="B13" s="1" t="s">
        <v>420</v>
      </c>
      <c r="F13" s="1">
        <f>E15*E16</f>
        <v>0.99964507999999996</v>
      </c>
    </row>
    <row r="14" spans="1:20" x14ac:dyDescent="0.3">
      <c r="A14" s="1" t="s">
        <v>9</v>
      </c>
      <c r="B14" s="1" t="s">
        <v>10</v>
      </c>
      <c r="D14" s="1" t="e" vm="36">
        <v>#VALUE!</v>
      </c>
      <c r="E14" s="1" cm="1" vm="37">
        <f t="array" ref="E14">_FV(D14,"Previous close",TRUE)</f>
        <v>6.5556000000000001</v>
      </c>
    </row>
    <row r="15" spans="1:20" x14ac:dyDescent="0.3">
      <c r="A15" s="1" t="s">
        <v>11</v>
      </c>
      <c r="B15" s="1" t="s">
        <v>12</v>
      </c>
      <c r="D15" s="1" t="e" vm="38">
        <v>#VALUE!</v>
      </c>
      <c r="E15" s="1" cm="1" vm="39">
        <f t="array" ref="E15">_FV(D15,"Previous close",TRUE)</f>
        <v>1.1860999999999999</v>
      </c>
    </row>
    <row r="16" spans="1:20" x14ac:dyDescent="0.3">
      <c r="A16" s="1" t="s">
        <v>13</v>
      </c>
      <c r="B16" s="1" t="s">
        <v>14</v>
      </c>
      <c r="D16" s="1" t="e" vm="40">
        <v>#VALUE!</v>
      </c>
      <c r="E16" s="1" cm="1" vm="41">
        <f t="array" ref="E16">_FV(D16,"Previous close",TRUE)</f>
        <v>0.84279999999999999</v>
      </c>
    </row>
    <row r="17" spans="1:7" x14ac:dyDescent="0.3">
      <c r="A17" s="1" t="s">
        <v>15</v>
      </c>
      <c r="B17" s="1" t="s">
        <v>16</v>
      </c>
    </row>
    <row r="18" spans="1:7" ht="49" customHeight="1" x14ac:dyDescent="0.3">
      <c r="A18" s="1" t="s">
        <v>17</v>
      </c>
      <c r="B18" s="1" t="s">
        <v>18</v>
      </c>
      <c r="E18" s="1" t="e" vm="42">
        <v>#VALUE!</v>
      </c>
      <c r="F18" s="1" cm="1" vm="43">
        <f t="array" ref="F18">_FV(E18,"Population")</f>
        <v>12741080</v>
      </c>
      <c r="G18" s="1" t="str">
        <f ca="1">_xlfn.FORMULATEXT(F18)</f>
        <v>=E18.Population</v>
      </c>
    </row>
    <row r="19" spans="1:7" x14ac:dyDescent="0.3">
      <c r="A19" s="1" t="s">
        <v>19</v>
      </c>
      <c r="B19" s="1" t="s">
        <v>20</v>
      </c>
    </row>
    <row r="20" spans="1:7" x14ac:dyDescent="0.3">
      <c r="A20" s="1" t="s">
        <v>21</v>
      </c>
      <c r="E20" s="1" t="e" vm="44">
        <v>#VALUE!</v>
      </c>
      <c r="F20" s="3" cm="1">
        <f t="array" ref="F20">_FV(E20,"Employees")</f>
        <v>435000</v>
      </c>
      <c r="G20" s="1" t="str">
        <f ca="1">_xlfn.FORMULATEXT(F20)</f>
        <v>=E20.Employees</v>
      </c>
    </row>
    <row r="21" spans="1:7" x14ac:dyDescent="0.3">
      <c r="A21" s="1" t="s">
        <v>22</v>
      </c>
      <c r="B21" s="1" t="s">
        <v>20</v>
      </c>
    </row>
    <row r="22" spans="1:7" x14ac:dyDescent="0.3">
      <c r="A22" s="1" t="s">
        <v>23</v>
      </c>
      <c r="B22" s="1" t="s">
        <v>24</v>
      </c>
    </row>
    <row r="23" spans="1:7" x14ac:dyDescent="0.3">
      <c r="A23" s="1" t="s">
        <v>25</v>
      </c>
      <c r="B23" s="1" t="s">
        <v>26</v>
      </c>
    </row>
    <row r="24" spans="1:7" x14ac:dyDescent="0.3">
      <c r="A24" s="1" t="s">
        <v>27</v>
      </c>
      <c r="B24" s="1" t="s">
        <v>28</v>
      </c>
    </row>
    <row r="25" spans="1:7" x14ac:dyDescent="0.3">
      <c r="A25" s="1" t="s">
        <v>29</v>
      </c>
      <c r="B25" s="1" t="s">
        <v>30</v>
      </c>
    </row>
    <row r="26" spans="1:7" x14ac:dyDescent="0.3">
      <c r="A26" s="1" t="s">
        <v>31</v>
      </c>
      <c r="B26" s="1" t="s">
        <v>16</v>
      </c>
    </row>
    <row r="27" spans="1:7" x14ac:dyDescent="0.3">
      <c r="A27" s="1" t="s">
        <v>32</v>
      </c>
      <c r="B27" s="1" t="s">
        <v>33</v>
      </c>
    </row>
    <row r="28" spans="1:7" x14ac:dyDescent="0.3">
      <c r="A28" s="1" t="s">
        <v>34</v>
      </c>
      <c r="B28" s="1" t="s">
        <v>35</v>
      </c>
    </row>
    <row r="29" spans="1:7" x14ac:dyDescent="0.3">
      <c r="A29" s="1" t="s">
        <v>36</v>
      </c>
      <c r="B29" s="1" t="s">
        <v>37</v>
      </c>
    </row>
    <row r="30" spans="1:7" x14ac:dyDescent="0.3">
      <c r="A30" s="1" t="s">
        <v>38</v>
      </c>
      <c r="B30" s="1" t="s">
        <v>39</v>
      </c>
    </row>
    <row r="31" spans="1:7" x14ac:dyDescent="0.3">
      <c r="A31" s="1" t="s">
        <v>40</v>
      </c>
      <c r="B31" s="1" t="s">
        <v>41</v>
      </c>
    </row>
    <row r="32" spans="1:7" x14ac:dyDescent="0.3">
      <c r="A32" s="1" t="s">
        <v>42</v>
      </c>
      <c r="B32" s="1" t="s">
        <v>43</v>
      </c>
    </row>
    <row r="33" spans="1:2" x14ac:dyDescent="0.3">
      <c r="A33" s="1" t="s">
        <v>44</v>
      </c>
      <c r="B33" s="1" t="s">
        <v>16</v>
      </c>
    </row>
    <row r="34" spans="1:2" x14ac:dyDescent="0.3">
      <c r="A34" s="1" t="s">
        <v>45</v>
      </c>
      <c r="B34" s="1" t="s">
        <v>46</v>
      </c>
    </row>
    <row r="35" spans="1:2" x14ac:dyDescent="0.3">
      <c r="A35" s="1" t="s">
        <v>47</v>
      </c>
      <c r="B35" s="1" t="s">
        <v>48</v>
      </c>
    </row>
    <row r="36" spans="1:2" x14ac:dyDescent="0.3">
      <c r="A36" s="1" t="s">
        <v>49</v>
      </c>
      <c r="B36" s="1" t="s">
        <v>50</v>
      </c>
    </row>
    <row r="37" spans="1:2" x14ac:dyDescent="0.3">
      <c r="A37" s="1" t="s">
        <v>51</v>
      </c>
      <c r="B37" s="1" t="s">
        <v>52</v>
      </c>
    </row>
    <row r="38" spans="1:2" x14ac:dyDescent="0.3">
      <c r="A38" s="1" t="s">
        <v>51</v>
      </c>
      <c r="B38" s="1" t="s">
        <v>53</v>
      </c>
    </row>
    <row r="39" spans="1:2" x14ac:dyDescent="0.3">
      <c r="A39" s="1" t="s">
        <v>54</v>
      </c>
      <c r="B39" s="1" t="s">
        <v>55</v>
      </c>
    </row>
    <row r="40" spans="1:2" x14ac:dyDescent="0.3">
      <c r="A40" s="1" t="s">
        <v>54</v>
      </c>
      <c r="B40" s="1" t="s">
        <v>56</v>
      </c>
    </row>
    <row r="41" spans="1:2" x14ac:dyDescent="0.3">
      <c r="A41" s="1" t="s">
        <v>57</v>
      </c>
      <c r="B41" s="1" t="s">
        <v>14</v>
      </c>
    </row>
    <row r="42" spans="1:2" x14ac:dyDescent="0.3">
      <c r="A42" s="1" t="s">
        <v>58</v>
      </c>
      <c r="B42" s="1" t="s">
        <v>59</v>
      </c>
    </row>
    <row r="43" spans="1:2" x14ac:dyDescent="0.3">
      <c r="A43" s="1" t="s">
        <v>60</v>
      </c>
      <c r="B43" s="1" t="s">
        <v>61</v>
      </c>
    </row>
    <row r="44" spans="1:2" x14ac:dyDescent="0.3">
      <c r="A44" s="1" t="s">
        <v>62</v>
      </c>
      <c r="B44" s="1" t="s">
        <v>63</v>
      </c>
    </row>
    <row r="45" spans="1:2" x14ac:dyDescent="0.3">
      <c r="A45" s="1" t="s">
        <v>64</v>
      </c>
      <c r="B45" s="1" t="s">
        <v>65</v>
      </c>
    </row>
    <row r="46" spans="1:2" x14ac:dyDescent="0.3">
      <c r="A46" s="1" t="s">
        <v>66</v>
      </c>
      <c r="B46" s="1" t="s">
        <v>14</v>
      </c>
    </row>
    <row r="47" spans="1:2" x14ac:dyDescent="0.3">
      <c r="A47" s="1" t="s">
        <v>67</v>
      </c>
      <c r="B47" s="1" t="s">
        <v>68</v>
      </c>
    </row>
    <row r="48" spans="1:2" x14ac:dyDescent="0.3">
      <c r="A48" s="1" t="s">
        <v>69</v>
      </c>
      <c r="B48" s="1" t="s">
        <v>70</v>
      </c>
    </row>
    <row r="49" spans="1:2" x14ac:dyDescent="0.3">
      <c r="A49" s="1" t="s">
        <v>71</v>
      </c>
      <c r="B49" s="1" t="s">
        <v>48</v>
      </c>
    </row>
    <row r="50" spans="1:2" x14ac:dyDescent="0.3">
      <c r="A50" s="1" t="s">
        <v>72</v>
      </c>
      <c r="B50" s="1" t="s">
        <v>73</v>
      </c>
    </row>
    <row r="51" spans="1:2" x14ac:dyDescent="0.3">
      <c r="A51" s="1" t="s">
        <v>74</v>
      </c>
      <c r="B51" s="1" t="s">
        <v>75</v>
      </c>
    </row>
    <row r="52" spans="1:2" x14ac:dyDescent="0.3">
      <c r="A52" s="1" t="s">
        <v>76</v>
      </c>
      <c r="B52" s="1" t="s">
        <v>77</v>
      </c>
    </row>
    <row r="53" spans="1:2" x14ac:dyDescent="0.3">
      <c r="A53" s="1" t="s">
        <v>78</v>
      </c>
      <c r="B53" s="1" t="s">
        <v>79</v>
      </c>
    </row>
    <row r="54" spans="1:2" x14ac:dyDescent="0.3">
      <c r="A54" s="1" t="s">
        <v>80</v>
      </c>
      <c r="B54" s="1" t="s">
        <v>81</v>
      </c>
    </row>
    <row r="55" spans="1:2" x14ac:dyDescent="0.3">
      <c r="A55" s="1" t="s">
        <v>82</v>
      </c>
      <c r="B55" s="1" t="s">
        <v>83</v>
      </c>
    </row>
    <row r="56" spans="1:2" x14ac:dyDescent="0.3">
      <c r="A56" s="1" t="s">
        <v>84</v>
      </c>
      <c r="B56" s="1" t="s">
        <v>79</v>
      </c>
    </row>
    <row r="57" spans="1:2" x14ac:dyDescent="0.3">
      <c r="A57" s="1" t="s">
        <v>85</v>
      </c>
      <c r="B57" s="1" t="s">
        <v>79</v>
      </c>
    </row>
    <row r="58" spans="1:2" x14ac:dyDescent="0.3">
      <c r="A58" s="1" t="s">
        <v>86</v>
      </c>
      <c r="B58" s="1" t="s">
        <v>87</v>
      </c>
    </row>
    <row r="59" spans="1:2" x14ac:dyDescent="0.3">
      <c r="A59" s="1" t="s">
        <v>86</v>
      </c>
      <c r="B59" s="1" t="s">
        <v>88</v>
      </c>
    </row>
    <row r="60" spans="1:2" x14ac:dyDescent="0.3">
      <c r="A60" s="1" t="s">
        <v>89</v>
      </c>
      <c r="B60" s="1" t="s">
        <v>90</v>
      </c>
    </row>
    <row r="61" spans="1:2" x14ac:dyDescent="0.3">
      <c r="A61" s="1" t="s">
        <v>91</v>
      </c>
      <c r="B61" s="1" t="s">
        <v>30</v>
      </c>
    </row>
    <row r="62" spans="1:2" x14ac:dyDescent="0.3">
      <c r="A62" s="1" t="s">
        <v>92</v>
      </c>
      <c r="B62" s="1" t="s">
        <v>30</v>
      </c>
    </row>
    <row r="63" spans="1:2" x14ac:dyDescent="0.3">
      <c r="A63" s="1" t="s">
        <v>93</v>
      </c>
      <c r="B63" s="1" t="s">
        <v>94</v>
      </c>
    </row>
    <row r="64" spans="1:2" x14ac:dyDescent="0.3">
      <c r="A64" s="1" t="s">
        <v>93</v>
      </c>
      <c r="B64" s="1" t="s">
        <v>95</v>
      </c>
    </row>
    <row r="65" spans="1:2" x14ac:dyDescent="0.3">
      <c r="A65" s="1" t="s">
        <v>96</v>
      </c>
      <c r="B65" s="1" t="s">
        <v>97</v>
      </c>
    </row>
    <row r="66" spans="1:2" x14ac:dyDescent="0.3">
      <c r="A66" s="1" t="s">
        <v>98</v>
      </c>
      <c r="B66" s="1" t="s">
        <v>99</v>
      </c>
    </row>
    <row r="67" spans="1:2" x14ac:dyDescent="0.3">
      <c r="A67" s="1" t="s">
        <v>100</v>
      </c>
      <c r="B67" s="1" t="s">
        <v>79</v>
      </c>
    </row>
    <row r="68" spans="1:2" x14ac:dyDescent="0.3">
      <c r="A68" s="1" t="s">
        <v>101</v>
      </c>
      <c r="B68" s="1" t="s">
        <v>102</v>
      </c>
    </row>
    <row r="69" spans="1:2" x14ac:dyDescent="0.3">
      <c r="A69" s="1" t="s">
        <v>103</v>
      </c>
      <c r="B69" s="1" t="s">
        <v>104</v>
      </c>
    </row>
    <row r="70" spans="1:2" x14ac:dyDescent="0.3">
      <c r="A70" s="1" t="s">
        <v>105</v>
      </c>
      <c r="B70" s="1" t="s">
        <v>106</v>
      </c>
    </row>
    <row r="71" spans="1:2" x14ac:dyDescent="0.3">
      <c r="A71" s="1" t="s">
        <v>107</v>
      </c>
      <c r="B71" s="1" t="s">
        <v>108</v>
      </c>
    </row>
    <row r="72" spans="1:2" x14ac:dyDescent="0.3">
      <c r="A72" s="1" t="s">
        <v>107</v>
      </c>
      <c r="B72" s="1" t="s">
        <v>109</v>
      </c>
    </row>
    <row r="73" spans="1:2" x14ac:dyDescent="0.3">
      <c r="A73" s="1" t="s">
        <v>110</v>
      </c>
      <c r="B73" s="1" t="s">
        <v>111</v>
      </c>
    </row>
    <row r="74" spans="1:2" x14ac:dyDescent="0.3">
      <c r="A74" s="1" t="s">
        <v>112</v>
      </c>
      <c r="B74" s="1" t="s">
        <v>16</v>
      </c>
    </row>
    <row r="75" spans="1:2" x14ac:dyDescent="0.3">
      <c r="A75" s="1" t="s">
        <v>113</v>
      </c>
      <c r="B75" s="1" t="s">
        <v>114</v>
      </c>
    </row>
    <row r="76" spans="1:2" x14ac:dyDescent="0.3">
      <c r="A76" s="1" t="s">
        <v>115</v>
      </c>
      <c r="B76" s="1" t="s">
        <v>48</v>
      </c>
    </row>
    <row r="77" spans="1:2" x14ac:dyDescent="0.3">
      <c r="A77" s="1" t="s">
        <v>116</v>
      </c>
      <c r="B77" s="1" t="s">
        <v>117</v>
      </c>
    </row>
    <row r="78" spans="1:2" x14ac:dyDescent="0.3">
      <c r="A78" s="1" t="s">
        <v>118</v>
      </c>
      <c r="B78" s="1" t="s">
        <v>119</v>
      </c>
    </row>
    <row r="79" spans="1:2" x14ac:dyDescent="0.3">
      <c r="A79" s="1" t="s">
        <v>120</v>
      </c>
      <c r="B79" s="1" t="s">
        <v>20</v>
      </c>
    </row>
    <row r="80" spans="1:2" x14ac:dyDescent="0.3">
      <c r="A80" s="1" t="s">
        <v>121</v>
      </c>
      <c r="B80" s="1" t="s">
        <v>122</v>
      </c>
    </row>
    <row r="81" spans="1:2" x14ac:dyDescent="0.3">
      <c r="A81" s="1" t="s">
        <v>123</v>
      </c>
      <c r="B81" s="1" t="s">
        <v>14</v>
      </c>
    </row>
    <row r="82" spans="1:2" x14ac:dyDescent="0.3">
      <c r="A82" s="1" t="s">
        <v>124</v>
      </c>
      <c r="B82" s="1" t="s">
        <v>125</v>
      </c>
    </row>
    <row r="83" spans="1:2" x14ac:dyDescent="0.3">
      <c r="A83" s="1" t="s">
        <v>126</v>
      </c>
      <c r="B83" s="1" t="s">
        <v>127</v>
      </c>
    </row>
    <row r="84" spans="1:2" x14ac:dyDescent="0.3">
      <c r="A84" s="1" t="s">
        <v>126</v>
      </c>
      <c r="B84" s="1" t="s">
        <v>14</v>
      </c>
    </row>
    <row r="85" spans="1:2" x14ac:dyDescent="0.3">
      <c r="A85" s="1" t="s">
        <v>128</v>
      </c>
      <c r="B85" s="1" t="s">
        <v>79</v>
      </c>
    </row>
    <row r="86" spans="1:2" x14ac:dyDescent="0.3">
      <c r="A86" s="1" t="s">
        <v>129</v>
      </c>
      <c r="B86" s="1" t="s">
        <v>130</v>
      </c>
    </row>
    <row r="87" spans="1:2" x14ac:dyDescent="0.3">
      <c r="A87" s="1" t="s">
        <v>131</v>
      </c>
      <c r="B87" s="1" t="s">
        <v>16</v>
      </c>
    </row>
    <row r="88" spans="1:2" x14ac:dyDescent="0.3">
      <c r="A88" s="1" t="s">
        <v>132</v>
      </c>
      <c r="B88" s="1" t="s">
        <v>133</v>
      </c>
    </row>
    <row r="89" spans="1:2" x14ac:dyDescent="0.3">
      <c r="A89" s="1" t="s">
        <v>134</v>
      </c>
      <c r="B89" s="1" t="s">
        <v>16</v>
      </c>
    </row>
    <row r="90" spans="1:2" x14ac:dyDescent="0.3">
      <c r="A90" s="1" t="s">
        <v>135</v>
      </c>
      <c r="B90" s="1" t="s">
        <v>136</v>
      </c>
    </row>
    <row r="91" spans="1:2" x14ac:dyDescent="0.3">
      <c r="A91" s="1" t="s">
        <v>137</v>
      </c>
      <c r="B91" s="1" t="s">
        <v>117</v>
      </c>
    </row>
    <row r="92" spans="1:2" x14ac:dyDescent="0.3">
      <c r="A92" s="1" t="s">
        <v>138</v>
      </c>
      <c r="B92" s="1" t="s">
        <v>139</v>
      </c>
    </row>
    <row r="93" spans="1:2" x14ac:dyDescent="0.3">
      <c r="A93" s="1" t="s">
        <v>140</v>
      </c>
      <c r="B93" s="1" t="s">
        <v>16</v>
      </c>
    </row>
    <row r="94" spans="1:2" x14ac:dyDescent="0.3">
      <c r="A94" s="1" t="s">
        <v>141</v>
      </c>
      <c r="B94" s="1" t="s">
        <v>16</v>
      </c>
    </row>
    <row r="95" spans="1:2" x14ac:dyDescent="0.3">
      <c r="A95" s="1" t="s">
        <v>142</v>
      </c>
      <c r="B95" s="1" t="s">
        <v>16</v>
      </c>
    </row>
    <row r="96" spans="1:2" x14ac:dyDescent="0.3">
      <c r="A96" s="1" t="s">
        <v>143</v>
      </c>
      <c r="B96" s="1" t="s">
        <v>144</v>
      </c>
    </row>
    <row r="97" spans="1:2" x14ac:dyDescent="0.3">
      <c r="A97" s="1" t="s">
        <v>145</v>
      </c>
      <c r="B97" s="1" t="s">
        <v>16</v>
      </c>
    </row>
    <row r="98" spans="1:2" x14ac:dyDescent="0.3">
      <c r="A98" s="1" t="s">
        <v>146</v>
      </c>
      <c r="B98" s="1" t="s">
        <v>79</v>
      </c>
    </row>
    <row r="99" spans="1:2" x14ac:dyDescent="0.3">
      <c r="A99" s="1" t="s">
        <v>147</v>
      </c>
      <c r="B99" s="1" t="s">
        <v>148</v>
      </c>
    </row>
    <row r="100" spans="1:2" x14ac:dyDescent="0.3">
      <c r="A100" s="1" t="s">
        <v>149</v>
      </c>
      <c r="B100" s="1" t="s">
        <v>150</v>
      </c>
    </row>
    <row r="101" spans="1:2" x14ac:dyDescent="0.3">
      <c r="A101" s="1" t="s">
        <v>151</v>
      </c>
      <c r="B101" s="1" t="s">
        <v>16</v>
      </c>
    </row>
    <row r="102" spans="1:2" x14ac:dyDescent="0.3">
      <c r="A102" s="1" t="s">
        <v>152</v>
      </c>
      <c r="B102" s="1" t="s">
        <v>153</v>
      </c>
    </row>
    <row r="103" spans="1:2" x14ac:dyDescent="0.3">
      <c r="A103" s="1" t="s">
        <v>154</v>
      </c>
      <c r="B103" s="1" t="s">
        <v>155</v>
      </c>
    </row>
    <row r="104" spans="1:2" x14ac:dyDescent="0.3">
      <c r="A104" s="1" t="s">
        <v>156</v>
      </c>
      <c r="B104" s="1" t="s">
        <v>16</v>
      </c>
    </row>
    <row r="105" spans="1:2" x14ac:dyDescent="0.3">
      <c r="A105" s="1" t="s">
        <v>157</v>
      </c>
      <c r="B105" s="1" t="s">
        <v>117</v>
      </c>
    </row>
    <row r="106" spans="1:2" x14ac:dyDescent="0.3">
      <c r="A106" s="1" t="s">
        <v>158</v>
      </c>
      <c r="B106" s="1" t="s">
        <v>20</v>
      </c>
    </row>
    <row r="107" spans="1:2" x14ac:dyDescent="0.3">
      <c r="A107" s="1" t="s">
        <v>159</v>
      </c>
      <c r="B107" s="1" t="s">
        <v>16</v>
      </c>
    </row>
    <row r="108" spans="1:2" x14ac:dyDescent="0.3">
      <c r="A108" s="1" t="s">
        <v>160</v>
      </c>
      <c r="B108" s="1" t="s">
        <v>14</v>
      </c>
    </row>
    <row r="109" spans="1:2" x14ac:dyDescent="0.3">
      <c r="A109" s="1" t="s">
        <v>161</v>
      </c>
      <c r="B109" s="1" t="s">
        <v>162</v>
      </c>
    </row>
    <row r="110" spans="1:2" x14ac:dyDescent="0.3">
      <c r="A110" s="1" t="s">
        <v>163</v>
      </c>
      <c r="B110" s="1" t="s">
        <v>164</v>
      </c>
    </row>
    <row r="111" spans="1:2" x14ac:dyDescent="0.3">
      <c r="A111" s="1" t="s">
        <v>165</v>
      </c>
      <c r="B111" s="1" t="s">
        <v>166</v>
      </c>
    </row>
    <row r="112" spans="1:2" x14ac:dyDescent="0.3">
      <c r="A112" s="1" t="s">
        <v>167</v>
      </c>
      <c r="B112" s="1" t="s">
        <v>48</v>
      </c>
    </row>
    <row r="113" spans="1:2" x14ac:dyDescent="0.3">
      <c r="A113" s="1" t="s">
        <v>168</v>
      </c>
      <c r="B113" s="1" t="s">
        <v>169</v>
      </c>
    </row>
    <row r="114" spans="1:2" x14ac:dyDescent="0.3">
      <c r="A114" s="1" t="s">
        <v>170</v>
      </c>
      <c r="B114" s="1" t="s">
        <v>171</v>
      </c>
    </row>
    <row r="115" spans="1:2" x14ac:dyDescent="0.3">
      <c r="A115" s="1" t="s">
        <v>170</v>
      </c>
      <c r="B115" s="1" t="s">
        <v>14</v>
      </c>
    </row>
    <row r="116" spans="1:2" x14ac:dyDescent="0.3">
      <c r="A116" s="1" t="s">
        <v>172</v>
      </c>
      <c r="B116" s="1" t="s">
        <v>30</v>
      </c>
    </row>
    <row r="117" spans="1:2" x14ac:dyDescent="0.3">
      <c r="A117" s="1" t="s">
        <v>173</v>
      </c>
      <c r="B117" s="1" t="s">
        <v>16</v>
      </c>
    </row>
    <row r="118" spans="1:2" x14ac:dyDescent="0.3">
      <c r="A118" s="1" t="s">
        <v>174</v>
      </c>
      <c r="B118" s="1" t="s">
        <v>175</v>
      </c>
    </row>
    <row r="119" spans="1:2" x14ac:dyDescent="0.3">
      <c r="A119" s="1" t="s">
        <v>176</v>
      </c>
      <c r="B119" s="1" t="s">
        <v>177</v>
      </c>
    </row>
    <row r="120" spans="1:2" x14ac:dyDescent="0.3">
      <c r="A120" s="1" t="s">
        <v>178</v>
      </c>
      <c r="B120" s="1" t="s">
        <v>179</v>
      </c>
    </row>
    <row r="121" spans="1:2" x14ac:dyDescent="0.3">
      <c r="A121" s="1" t="s">
        <v>180</v>
      </c>
      <c r="B121" s="1" t="s">
        <v>181</v>
      </c>
    </row>
    <row r="122" spans="1:2" x14ac:dyDescent="0.3">
      <c r="A122" s="1" t="s">
        <v>182</v>
      </c>
      <c r="B122" s="1" t="s">
        <v>53</v>
      </c>
    </row>
    <row r="123" spans="1:2" x14ac:dyDescent="0.3">
      <c r="A123" s="1" t="s">
        <v>183</v>
      </c>
      <c r="B123" s="1" t="s">
        <v>184</v>
      </c>
    </row>
    <row r="124" spans="1:2" x14ac:dyDescent="0.3">
      <c r="A124" s="1" t="s">
        <v>185</v>
      </c>
      <c r="B124" s="1" t="s">
        <v>186</v>
      </c>
    </row>
    <row r="125" spans="1:2" x14ac:dyDescent="0.3">
      <c r="A125" s="1" t="s">
        <v>187</v>
      </c>
      <c r="B125" s="1" t="s">
        <v>188</v>
      </c>
    </row>
    <row r="126" spans="1:2" x14ac:dyDescent="0.3">
      <c r="A126" s="1" t="s">
        <v>189</v>
      </c>
      <c r="B126" s="1" t="s">
        <v>190</v>
      </c>
    </row>
    <row r="127" spans="1:2" x14ac:dyDescent="0.3">
      <c r="A127" s="1" t="s">
        <v>191</v>
      </c>
      <c r="B127" s="1" t="s">
        <v>16</v>
      </c>
    </row>
    <row r="128" spans="1:2" x14ac:dyDescent="0.3">
      <c r="A128" s="1" t="s">
        <v>192</v>
      </c>
      <c r="B128" s="1" t="s">
        <v>164</v>
      </c>
    </row>
    <row r="129" spans="1:2" x14ac:dyDescent="0.3">
      <c r="A129" s="1" t="s">
        <v>193</v>
      </c>
      <c r="B129" s="1" t="s">
        <v>194</v>
      </c>
    </row>
    <row r="130" spans="1:2" x14ac:dyDescent="0.3">
      <c r="A130" s="1" t="s">
        <v>195</v>
      </c>
      <c r="B130" s="1" t="s">
        <v>16</v>
      </c>
    </row>
    <row r="131" spans="1:2" x14ac:dyDescent="0.3">
      <c r="A131" s="1" t="s">
        <v>196</v>
      </c>
      <c r="B131" s="1" t="s">
        <v>197</v>
      </c>
    </row>
    <row r="132" spans="1:2" x14ac:dyDescent="0.3">
      <c r="A132" s="1" t="s">
        <v>198</v>
      </c>
      <c r="B132" s="1" t="s">
        <v>199</v>
      </c>
    </row>
    <row r="133" spans="1:2" x14ac:dyDescent="0.3">
      <c r="A133" s="1" t="s">
        <v>200</v>
      </c>
      <c r="B133" s="1" t="s">
        <v>164</v>
      </c>
    </row>
    <row r="134" spans="1:2" x14ac:dyDescent="0.3">
      <c r="A134" s="1" t="s">
        <v>201</v>
      </c>
      <c r="B134" s="1" t="s">
        <v>202</v>
      </c>
    </row>
    <row r="135" spans="1:2" x14ac:dyDescent="0.3">
      <c r="A135" s="1" t="s">
        <v>203</v>
      </c>
      <c r="B135" s="1" t="s">
        <v>204</v>
      </c>
    </row>
    <row r="136" spans="1:2" x14ac:dyDescent="0.3">
      <c r="A136" s="1" t="s">
        <v>205</v>
      </c>
      <c r="B136" s="1" t="s">
        <v>206</v>
      </c>
    </row>
    <row r="137" spans="1:2" x14ac:dyDescent="0.3">
      <c r="A137" s="1" t="s">
        <v>207</v>
      </c>
      <c r="B137" s="1" t="s">
        <v>30</v>
      </c>
    </row>
    <row r="138" spans="1:2" x14ac:dyDescent="0.3">
      <c r="A138" s="1" t="s">
        <v>208</v>
      </c>
      <c r="B138" s="1" t="s">
        <v>209</v>
      </c>
    </row>
    <row r="139" spans="1:2" x14ac:dyDescent="0.3">
      <c r="A139" s="1" t="s">
        <v>210</v>
      </c>
      <c r="B139" s="1" t="s">
        <v>211</v>
      </c>
    </row>
    <row r="140" spans="1:2" x14ac:dyDescent="0.3">
      <c r="A140" s="1" t="s">
        <v>212</v>
      </c>
      <c r="B140" s="1" t="s">
        <v>213</v>
      </c>
    </row>
    <row r="141" spans="1:2" x14ac:dyDescent="0.3">
      <c r="A141" s="1" t="s">
        <v>214</v>
      </c>
      <c r="B141" s="1" t="s">
        <v>215</v>
      </c>
    </row>
    <row r="142" spans="1:2" x14ac:dyDescent="0.3">
      <c r="A142" s="1" t="s">
        <v>216</v>
      </c>
      <c r="B142" s="1" t="s">
        <v>217</v>
      </c>
    </row>
    <row r="143" spans="1:2" x14ac:dyDescent="0.3">
      <c r="A143" s="1" t="s">
        <v>218</v>
      </c>
      <c r="B143" s="1" t="s">
        <v>16</v>
      </c>
    </row>
    <row r="144" spans="1:2" x14ac:dyDescent="0.3">
      <c r="A144" s="1" t="s">
        <v>219</v>
      </c>
      <c r="B144" s="1" t="s">
        <v>220</v>
      </c>
    </row>
    <row r="145" spans="1:2" x14ac:dyDescent="0.3">
      <c r="A145" s="1" t="s">
        <v>221</v>
      </c>
      <c r="B145" s="1" t="s">
        <v>222</v>
      </c>
    </row>
    <row r="146" spans="1:2" x14ac:dyDescent="0.3">
      <c r="A146" s="1" t="s">
        <v>221</v>
      </c>
      <c r="B146" s="1" t="s">
        <v>223</v>
      </c>
    </row>
    <row r="147" spans="1:2" x14ac:dyDescent="0.3">
      <c r="A147" s="1" t="s">
        <v>224</v>
      </c>
      <c r="B147" s="1" t="s">
        <v>225</v>
      </c>
    </row>
    <row r="148" spans="1:2" x14ac:dyDescent="0.3">
      <c r="A148" s="1" t="s">
        <v>226</v>
      </c>
      <c r="B148" s="1" t="s">
        <v>227</v>
      </c>
    </row>
    <row r="149" spans="1:2" x14ac:dyDescent="0.3">
      <c r="A149" s="1" t="s">
        <v>228</v>
      </c>
      <c r="B149" s="1" t="s">
        <v>229</v>
      </c>
    </row>
    <row r="150" spans="1:2" x14ac:dyDescent="0.3">
      <c r="A150" s="1" t="s">
        <v>230</v>
      </c>
      <c r="B150" s="1" t="s">
        <v>16</v>
      </c>
    </row>
    <row r="151" spans="1:2" x14ac:dyDescent="0.3">
      <c r="A151" s="1" t="s">
        <v>231</v>
      </c>
      <c r="B151" s="1" t="s">
        <v>16</v>
      </c>
    </row>
    <row r="152" spans="1:2" x14ac:dyDescent="0.3">
      <c r="A152" s="1" t="s">
        <v>232</v>
      </c>
      <c r="B152" s="1" t="s">
        <v>233</v>
      </c>
    </row>
    <row r="153" spans="1:2" x14ac:dyDescent="0.3">
      <c r="A153" s="1" t="s">
        <v>234</v>
      </c>
      <c r="B153" s="1" t="s">
        <v>235</v>
      </c>
    </row>
    <row r="154" spans="1:2" x14ac:dyDescent="0.3">
      <c r="A154" s="1" t="s">
        <v>236</v>
      </c>
      <c r="B154" s="1" t="s">
        <v>237</v>
      </c>
    </row>
    <row r="155" spans="1:2" x14ac:dyDescent="0.3">
      <c r="A155" s="1" t="s">
        <v>238</v>
      </c>
      <c r="B155" s="1" t="s">
        <v>239</v>
      </c>
    </row>
    <row r="156" spans="1:2" x14ac:dyDescent="0.3">
      <c r="A156" s="1" t="s">
        <v>240</v>
      </c>
      <c r="B156" s="1" t="s">
        <v>241</v>
      </c>
    </row>
    <row r="157" spans="1:2" x14ac:dyDescent="0.3">
      <c r="A157" s="1" t="s">
        <v>242</v>
      </c>
      <c r="B157" s="1" t="s">
        <v>48</v>
      </c>
    </row>
    <row r="158" spans="1:2" x14ac:dyDescent="0.3">
      <c r="A158" s="1" t="s">
        <v>243</v>
      </c>
      <c r="B158" s="1" t="s">
        <v>16</v>
      </c>
    </row>
    <row r="159" spans="1:2" x14ac:dyDescent="0.3">
      <c r="A159" s="1" t="s">
        <v>244</v>
      </c>
      <c r="B159" s="1" t="s">
        <v>14</v>
      </c>
    </row>
    <row r="160" spans="1:2" x14ac:dyDescent="0.3">
      <c r="A160" s="1" t="s">
        <v>245</v>
      </c>
      <c r="B160" s="1" t="s">
        <v>16</v>
      </c>
    </row>
    <row r="161" spans="1:2" x14ac:dyDescent="0.3">
      <c r="A161" s="1" t="s">
        <v>246</v>
      </c>
      <c r="B161" s="1" t="s">
        <v>247</v>
      </c>
    </row>
    <row r="162" spans="1:2" x14ac:dyDescent="0.3">
      <c r="A162" s="1" t="s">
        <v>248</v>
      </c>
      <c r="B162" s="1" t="s">
        <v>249</v>
      </c>
    </row>
    <row r="163" spans="1:2" x14ac:dyDescent="0.3">
      <c r="A163" s="1" t="s">
        <v>250</v>
      </c>
      <c r="B163" s="1" t="s">
        <v>16</v>
      </c>
    </row>
    <row r="164" spans="1:2" x14ac:dyDescent="0.3">
      <c r="A164" s="1" t="s">
        <v>251</v>
      </c>
      <c r="B164" s="1" t="s">
        <v>252</v>
      </c>
    </row>
    <row r="165" spans="1:2" x14ac:dyDescent="0.3">
      <c r="A165" s="1" t="s">
        <v>253</v>
      </c>
      <c r="B165" s="1" t="s">
        <v>254</v>
      </c>
    </row>
    <row r="166" spans="1:2" x14ac:dyDescent="0.3">
      <c r="A166" s="1" t="s">
        <v>253</v>
      </c>
      <c r="B166" s="1" t="s">
        <v>255</v>
      </c>
    </row>
    <row r="167" spans="1:2" x14ac:dyDescent="0.3">
      <c r="A167" s="1" t="s">
        <v>256</v>
      </c>
      <c r="B167" s="1" t="s">
        <v>14</v>
      </c>
    </row>
    <row r="168" spans="1:2" x14ac:dyDescent="0.3">
      <c r="A168" s="1" t="s">
        <v>257</v>
      </c>
      <c r="B168" s="1" t="s">
        <v>258</v>
      </c>
    </row>
    <row r="169" spans="1:2" x14ac:dyDescent="0.3">
      <c r="A169" s="1" t="s">
        <v>259</v>
      </c>
      <c r="B169" s="1" t="s">
        <v>16</v>
      </c>
    </row>
    <row r="170" spans="1:2" x14ac:dyDescent="0.3">
      <c r="A170" s="1" t="s">
        <v>260</v>
      </c>
      <c r="B170" s="1" t="s">
        <v>261</v>
      </c>
    </row>
    <row r="171" spans="1:2" x14ac:dyDescent="0.3">
      <c r="A171" s="1" t="s">
        <v>262</v>
      </c>
      <c r="B171" s="1" t="s">
        <v>16</v>
      </c>
    </row>
    <row r="172" spans="1:2" x14ac:dyDescent="0.3">
      <c r="A172" s="1" t="s">
        <v>263</v>
      </c>
      <c r="B172" s="1" t="s">
        <v>20</v>
      </c>
    </row>
    <row r="173" spans="1:2" x14ac:dyDescent="0.3">
      <c r="A173" s="1" t="s">
        <v>264</v>
      </c>
      <c r="B173" s="1" t="s">
        <v>265</v>
      </c>
    </row>
    <row r="174" spans="1:2" x14ac:dyDescent="0.3">
      <c r="A174" s="1" t="s">
        <v>266</v>
      </c>
      <c r="B174" s="1" t="s">
        <v>267</v>
      </c>
    </row>
    <row r="175" spans="1:2" x14ac:dyDescent="0.3">
      <c r="A175" s="1" t="s">
        <v>268</v>
      </c>
      <c r="B175" s="1" t="s">
        <v>269</v>
      </c>
    </row>
    <row r="176" spans="1:2" x14ac:dyDescent="0.3">
      <c r="A176" s="1" t="s">
        <v>270</v>
      </c>
      <c r="B176" s="1" t="s">
        <v>271</v>
      </c>
    </row>
    <row r="177" spans="1:2" x14ac:dyDescent="0.3">
      <c r="A177" s="1" t="s">
        <v>270</v>
      </c>
      <c r="B177" s="1" t="s">
        <v>223</v>
      </c>
    </row>
    <row r="178" spans="1:2" x14ac:dyDescent="0.3">
      <c r="A178" s="1" t="s">
        <v>272</v>
      </c>
      <c r="B178" s="1" t="s">
        <v>30</v>
      </c>
    </row>
    <row r="179" spans="1:2" x14ac:dyDescent="0.3">
      <c r="A179" s="1" t="s">
        <v>273</v>
      </c>
      <c r="B179" s="1" t="s">
        <v>274</v>
      </c>
    </row>
    <row r="180" spans="1:2" x14ac:dyDescent="0.3">
      <c r="A180" s="1" t="s">
        <v>275</v>
      </c>
      <c r="B180" s="1" t="s">
        <v>16</v>
      </c>
    </row>
    <row r="181" spans="1:2" x14ac:dyDescent="0.3">
      <c r="A181" s="1" t="s">
        <v>276</v>
      </c>
      <c r="B181" s="1" t="s">
        <v>144</v>
      </c>
    </row>
    <row r="182" spans="1:2" x14ac:dyDescent="0.3">
      <c r="A182" s="1" t="s">
        <v>277</v>
      </c>
      <c r="B182" s="1" t="s">
        <v>102</v>
      </c>
    </row>
    <row r="183" spans="1:2" x14ac:dyDescent="0.3">
      <c r="A183" s="1" t="s">
        <v>278</v>
      </c>
      <c r="B183" s="1" t="s">
        <v>279</v>
      </c>
    </row>
    <row r="184" spans="1:2" x14ac:dyDescent="0.3">
      <c r="A184" s="1" t="s">
        <v>280</v>
      </c>
      <c r="B184" s="1" t="s">
        <v>48</v>
      </c>
    </row>
    <row r="185" spans="1:2" x14ac:dyDescent="0.3">
      <c r="A185" s="1" t="s">
        <v>281</v>
      </c>
      <c r="B185" s="1" t="s">
        <v>282</v>
      </c>
    </row>
    <row r="186" spans="1:2" x14ac:dyDescent="0.3">
      <c r="A186" s="1" t="s">
        <v>283</v>
      </c>
      <c r="B186" s="1" t="s">
        <v>102</v>
      </c>
    </row>
    <row r="187" spans="1:2" x14ac:dyDescent="0.3">
      <c r="A187" s="1" t="s">
        <v>284</v>
      </c>
      <c r="B187" s="1" t="s">
        <v>30</v>
      </c>
    </row>
    <row r="188" spans="1:2" x14ac:dyDescent="0.3">
      <c r="A188" s="1" t="s">
        <v>285</v>
      </c>
      <c r="B188" s="1" t="s">
        <v>14</v>
      </c>
    </row>
    <row r="189" spans="1:2" x14ac:dyDescent="0.3">
      <c r="A189" s="1" t="s">
        <v>286</v>
      </c>
      <c r="B189" s="1" t="s">
        <v>63</v>
      </c>
    </row>
    <row r="190" spans="1:2" x14ac:dyDescent="0.3">
      <c r="A190" s="1" t="s">
        <v>287</v>
      </c>
      <c r="B190" s="1" t="s">
        <v>288</v>
      </c>
    </row>
    <row r="191" spans="1:2" x14ac:dyDescent="0.3">
      <c r="A191" s="1" t="s">
        <v>289</v>
      </c>
      <c r="B191" s="1" t="s">
        <v>290</v>
      </c>
    </row>
    <row r="192" spans="1:2" x14ac:dyDescent="0.3">
      <c r="A192" s="1" t="s">
        <v>291</v>
      </c>
      <c r="B192" s="1" t="s">
        <v>14</v>
      </c>
    </row>
    <row r="193" spans="1:3" x14ac:dyDescent="0.3">
      <c r="A193" s="1" t="s">
        <v>292</v>
      </c>
    </row>
    <row r="194" spans="1:3" x14ac:dyDescent="0.3">
      <c r="A194" s="1" t="s">
        <v>293</v>
      </c>
      <c r="B194" s="1" t="s">
        <v>294</v>
      </c>
      <c r="C194" s="1">
        <v>590</v>
      </c>
    </row>
    <row r="195" spans="1:3" x14ac:dyDescent="0.3">
      <c r="A195" s="1" t="s">
        <v>293</v>
      </c>
      <c r="B195" s="1" t="s">
        <v>14</v>
      </c>
      <c r="C195" s="1">
        <v>840</v>
      </c>
    </row>
    <row r="196" spans="1:3" x14ac:dyDescent="0.3">
      <c r="A196" s="1" t="s">
        <v>295</v>
      </c>
      <c r="B196" s="1" t="s">
        <v>296</v>
      </c>
      <c r="C196" s="1">
        <v>598</v>
      </c>
    </row>
    <row r="197" spans="1:3" x14ac:dyDescent="0.3">
      <c r="A197" s="1" t="s">
        <v>297</v>
      </c>
      <c r="B197" s="1" t="s">
        <v>298</v>
      </c>
      <c r="C197" s="1">
        <v>600</v>
      </c>
    </row>
    <row r="198" spans="1:3" x14ac:dyDescent="0.3">
      <c r="A198" s="1" t="s">
        <v>299</v>
      </c>
      <c r="B198" s="1" t="s">
        <v>300</v>
      </c>
      <c r="C198" s="1">
        <v>604</v>
      </c>
    </row>
    <row r="199" spans="1:3" x14ac:dyDescent="0.3">
      <c r="A199" s="1" t="s">
        <v>301</v>
      </c>
      <c r="B199" s="1" t="s">
        <v>302</v>
      </c>
      <c r="C199" s="1">
        <v>608</v>
      </c>
    </row>
    <row r="200" spans="1:3" x14ac:dyDescent="0.3">
      <c r="A200" s="1" t="s">
        <v>303</v>
      </c>
      <c r="B200" s="1" t="s">
        <v>102</v>
      </c>
      <c r="C200" s="1">
        <v>554</v>
      </c>
    </row>
    <row r="201" spans="1:3" x14ac:dyDescent="0.3">
      <c r="A201" s="1" t="s">
        <v>304</v>
      </c>
      <c r="B201" s="1" t="s">
        <v>305</v>
      </c>
      <c r="C201" s="1">
        <v>985</v>
      </c>
    </row>
    <row r="202" spans="1:3" x14ac:dyDescent="0.3">
      <c r="A202" s="1" t="s">
        <v>306</v>
      </c>
      <c r="B202" s="1" t="s">
        <v>16</v>
      </c>
      <c r="C202" s="1">
        <v>978</v>
      </c>
    </row>
    <row r="203" spans="1:3" x14ac:dyDescent="0.3">
      <c r="A203" s="1" t="s">
        <v>307</v>
      </c>
      <c r="B203" s="1" t="s">
        <v>14</v>
      </c>
      <c r="C203" s="1">
        <v>840</v>
      </c>
    </row>
    <row r="204" spans="1:3" x14ac:dyDescent="0.3">
      <c r="A204" s="1" t="s">
        <v>308</v>
      </c>
      <c r="B204" s="1" t="s">
        <v>309</v>
      </c>
      <c r="C204" s="1">
        <v>634</v>
      </c>
    </row>
    <row r="205" spans="1:3" x14ac:dyDescent="0.3">
      <c r="A205" s="1" t="s">
        <v>310</v>
      </c>
      <c r="B205" s="1" t="s">
        <v>311</v>
      </c>
      <c r="C205" s="1">
        <v>807</v>
      </c>
    </row>
    <row r="206" spans="1:3" x14ac:dyDescent="0.3">
      <c r="A206" s="1" t="s">
        <v>312</v>
      </c>
      <c r="B206" s="1" t="s">
        <v>313</v>
      </c>
      <c r="C206" s="1">
        <v>946</v>
      </c>
    </row>
    <row r="207" spans="1:3" x14ac:dyDescent="0.3">
      <c r="A207" s="1" t="s">
        <v>314</v>
      </c>
      <c r="B207" s="1" t="s">
        <v>315</v>
      </c>
      <c r="C207" s="1">
        <v>643</v>
      </c>
    </row>
    <row r="208" spans="1:3" x14ac:dyDescent="0.3">
      <c r="A208" s="1" t="s">
        <v>316</v>
      </c>
      <c r="B208" s="1" t="s">
        <v>317</v>
      </c>
      <c r="C208" s="1">
        <v>646</v>
      </c>
    </row>
    <row r="209" spans="1:3" x14ac:dyDescent="0.3">
      <c r="A209" s="1" t="s">
        <v>318</v>
      </c>
      <c r="B209" s="1" t="s">
        <v>16</v>
      </c>
      <c r="C209" s="1">
        <v>978</v>
      </c>
    </row>
    <row r="210" spans="1:3" x14ac:dyDescent="0.3">
      <c r="A210" s="1" t="s">
        <v>319</v>
      </c>
      <c r="B210" s="1" t="s">
        <v>16</v>
      </c>
      <c r="C210" s="1">
        <v>978</v>
      </c>
    </row>
    <row r="211" spans="1:3" x14ac:dyDescent="0.3">
      <c r="A211" s="1" t="s">
        <v>320</v>
      </c>
      <c r="B211" s="1" t="s">
        <v>321</v>
      </c>
      <c r="C211" s="1">
        <v>654</v>
      </c>
    </row>
    <row r="212" spans="1:3" x14ac:dyDescent="0.3">
      <c r="A212" s="1" t="s">
        <v>322</v>
      </c>
      <c r="B212" s="1" t="s">
        <v>20</v>
      </c>
      <c r="C212" s="1">
        <v>951</v>
      </c>
    </row>
    <row r="213" spans="1:3" x14ac:dyDescent="0.3">
      <c r="A213" s="1" t="s">
        <v>323</v>
      </c>
      <c r="B213" s="1" t="s">
        <v>20</v>
      </c>
      <c r="C213" s="1">
        <v>951</v>
      </c>
    </row>
    <row r="214" spans="1:3" x14ac:dyDescent="0.3">
      <c r="A214" s="1" t="s">
        <v>324</v>
      </c>
      <c r="B214" s="1" t="s">
        <v>16</v>
      </c>
      <c r="C214" s="1">
        <v>978</v>
      </c>
    </row>
    <row r="215" spans="1:3" x14ac:dyDescent="0.3">
      <c r="A215" s="1" t="s">
        <v>325</v>
      </c>
      <c r="B215" s="1" t="s">
        <v>16</v>
      </c>
      <c r="C215" s="1">
        <v>978</v>
      </c>
    </row>
    <row r="216" spans="1:3" x14ac:dyDescent="0.3">
      <c r="A216" s="1" t="s">
        <v>326</v>
      </c>
      <c r="B216" s="1" t="s">
        <v>20</v>
      </c>
      <c r="C216" s="1">
        <v>951</v>
      </c>
    </row>
    <row r="217" spans="1:3" x14ac:dyDescent="0.3">
      <c r="A217" s="1" t="s">
        <v>327</v>
      </c>
      <c r="B217" s="1" t="s">
        <v>328</v>
      </c>
      <c r="C217" s="1">
        <v>882</v>
      </c>
    </row>
    <row r="218" spans="1:3" x14ac:dyDescent="0.3">
      <c r="A218" s="1" t="s">
        <v>329</v>
      </c>
      <c r="B218" s="1" t="s">
        <v>16</v>
      </c>
      <c r="C218" s="1">
        <v>978</v>
      </c>
    </row>
    <row r="219" spans="1:3" x14ac:dyDescent="0.3">
      <c r="A219" s="1" t="s">
        <v>330</v>
      </c>
      <c r="B219" s="1" t="s">
        <v>331</v>
      </c>
      <c r="C219" s="1">
        <v>930</v>
      </c>
    </row>
    <row r="220" spans="1:3" x14ac:dyDescent="0.3">
      <c r="A220" s="1" t="s">
        <v>332</v>
      </c>
      <c r="B220" s="1" t="s">
        <v>333</v>
      </c>
      <c r="C220" s="1">
        <v>682</v>
      </c>
    </row>
    <row r="221" spans="1:3" x14ac:dyDescent="0.3">
      <c r="A221" s="1" t="s">
        <v>334</v>
      </c>
      <c r="B221" s="1" t="s">
        <v>48</v>
      </c>
      <c r="C221" s="1">
        <v>952</v>
      </c>
    </row>
    <row r="222" spans="1:3" x14ac:dyDescent="0.3">
      <c r="A222" s="1" t="s">
        <v>335</v>
      </c>
      <c r="B222" s="1" t="s">
        <v>336</v>
      </c>
      <c r="C222" s="1">
        <v>941</v>
      </c>
    </row>
    <row r="223" spans="1:3" x14ac:dyDescent="0.3">
      <c r="A223" s="1" t="s">
        <v>337</v>
      </c>
      <c r="B223" s="1" t="s">
        <v>338</v>
      </c>
      <c r="C223" s="1">
        <v>690</v>
      </c>
    </row>
    <row r="224" spans="1:3" x14ac:dyDescent="0.3">
      <c r="A224" s="1" t="s">
        <v>339</v>
      </c>
      <c r="B224" s="1" t="s">
        <v>340</v>
      </c>
      <c r="C224" s="1">
        <v>694</v>
      </c>
    </row>
    <row r="225" spans="1:3" x14ac:dyDescent="0.3">
      <c r="A225" s="1" t="s">
        <v>341</v>
      </c>
      <c r="B225" s="1" t="s">
        <v>342</v>
      </c>
      <c r="C225" s="1">
        <v>702</v>
      </c>
    </row>
    <row r="226" spans="1:3" x14ac:dyDescent="0.3">
      <c r="A226" s="1" t="s">
        <v>343</v>
      </c>
      <c r="B226" s="1" t="s">
        <v>111</v>
      </c>
      <c r="C226" s="1">
        <v>532</v>
      </c>
    </row>
    <row r="227" spans="1:3" x14ac:dyDescent="0.3">
      <c r="A227" s="1" t="s">
        <v>344</v>
      </c>
      <c r="B227" s="1" t="s">
        <v>345</v>
      </c>
      <c r="C227" s="1">
        <v>994</v>
      </c>
    </row>
    <row r="228" spans="1:3" x14ac:dyDescent="0.3">
      <c r="A228" s="1" t="s">
        <v>346</v>
      </c>
      <c r="B228" s="1" t="s">
        <v>16</v>
      </c>
      <c r="C228" s="1">
        <v>978</v>
      </c>
    </row>
    <row r="229" spans="1:3" x14ac:dyDescent="0.3">
      <c r="A229" s="1" t="s">
        <v>347</v>
      </c>
      <c r="B229" s="1" t="s">
        <v>16</v>
      </c>
      <c r="C229" s="1">
        <v>978</v>
      </c>
    </row>
    <row r="230" spans="1:3" x14ac:dyDescent="0.3">
      <c r="A230" s="1" t="s">
        <v>348</v>
      </c>
      <c r="B230" s="1" t="s">
        <v>349</v>
      </c>
      <c r="C230" s="1">
        <v>90</v>
      </c>
    </row>
    <row r="231" spans="1:3" x14ac:dyDescent="0.3">
      <c r="A231" s="1" t="s">
        <v>350</v>
      </c>
      <c r="B231" s="1" t="s">
        <v>351</v>
      </c>
      <c r="C231" s="1">
        <v>706</v>
      </c>
    </row>
    <row r="232" spans="1:3" x14ac:dyDescent="0.3">
      <c r="A232" s="1" t="s">
        <v>352</v>
      </c>
      <c r="B232" s="1" t="s">
        <v>223</v>
      </c>
      <c r="C232" s="1">
        <v>710</v>
      </c>
    </row>
    <row r="233" spans="1:3" x14ac:dyDescent="0.3">
      <c r="A233" s="1" t="s">
        <v>353</v>
      </c>
    </row>
    <row r="234" spans="1:3" x14ac:dyDescent="0.3">
      <c r="A234" s="1" t="s">
        <v>354</v>
      </c>
      <c r="B234" s="1" t="s">
        <v>355</v>
      </c>
      <c r="C234" s="1">
        <v>728</v>
      </c>
    </row>
    <row r="235" spans="1:3" x14ac:dyDescent="0.3">
      <c r="A235" s="1" t="s">
        <v>356</v>
      </c>
      <c r="B235" s="1" t="s">
        <v>16</v>
      </c>
      <c r="C235" s="1">
        <v>978</v>
      </c>
    </row>
    <row r="236" spans="1:3" x14ac:dyDescent="0.3">
      <c r="A236" s="1" t="s">
        <v>357</v>
      </c>
      <c r="B236" s="1" t="s">
        <v>358</v>
      </c>
      <c r="C236" s="1">
        <v>144</v>
      </c>
    </row>
    <row r="237" spans="1:3" x14ac:dyDescent="0.3">
      <c r="A237" s="1" t="s">
        <v>359</v>
      </c>
      <c r="B237" s="1" t="s">
        <v>360</v>
      </c>
      <c r="C237" s="1">
        <v>938</v>
      </c>
    </row>
    <row r="238" spans="1:3" x14ac:dyDescent="0.3">
      <c r="A238" s="1" t="s">
        <v>361</v>
      </c>
      <c r="B238" s="1" t="s">
        <v>362</v>
      </c>
      <c r="C238" s="1">
        <v>968</v>
      </c>
    </row>
    <row r="239" spans="1:3" x14ac:dyDescent="0.3">
      <c r="A239" s="1" t="s">
        <v>363</v>
      </c>
      <c r="B239" s="1" t="s">
        <v>63</v>
      </c>
      <c r="C239" s="1">
        <v>578</v>
      </c>
    </row>
    <row r="240" spans="1:3" x14ac:dyDescent="0.3">
      <c r="A240" s="1" t="s">
        <v>364</v>
      </c>
      <c r="B240" s="1" t="s">
        <v>365</v>
      </c>
      <c r="C240" s="1">
        <v>748</v>
      </c>
    </row>
    <row r="241" spans="1:3" x14ac:dyDescent="0.3">
      <c r="A241" s="1" t="s">
        <v>366</v>
      </c>
      <c r="B241" s="1" t="s">
        <v>367</v>
      </c>
      <c r="C241" s="1">
        <v>752</v>
      </c>
    </row>
    <row r="242" spans="1:3" x14ac:dyDescent="0.3">
      <c r="A242" s="1" t="s">
        <v>368</v>
      </c>
      <c r="B242" s="1" t="s">
        <v>369</v>
      </c>
      <c r="C242" s="1">
        <v>947</v>
      </c>
    </row>
    <row r="243" spans="1:3" x14ac:dyDescent="0.3">
      <c r="A243" s="1" t="s">
        <v>368</v>
      </c>
      <c r="B243" s="1" t="s">
        <v>229</v>
      </c>
      <c r="C243" s="1">
        <v>756</v>
      </c>
    </row>
    <row r="244" spans="1:3" x14ac:dyDescent="0.3">
      <c r="A244" s="1" t="s">
        <v>368</v>
      </c>
      <c r="B244" s="1" t="s">
        <v>370</v>
      </c>
      <c r="C244" s="1">
        <v>948</v>
      </c>
    </row>
    <row r="245" spans="1:3" x14ac:dyDescent="0.3">
      <c r="A245" s="1" t="s">
        <v>371</v>
      </c>
      <c r="B245" s="1" t="s">
        <v>372</v>
      </c>
      <c r="C245" s="1">
        <v>760</v>
      </c>
    </row>
    <row r="246" spans="1:3" x14ac:dyDescent="0.3">
      <c r="A246" s="1" t="s">
        <v>373</v>
      </c>
      <c r="B246" s="1" t="s">
        <v>374</v>
      </c>
      <c r="C246" s="1">
        <v>901</v>
      </c>
    </row>
    <row r="247" spans="1:3" x14ac:dyDescent="0.3">
      <c r="A247" s="1" t="s">
        <v>375</v>
      </c>
      <c r="B247" s="1" t="s">
        <v>376</v>
      </c>
      <c r="C247" s="1">
        <v>972</v>
      </c>
    </row>
    <row r="248" spans="1:3" x14ac:dyDescent="0.3">
      <c r="A248" s="1" t="s">
        <v>377</v>
      </c>
      <c r="B248" s="1" t="s">
        <v>378</v>
      </c>
      <c r="C248" s="1">
        <v>834</v>
      </c>
    </row>
    <row r="249" spans="1:3" x14ac:dyDescent="0.3">
      <c r="A249" s="1" t="s">
        <v>379</v>
      </c>
      <c r="B249" s="1" t="s">
        <v>380</v>
      </c>
      <c r="C249" s="1">
        <v>764</v>
      </c>
    </row>
    <row r="250" spans="1:3" x14ac:dyDescent="0.3">
      <c r="A250" s="1" t="s">
        <v>381</v>
      </c>
      <c r="B250" s="1" t="s">
        <v>14</v>
      </c>
      <c r="C250" s="1">
        <v>840</v>
      </c>
    </row>
    <row r="251" spans="1:3" x14ac:dyDescent="0.3">
      <c r="A251" s="1" t="s">
        <v>382</v>
      </c>
      <c r="B251" s="1" t="s">
        <v>48</v>
      </c>
      <c r="C251" s="1">
        <v>952</v>
      </c>
    </row>
    <row r="252" spans="1:3" x14ac:dyDescent="0.3">
      <c r="A252" s="1" t="s">
        <v>383</v>
      </c>
      <c r="B252" s="1" t="s">
        <v>102</v>
      </c>
      <c r="C252" s="1">
        <v>554</v>
      </c>
    </row>
    <row r="253" spans="1:3" x14ac:dyDescent="0.3">
      <c r="A253" s="1" t="s">
        <v>384</v>
      </c>
      <c r="B253" s="1" t="s">
        <v>385</v>
      </c>
      <c r="C253" s="1">
        <v>776</v>
      </c>
    </row>
    <row r="254" spans="1:3" x14ac:dyDescent="0.3">
      <c r="A254" s="1" t="s">
        <v>386</v>
      </c>
      <c r="B254" s="1" t="s">
        <v>387</v>
      </c>
      <c r="C254" s="1">
        <v>780</v>
      </c>
    </row>
    <row r="255" spans="1:3" x14ac:dyDescent="0.3">
      <c r="A255" s="1" t="s">
        <v>388</v>
      </c>
      <c r="B255" s="1" t="s">
        <v>389</v>
      </c>
      <c r="C255" s="1">
        <v>788</v>
      </c>
    </row>
    <row r="256" spans="1:3" x14ac:dyDescent="0.3">
      <c r="A256" s="1" t="s">
        <v>390</v>
      </c>
      <c r="B256" s="1" t="s">
        <v>391</v>
      </c>
      <c r="C256" s="1">
        <v>949</v>
      </c>
    </row>
    <row r="257" spans="1:3" x14ac:dyDescent="0.3">
      <c r="A257" s="1" t="s">
        <v>392</v>
      </c>
      <c r="B257" s="1" t="s">
        <v>393</v>
      </c>
      <c r="C257" s="1">
        <v>934</v>
      </c>
    </row>
    <row r="258" spans="1:3" x14ac:dyDescent="0.3">
      <c r="A258" s="1" t="s">
        <v>394</v>
      </c>
      <c r="B258" s="1" t="s">
        <v>14</v>
      </c>
      <c r="C258" s="1">
        <v>840</v>
      </c>
    </row>
    <row r="259" spans="1:3" x14ac:dyDescent="0.3">
      <c r="A259" s="1" t="s">
        <v>395</v>
      </c>
      <c r="B259" s="1" t="s">
        <v>30</v>
      </c>
      <c r="C259" s="1">
        <v>36</v>
      </c>
    </row>
    <row r="260" spans="1:3" x14ac:dyDescent="0.3">
      <c r="A260" s="1" t="s">
        <v>396</v>
      </c>
      <c r="B260" s="1" t="s">
        <v>397</v>
      </c>
      <c r="C260" s="1">
        <v>800</v>
      </c>
    </row>
    <row r="261" spans="1:3" x14ac:dyDescent="0.3">
      <c r="A261" s="1" t="s">
        <v>398</v>
      </c>
      <c r="B261" s="1" t="s">
        <v>399</v>
      </c>
      <c r="C261" s="1">
        <v>980</v>
      </c>
    </row>
    <row r="262" spans="1:3" x14ac:dyDescent="0.3">
      <c r="A262" s="1" t="s">
        <v>400</v>
      </c>
      <c r="B262" s="1" t="s">
        <v>401</v>
      </c>
      <c r="C262" s="1">
        <v>784</v>
      </c>
    </row>
    <row r="263" spans="1:3" x14ac:dyDescent="0.3">
      <c r="A263" s="1" t="s">
        <v>402</v>
      </c>
      <c r="B263" s="1" t="s">
        <v>164</v>
      </c>
      <c r="C263" s="1">
        <v>826</v>
      </c>
    </row>
    <row r="264" spans="1:3" x14ac:dyDescent="0.3">
      <c r="A264" s="1" t="s">
        <v>403</v>
      </c>
      <c r="B264" s="1" t="s">
        <v>14</v>
      </c>
      <c r="C264" s="1">
        <v>840</v>
      </c>
    </row>
    <row r="265" spans="1:3" x14ac:dyDescent="0.3">
      <c r="A265" s="1" t="s">
        <v>404</v>
      </c>
      <c r="B265" s="1" t="s">
        <v>14</v>
      </c>
      <c r="C265" s="1">
        <v>840</v>
      </c>
    </row>
    <row r="266" spans="1:3" x14ac:dyDescent="0.3">
      <c r="A266" s="1" t="s">
        <v>404</v>
      </c>
      <c r="B266" s="1" t="s">
        <v>405</v>
      </c>
      <c r="C266" s="1">
        <v>997</v>
      </c>
    </row>
    <row r="267" spans="1:3" x14ac:dyDescent="0.3">
      <c r="A267" s="1" t="s">
        <v>406</v>
      </c>
      <c r="B267" s="1" t="s">
        <v>407</v>
      </c>
      <c r="C267" s="1">
        <v>940</v>
      </c>
    </row>
    <row r="268" spans="1:3" x14ac:dyDescent="0.3">
      <c r="A268" s="1" t="s">
        <v>406</v>
      </c>
      <c r="B268" s="1" t="s">
        <v>408</v>
      </c>
      <c r="C268" s="1">
        <v>858</v>
      </c>
    </row>
    <row r="269" spans="1:3" x14ac:dyDescent="0.3">
      <c r="A269" s="1" t="s">
        <v>409</v>
      </c>
      <c r="B269" s="1" t="s">
        <v>410</v>
      </c>
      <c r="C269" s="1">
        <v>860</v>
      </c>
    </row>
    <row r="270" spans="1:3" x14ac:dyDescent="0.3">
      <c r="A270" s="1" t="s">
        <v>411</v>
      </c>
      <c r="B270" s="1" t="s">
        <v>412</v>
      </c>
      <c r="C270" s="1">
        <v>548</v>
      </c>
    </row>
    <row r="271" spans="1:3" x14ac:dyDescent="0.3">
      <c r="A271" s="1" t="s">
        <v>413</v>
      </c>
      <c r="B271" s="1" t="s">
        <v>414</v>
      </c>
      <c r="C271" s="1">
        <v>937</v>
      </c>
    </row>
    <row r="272" spans="1:3" x14ac:dyDescent="0.3">
      <c r="A272" s="1" t="s">
        <v>415</v>
      </c>
      <c r="B272" s="1" t="s">
        <v>416</v>
      </c>
      <c r="C272" s="1">
        <v>704</v>
      </c>
    </row>
    <row r="273" spans="1:3" x14ac:dyDescent="0.3">
      <c r="A273" s="1" t="s">
        <v>417</v>
      </c>
      <c r="B273" s="1" t="s">
        <v>14</v>
      </c>
      <c r="C273" s="1">
        <v>840</v>
      </c>
    </row>
    <row r="274" spans="1:3" x14ac:dyDescent="0.3">
      <c r="A274" s="1" t="s">
        <v>418</v>
      </c>
      <c r="B274" s="1"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wayne winston</dc:creator>
  <cp:lastModifiedBy>Owner</cp:lastModifiedBy>
  <dcterms:created xsi:type="dcterms:W3CDTF">2020-11-17T23:44:28Z</dcterms:created>
  <dcterms:modified xsi:type="dcterms:W3CDTF">2020-11-18T14:14:40Z</dcterms:modified>
</cp:coreProperties>
</file>