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uditcircularif\"/>
    </mc:Choice>
  </mc:AlternateContent>
  <bookViews>
    <workbookView xWindow="360" yWindow="120" windowWidth="11340" windowHeight="5520"/>
  </bookViews>
  <sheets>
    <sheet name="original model" sheetId="1" r:id="rId1"/>
  </sheets>
  <definedNames>
    <definedName name="costgrowth">'original model'!$C$7</definedName>
    <definedName name="intrate">'original model'!$C$6</definedName>
    <definedName name="pricegrowth">'original model'!$C$8</definedName>
    <definedName name="Sales_growth">'original model'!$C$3</definedName>
    <definedName name="taxrate">'original model'!$C$1</definedName>
    <definedName name="Year1cost">'original model'!$C$5</definedName>
    <definedName name="Year1price">'original model'!$C$4</definedName>
    <definedName name="Year1sales">'original model'!$C$2</definedName>
  </definedNames>
  <calcPr calcId="152511" iterate="1" iterateCount="1"/>
</workbook>
</file>

<file path=xl/calcChain.xml><?xml version="1.0" encoding="utf-8"?>
<calcChain xmlns="http://schemas.openxmlformats.org/spreadsheetml/2006/main">
  <c r="B11" i="1" l="1"/>
  <c r="B13" i="1" s="1"/>
  <c r="B15" i="1" s="1"/>
  <c r="B10" i="1"/>
  <c r="B12" i="1"/>
  <c r="B14" i="1"/>
  <c r="C11" i="1"/>
  <c r="C13" i="1" s="1"/>
  <c r="C15" i="1" s="1"/>
  <c r="C10" i="1"/>
  <c r="C14" i="1" s="1"/>
  <c r="C12" i="1"/>
  <c r="D12" i="1" s="1"/>
  <c r="E12" i="1" s="1"/>
  <c r="F12" i="1" s="1"/>
  <c r="D10" i="1"/>
  <c r="E10" i="1" s="1"/>
  <c r="C16" i="1" l="1"/>
  <c r="C17" i="1" s="1"/>
  <c r="B16" i="1"/>
  <c r="B17" i="1" s="1"/>
  <c r="E14" i="1"/>
  <c r="F10" i="1"/>
  <c r="F14" i="1" s="1"/>
  <c r="D14" i="1"/>
  <c r="D11" i="1"/>
  <c r="D13" i="1" l="1"/>
  <c r="D15" i="1" s="1"/>
  <c r="E11" i="1"/>
  <c r="E13" i="1" l="1"/>
  <c r="E15" i="1" s="1"/>
  <c r="F11" i="1"/>
  <c r="F13" i="1" s="1"/>
  <c r="F15" i="1" s="1"/>
  <c r="D16" i="1"/>
  <c r="D17" i="1" s="1"/>
  <c r="B19" i="1" l="1"/>
  <c r="E16" i="1"/>
  <c r="E17" i="1"/>
  <c r="F16" i="1"/>
  <c r="F17" i="1"/>
</calcChain>
</file>

<file path=xl/sharedStrings.xml><?xml version="1.0" encoding="utf-8"?>
<sst xmlns="http://schemas.openxmlformats.org/spreadsheetml/2006/main" count="28" uniqueCount="28">
  <si>
    <t>Year</t>
  </si>
  <si>
    <t>Year1sales</t>
  </si>
  <si>
    <t>Sales growth</t>
  </si>
  <si>
    <t>Year1price</t>
  </si>
  <si>
    <t>Year1cost</t>
  </si>
  <si>
    <t>intrate</t>
  </si>
  <si>
    <t>NPV</t>
  </si>
  <si>
    <t>Unit Sales</t>
  </si>
  <si>
    <t>Revenues</t>
  </si>
  <si>
    <t>Costs</t>
  </si>
  <si>
    <t>Tax</t>
  </si>
  <si>
    <t>Aftertax Profits</t>
  </si>
  <si>
    <t>costgrowth</t>
  </si>
  <si>
    <t>pricegrowth</t>
  </si>
  <si>
    <t>taxrate</t>
  </si>
  <si>
    <t>unit price</t>
  </si>
  <si>
    <t>unit cost</t>
  </si>
  <si>
    <t>Before Tax Profits</t>
  </si>
  <si>
    <t>Auditingtemp.xlsx</t>
  </si>
  <si>
    <t>Dependent cells on price growth</t>
  </si>
  <si>
    <t>Use Control+F1  to show Full Ribbon menu</t>
  </si>
  <si>
    <t>before using Auditing Tool</t>
  </si>
  <si>
    <t>Trace Dependents</t>
  </si>
  <si>
    <t>Select</t>
  </si>
  <si>
    <t>Keep clicking left mouse</t>
  </si>
  <si>
    <t>What inputs influence Year 1 Before tax profits?</t>
  </si>
  <si>
    <t>Trace Precedents</t>
  </si>
  <si>
    <t>What formulas in model are influenced by price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</si>
</sst>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44" fontId="3" fillId="0" borderId="0" xfId="1" applyFont="1"/>
    <xf numFmtId="44" fontId="3" fillId="0" borderId="0" xfId="0" applyNumberFormat="1" applyFont="1"/>
    <xf numFmtId="0" fontId="3" fillId="2" borderId="0" xfId="0" applyFont="1" applyFill="1"/>
    <xf numFmtId="44" fontId="3" fillId="2" borderId="0" xfId="1" applyFont="1" applyFill="1"/>
    <xf numFmtId="8" fontId="4" fillId="0" borderId="0" xfId="0" applyNumberFormat="1" applyFont="1"/>
    <xf numFmtId="0" fontId="3" fillId="3" borderId="0" xfId="0" applyFont="1" applyFill="1"/>
    <xf numFmtId="44" fontId="3" fillId="3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120" zoomScaleNormal="120" workbookViewId="0">
      <selection activeCell="D4" sqref="D4"/>
    </sheetView>
  </sheetViews>
  <sheetFormatPr defaultRowHeight="12.75" x14ac:dyDescent="0.2"/>
  <cols>
    <col min="1" max="1" width="16" style="1" customWidth="1"/>
    <col min="2" max="2" width="12.42578125" style="1" customWidth="1"/>
    <col min="3" max="3" width="14" style="1" customWidth="1"/>
    <col min="4" max="4" width="22.7109375" style="1" customWidth="1"/>
    <col min="5" max="6" width="13.140625" style="1" customWidth="1"/>
    <col min="7" max="16384" width="9.140625" style="1"/>
  </cols>
  <sheetData>
    <row r="1" spans="1:8" x14ac:dyDescent="0.2">
      <c r="B1" s="1" t="s">
        <v>14</v>
      </c>
      <c r="C1" s="4">
        <v>0.4</v>
      </c>
    </row>
    <row r="2" spans="1:8" x14ac:dyDescent="0.2">
      <c r="B2" s="1" t="s">
        <v>1</v>
      </c>
      <c r="C2" s="4">
        <v>10000</v>
      </c>
      <c r="G2" s="1" t="s">
        <v>18</v>
      </c>
    </row>
    <row r="3" spans="1:8" x14ac:dyDescent="0.2">
      <c r="B3" s="1" t="s">
        <v>2</v>
      </c>
      <c r="C3" s="4">
        <v>0.1</v>
      </c>
    </row>
    <row r="4" spans="1:8" x14ac:dyDescent="0.2">
      <c r="B4" s="1" t="s">
        <v>3</v>
      </c>
      <c r="C4" s="5">
        <v>9</v>
      </c>
      <c r="G4" s="1" t="s">
        <v>27</v>
      </c>
    </row>
    <row r="5" spans="1:8" x14ac:dyDescent="0.2">
      <c r="B5" s="1" t="s">
        <v>4</v>
      </c>
      <c r="C5" s="5">
        <v>6</v>
      </c>
      <c r="G5" s="1" t="s">
        <v>19</v>
      </c>
    </row>
    <row r="6" spans="1:8" x14ac:dyDescent="0.2">
      <c r="B6" s="1" t="s">
        <v>5</v>
      </c>
      <c r="C6" s="4">
        <v>0.15</v>
      </c>
      <c r="G6" s="1" t="s">
        <v>20</v>
      </c>
    </row>
    <row r="7" spans="1:8" x14ac:dyDescent="0.2">
      <c r="B7" s="1" t="s">
        <v>12</v>
      </c>
      <c r="C7" s="4">
        <v>0.05</v>
      </c>
      <c r="G7" s="1" t="s">
        <v>21</v>
      </c>
    </row>
    <row r="8" spans="1:8" x14ac:dyDescent="0.2">
      <c r="B8" s="1" t="s">
        <v>13</v>
      </c>
      <c r="C8" s="7">
        <v>0.03</v>
      </c>
      <c r="H8" s="1" t="s">
        <v>23</v>
      </c>
    </row>
    <row r="9" spans="1:8" x14ac:dyDescent="0.2">
      <c r="A9" s="1" t="s">
        <v>0</v>
      </c>
      <c r="B9" s="1">
        <v>1</v>
      </c>
      <c r="C9" s="1">
        <v>2</v>
      </c>
      <c r="D9" s="1">
        <v>3</v>
      </c>
      <c r="E9" s="1">
        <v>4</v>
      </c>
      <c r="F9" s="1">
        <v>5</v>
      </c>
      <c r="H9" s="1" t="s">
        <v>22</v>
      </c>
    </row>
    <row r="10" spans="1:8" x14ac:dyDescent="0.2">
      <c r="A10" s="1" t="s">
        <v>7</v>
      </c>
      <c r="B10" s="1">
        <f>Year1sales</f>
        <v>10000</v>
      </c>
      <c r="C10" s="1">
        <f>B10*(1+Sales_growth)</f>
        <v>11000</v>
      </c>
      <c r="D10" s="1">
        <f>C10*(1+Sales_growth)</f>
        <v>12100.000000000002</v>
      </c>
      <c r="E10" s="1">
        <f>D10*(1+Sales_growth)</f>
        <v>13310.000000000004</v>
      </c>
      <c r="F10" s="1">
        <f>E10*(1+Sales_growth)</f>
        <v>14641.000000000005</v>
      </c>
      <c r="H10" s="1" t="s">
        <v>24</v>
      </c>
    </row>
    <row r="11" spans="1:8" x14ac:dyDescent="0.2">
      <c r="A11" s="1" t="s">
        <v>15</v>
      </c>
      <c r="B11" s="2">
        <f>Year1price</f>
        <v>9</v>
      </c>
      <c r="C11" s="2">
        <f>B11*(1+pricegrowth)</f>
        <v>9.27</v>
      </c>
      <c r="D11" s="2">
        <f>C11*(1+pricegrowth)</f>
        <v>9.5480999999999998</v>
      </c>
      <c r="E11" s="2">
        <f>D11*(1+pricegrowth)</f>
        <v>9.834543</v>
      </c>
      <c r="F11" s="2">
        <f>E11*(1+pricegrowth)</f>
        <v>10.129579290000001</v>
      </c>
    </row>
    <row r="12" spans="1:8" x14ac:dyDescent="0.2">
      <c r="A12" s="1" t="s">
        <v>16</v>
      </c>
      <c r="B12" s="2">
        <f>Year1cost</f>
        <v>6</v>
      </c>
      <c r="C12" s="2">
        <f>B12*(1+costgrowth)</f>
        <v>6.3000000000000007</v>
      </c>
      <c r="D12" s="2">
        <f>C12*(1+costgrowth)</f>
        <v>6.6150000000000011</v>
      </c>
      <c r="E12" s="2">
        <f>D12*(1+costgrowth)</f>
        <v>6.9457500000000012</v>
      </c>
      <c r="F12" s="2">
        <f>E12*(1+costgrowth)</f>
        <v>7.2930375000000014</v>
      </c>
      <c r="H12" s="1" t="s">
        <v>25</v>
      </c>
    </row>
    <row r="13" spans="1:8" x14ac:dyDescent="0.2">
      <c r="A13" s="1" t="s">
        <v>8</v>
      </c>
      <c r="B13" s="3">
        <f>B11*B10</f>
        <v>90000</v>
      </c>
      <c r="C13" s="3">
        <f>C11*C10</f>
        <v>101970</v>
      </c>
      <c r="D13" s="3">
        <f>D11*D10</f>
        <v>115532.01000000001</v>
      </c>
      <c r="E13" s="3">
        <f>E11*E10</f>
        <v>130897.76733000003</v>
      </c>
      <c r="F13" s="3">
        <f>F11*F10</f>
        <v>148307.17038489005</v>
      </c>
      <c r="H13" s="1" t="s">
        <v>26</v>
      </c>
    </row>
    <row r="14" spans="1:8" x14ac:dyDescent="0.2">
      <c r="A14" s="1" t="s">
        <v>9</v>
      </c>
      <c r="B14" s="3">
        <f>B10*B12</f>
        <v>60000</v>
      </c>
      <c r="C14" s="3">
        <f>C10*C12</f>
        <v>69300.000000000015</v>
      </c>
      <c r="D14" s="3">
        <f>D10*D12</f>
        <v>80041.500000000029</v>
      </c>
      <c r="E14" s="3">
        <f>E10*E12</f>
        <v>92447.932500000039</v>
      </c>
      <c r="F14" s="3">
        <f>F10*F12</f>
        <v>106777.36203750006</v>
      </c>
    </row>
    <row r="15" spans="1:8" x14ac:dyDescent="0.2">
      <c r="A15" s="1" t="s">
        <v>17</v>
      </c>
      <c r="B15" s="8">
        <f>B13-B14</f>
        <v>30000</v>
      </c>
      <c r="C15" s="3">
        <f>C13-C14</f>
        <v>32669.999999999985</v>
      </c>
      <c r="D15" s="3">
        <f>D13-D14</f>
        <v>35490.50999999998</v>
      </c>
      <c r="E15" s="3">
        <f>E13-E14</f>
        <v>38449.834829999993</v>
      </c>
      <c r="F15" s="3">
        <f>F13-F14</f>
        <v>41529.80834738999</v>
      </c>
    </row>
    <row r="16" spans="1:8" x14ac:dyDescent="0.2">
      <c r="A16" s="1" t="s">
        <v>10</v>
      </c>
      <c r="B16" s="3">
        <f>taxrate*B15</f>
        <v>12000</v>
      </c>
      <c r="C16" s="3">
        <f>taxrate*C15</f>
        <v>13067.999999999995</v>
      </c>
      <c r="D16" s="3">
        <f>taxrate*D15</f>
        <v>14196.203999999992</v>
      </c>
      <c r="E16" s="3">
        <f>taxrate*E15</f>
        <v>15379.933931999998</v>
      </c>
      <c r="F16" s="3">
        <f>taxrate*F15</f>
        <v>16611.923338955996</v>
      </c>
    </row>
    <row r="17" spans="1:6" x14ac:dyDescent="0.2">
      <c r="A17" s="1" t="s">
        <v>11</v>
      </c>
      <c r="B17" s="3">
        <f>B15-B16</f>
        <v>18000</v>
      </c>
      <c r="C17" s="3">
        <f>C15-C16</f>
        <v>19601.999999999993</v>
      </c>
      <c r="D17" s="3">
        <f>D15-D16</f>
        <v>21294.30599999999</v>
      </c>
      <c r="E17" s="3">
        <f>E15-E16</f>
        <v>23069.900897999993</v>
      </c>
      <c r="F17" s="3">
        <f>F15-F16</f>
        <v>24917.885008433994</v>
      </c>
    </row>
    <row r="19" spans="1:6" x14ac:dyDescent="0.2">
      <c r="A19" s="1" t="s">
        <v>6</v>
      </c>
      <c r="B19" s="6">
        <f>NPV(intrate,B17:F17)</f>
        <v>70054.337365741507</v>
      </c>
    </row>
  </sheetData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25A2B61-9CB8-470F-B77D-27B5050CEA56}">
  <ds:schemaRefs>
    <ds:schemaRef ds:uri="d1607db4-bd3f-4f82-a312-bf7e283d0a6b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48F6D3-2C54-48C7-AF2D-2850194ED8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8590D0-7DCA-4472-8F52-7A8E58F4E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original model</vt:lpstr>
      <vt:lpstr>costgrowth</vt:lpstr>
      <vt:lpstr>intrate</vt:lpstr>
      <vt:lpstr>pricegrowth</vt:lpstr>
      <vt:lpstr>Sales_growth</vt:lpstr>
      <vt:lpstr>taxrate</vt:lpstr>
      <vt:lpstr>Year1cost</vt:lpstr>
      <vt:lpstr>Year1price</vt:lpstr>
      <vt:lpstr>Year1sales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2006-12-26T19:06:58Z</dcterms:created>
  <dcterms:modified xsi:type="dcterms:W3CDTF">2015-06-10T13:26:26Z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