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50BD7539-1AD3-42AB-ADBB-7F98273669A8}" xr6:coauthVersionLast="43" xr6:coauthVersionMax="43" xr10:uidLastSave="{00000000-0000-0000-0000-000000000000}"/>
  <bookViews>
    <workbookView xWindow="-110" yWindow="-110" windowWidth="19420" windowHeight="10420" xr2:uid="{7B11283F-3E61-438E-BB7C-D73F1113E537}"/>
  </bookViews>
  <sheets>
    <sheet name="Sheet1" sheetId="1" r:id="rId1"/>
    <sheet name="Sheet2" sheetId="2" r:id="rId2"/>
  </sheets>
  <definedNames>
    <definedName name="solver_adj" localSheetId="0" hidden="1">Sheet1!$B$2:$B$8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Sheet1!$B$2:$B$5</definedName>
    <definedName name="solver_lhs2" localSheetId="0" hidden="1">Sheet1!$B$2:$B$5</definedName>
    <definedName name="solver_lhs3" localSheetId="0" hidden="1">Sheet1!$B$6:$B$8</definedName>
    <definedName name="solver_lhs4" localSheetId="0" hidden="1">Sheet1!$B$6:$B$8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1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Sheet1!$L$1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3</definedName>
    <definedName name="solver_rel3" localSheetId="0" hidden="1">1</definedName>
    <definedName name="solver_rel4" localSheetId="0" hidden="1">3</definedName>
    <definedName name="solver_rhs1" localSheetId="0" hidden="1">0.5</definedName>
    <definedName name="solver_rhs2" localSheetId="0" hidden="1">-0.5</definedName>
    <definedName name="solver_rhs3" localSheetId="0" hidden="1">2000</definedName>
    <definedName name="solver_rhs4" localSheetId="0" hidden="1">-2000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  <definedName name="theta0">Sheet1!$B$6</definedName>
    <definedName name="theta1">Sheet1!$B$7</definedName>
    <definedName name="theta2">Sheet1!$B$8</definedName>
    <definedName name="wttemp1">Sheet1!$B$3</definedName>
    <definedName name="wttemp2">Sheet1!$B$5</definedName>
    <definedName name="wtwind1">Sheet1!$B$2</definedName>
    <definedName name="wtwind2">Sheet1!$B$4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1" i="1" l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10" i="1"/>
  <c r="G6" i="1" l="1" a="1"/>
  <c r="G6" i="1" s="1"/>
  <c r="I6" i="1" s="1"/>
  <c r="H6" i="1" a="1"/>
  <c r="H6" i="1" s="1"/>
  <c r="J6" i="1" s="1"/>
  <c r="G7" i="1" a="1"/>
  <c r="G7" i="1" s="1"/>
  <c r="I7" i="1" s="1"/>
  <c r="H7" i="1" a="1"/>
  <c r="H7" i="1" s="1"/>
  <c r="J7" i="1" s="1"/>
  <c r="G8" i="1" a="1"/>
  <c r="G8" i="1" s="1"/>
  <c r="I8" i="1" s="1"/>
  <c r="H8" i="1" a="1"/>
  <c r="H8" i="1" s="1"/>
  <c r="J8" i="1" s="1"/>
  <c r="G9" i="1" a="1"/>
  <c r="G9" i="1" s="1"/>
  <c r="I9" i="1" s="1"/>
  <c r="H9" i="1" a="1"/>
  <c r="H9" i="1" s="1"/>
  <c r="J9" i="1" s="1"/>
  <c r="G10" i="1" a="1"/>
  <c r="G10" i="1" s="1"/>
  <c r="I10" i="1" s="1"/>
  <c r="H10" i="1" a="1"/>
  <c r="H10" i="1" s="1"/>
  <c r="J10" i="1" s="1"/>
  <c r="G11" i="1" a="1"/>
  <c r="G11" i="1" s="1"/>
  <c r="I11" i="1" s="1"/>
  <c r="H11" i="1" a="1"/>
  <c r="H11" i="1" s="1"/>
  <c r="J11" i="1" s="1"/>
  <c r="G12" i="1" a="1"/>
  <c r="G12" i="1" s="1"/>
  <c r="I12" i="1" s="1"/>
  <c r="H12" i="1" a="1"/>
  <c r="H12" i="1" s="1"/>
  <c r="J12" i="1" s="1"/>
  <c r="G13" i="1" a="1"/>
  <c r="G13" i="1" s="1"/>
  <c r="I13" i="1" s="1"/>
  <c r="H13" i="1" a="1"/>
  <c r="H13" i="1" s="1"/>
  <c r="J13" i="1" s="1"/>
  <c r="G14" i="1" a="1"/>
  <c r="G14" i="1" s="1"/>
  <c r="I14" i="1" s="1"/>
  <c r="H14" i="1" a="1"/>
  <c r="H14" i="1" s="1"/>
  <c r="J14" i="1" s="1"/>
  <c r="G15" i="1" a="1"/>
  <c r="G15" i="1" s="1"/>
  <c r="I15" i="1" s="1"/>
  <c r="H15" i="1" a="1"/>
  <c r="H15" i="1" s="1"/>
  <c r="J15" i="1" s="1"/>
  <c r="G16" i="1" a="1"/>
  <c r="G16" i="1" s="1"/>
  <c r="I16" i="1" s="1"/>
  <c r="H16" i="1" a="1"/>
  <c r="H16" i="1" s="1"/>
  <c r="J16" i="1" s="1"/>
  <c r="G17" i="1" a="1"/>
  <c r="G17" i="1" s="1"/>
  <c r="I17" i="1" s="1"/>
  <c r="H17" i="1" a="1"/>
  <c r="H17" i="1" s="1"/>
  <c r="J17" i="1" s="1"/>
  <c r="G18" i="1" a="1"/>
  <c r="G18" i="1" s="1"/>
  <c r="I18" i="1" s="1"/>
  <c r="H18" i="1" a="1"/>
  <c r="H18" i="1" s="1"/>
  <c r="J18" i="1" s="1"/>
  <c r="G19" i="1" a="1"/>
  <c r="G19" i="1" s="1"/>
  <c r="I19" i="1" s="1"/>
  <c r="H19" i="1" a="1"/>
  <c r="H19" i="1" s="1"/>
  <c r="J19" i="1" s="1"/>
  <c r="G20" i="1" a="1"/>
  <c r="G20" i="1" s="1"/>
  <c r="I20" i="1" s="1"/>
  <c r="H20" i="1" a="1"/>
  <c r="H20" i="1" s="1"/>
  <c r="J20" i="1" s="1"/>
  <c r="G21" i="1" a="1"/>
  <c r="G21" i="1" s="1"/>
  <c r="I21" i="1" s="1"/>
  <c r="H21" i="1" a="1"/>
  <c r="H21" i="1" s="1"/>
  <c r="J21" i="1" s="1"/>
  <c r="G22" i="1" a="1"/>
  <c r="G22" i="1" s="1"/>
  <c r="I22" i="1" s="1"/>
  <c r="H22" i="1" a="1"/>
  <c r="H22" i="1" s="1"/>
  <c r="J22" i="1" s="1"/>
  <c r="G23" i="1" a="1"/>
  <c r="G23" i="1" s="1"/>
  <c r="I23" i="1" s="1"/>
  <c r="H23" i="1" a="1"/>
  <c r="H23" i="1" s="1"/>
  <c r="J23" i="1" s="1"/>
  <c r="G24" i="1" a="1"/>
  <c r="G24" i="1" s="1"/>
  <c r="I24" i="1" s="1"/>
  <c r="H24" i="1" a="1"/>
  <c r="H24" i="1" s="1"/>
  <c r="J24" i="1" s="1"/>
  <c r="G25" i="1" a="1"/>
  <c r="G25" i="1" s="1"/>
  <c r="I25" i="1" s="1"/>
  <c r="H25" i="1" a="1"/>
  <c r="H25" i="1" s="1"/>
  <c r="J25" i="1" s="1"/>
  <c r="G26" i="1" a="1"/>
  <c r="G26" i="1" s="1"/>
  <c r="I26" i="1" s="1"/>
  <c r="H26" i="1" a="1"/>
  <c r="H26" i="1" s="1"/>
  <c r="J26" i="1" s="1"/>
  <c r="G27" i="1" a="1"/>
  <c r="G27" i="1" s="1"/>
  <c r="I27" i="1" s="1"/>
  <c r="H27" i="1" a="1"/>
  <c r="H27" i="1" s="1"/>
  <c r="J27" i="1" s="1"/>
  <c r="G28" i="1" a="1"/>
  <c r="G28" i="1" s="1"/>
  <c r="I28" i="1" s="1"/>
  <c r="H28" i="1" a="1"/>
  <c r="H28" i="1" s="1"/>
  <c r="J28" i="1" s="1"/>
  <c r="G29" i="1" a="1"/>
  <c r="G29" i="1" s="1"/>
  <c r="I29" i="1" s="1"/>
  <c r="H29" i="1" a="1"/>
  <c r="H29" i="1" s="1"/>
  <c r="J29" i="1" s="1"/>
  <c r="G30" i="1" a="1"/>
  <c r="G30" i="1" s="1"/>
  <c r="I30" i="1" s="1"/>
  <c r="H30" i="1" a="1"/>
  <c r="H30" i="1" s="1"/>
  <c r="J30" i="1" s="1"/>
  <c r="G31" i="1" a="1"/>
  <c r="G31" i="1" s="1"/>
  <c r="I31" i="1" s="1"/>
  <c r="H31" i="1" a="1"/>
  <c r="H31" i="1" s="1"/>
  <c r="J31" i="1" s="1"/>
  <c r="G32" i="1" a="1"/>
  <c r="G32" i="1" s="1"/>
  <c r="I32" i="1" s="1"/>
  <c r="H32" i="1" a="1"/>
  <c r="H32" i="1" s="1"/>
  <c r="J32" i="1" s="1"/>
  <c r="G33" i="1" a="1"/>
  <c r="G33" i="1" s="1"/>
  <c r="I33" i="1" s="1"/>
  <c r="H33" i="1" a="1"/>
  <c r="H33" i="1" s="1"/>
  <c r="J33" i="1" s="1"/>
  <c r="G34" i="1" a="1"/>
  <c r="G34" i="1" s="1"/>
  <c r="I34" i="1" s="1"/>
  <c r="H34" i="1" a="1"/>
  <c r="H34" i="1" s="1"/>
  <c r="J34" i="1" s="1"/>
  <c r="G35" i="1" a="1"/>
  <c r="G35" i="1" s="1"/>
  <c r="I35" i="1" s="1"/>
  <c r="H35" i="1" a="1"/>
  <c r="H35" i="1" s="1"/>
  <c r="J35" i="1" s="1"/>
  <c r="G36" i="1" a="1"/>
  <c r="G36" i="1" s="1"/>
  <c r="I36" i="1" s="1"/>
  <c r="H36" i="1" a="1"/>
  <c r="H36" i="1" s="1"/>
  <c r="J36" i="1" s="1"/>
  <c r="G37" i="1" a="1"/>
  <c r="G37" i="1" s="1"/>
  <c r="I37" i="1" s="1"/>
  <c r="H37" i="1" a="1"/>
  <c r="H37" i="1" s="1"/>
  <c r="J37" i="1" s="1"/>
  <c r="G38" i="1" a="1"/>
  <c r="G38" i="1" s="1"/>
  <c r="I38" i="1" s="1"/>
  <c r="H38" i="1" a="1"/>
  <c r="H38" i="1" s="1"/>
  <c r="J38" i="1" s="1"/>
  <c r="G39" i="1" a="1"/>
  <c r="G39" i="1" s="1"/>
  <c r="I39" i="1" s="1"/>
  <c r="H39" i="1" a="1"/>
  <c r="H39" i="1" s="1"/>
  <c r="J39" i="1" s="1"/>
  <c r="G40" i="1" a="1"/>
  <c r="G40" i="1" s="1"/>
  <c r="I40" i="1" s="1"/>
  <c r="H40" i="1" a="1"/>
  <c r="H40" i="1" s="1"/>
  <c r="J40" i="1" s="1"/>
  <c r="G41" i="1" a="1"/>
  <c r="G41" i="1" s="1"/>
  <c r="I41" i="1" s="1"/>
  <c r="H41" i="1" a="1"/>
  <c r="H41" i="1" s="1"/>
  <c r="J41" i="1" s="1"/>
  <c r="G42" i="1" a="1"/>
  <c r="G42" i="1" s="1"/>
  <c r="I42" i="1" s="1"/>
  <c r="H42" i="1" a="1"/>
  <c r="H42" i="1" s="1"/>
  <c r="J42" i="1" s="1"/>
  <c r="G43" i="1" a="1"/>
  <c r="G43" i="1" s="1"/>
  <c r="I43" i="1" s="1"/>
  <c r="H43" i="1" a="1"/>
  <c r="H43" i="1" s="1"/>
  <c r="J43" i="1" s="1"/>
  <c r="G44" i="1" a="1"/>
  <c r="G44" i="1" s="1"/>
  <c r="I44" i="1" s="1"/>
  <c r="H44" i="1" a="1"/>
  <c r="H44" i="1" s="1"/>
  <c r="J44" i="1" s="1"/>
  <c r="G45" i="1" a="1"/>
  <c r="G45" i="1" s="1"/>
  <c r="I45" i="1" s="1"/>
  <c r="H45" i="1" a="1"/>
  <c r="H45" i="1" s="1"/>
  <c r="J45" i="1" s="1"/>
  <c r="G46" i="1" a="1"/>
  <c r="G46" i="1" s="1"/>
  <c r="I46" i="1" s="1"/>
  <c r="H46" i="1" a="1"/>
  <c r="H46" i="1" s="1"/>
  <c r="J46" i="1" s="1"/>
  <c r="G47" i="1" a="1"/>
  <c r="G47" i="1" s="1"/>
  <c r="I47" i="1" s="1"/>
  <c r="H47" i="1" a="1"/>
  <c r="H47" i="1" s="1"/>
  <c r="J47" i="1" s="1"/>
  <c r="G48" i="1" a="1"/>
  <c r="G48" i="1" s="1"/>
  <c r="I48" i="1" s="1"/>
  <c r="H48" i="1" a="1"/>
  <c r="H48" i="1" s="1"/>
  <c r="J48" i="1" s="1"/>
  <c r="G49" i="1" a="1"/>
  <c r="G49" i="1" s="1"/>
  <c r="I49" i="1" s="1"/>
  <c r="H49" i="1" a="1"/>
  <c r="H49" i="1" s="1"/>
  <c r="J49" i="1" s="1"/>
  <c r="G50" i="1" a="1"/>
  <c r="G50" i="1" s="1"/>
  <c r="I50" i="1" s="1"/>
  <c r="H50" i="1" a="1"/>
  <c r="H50" i="1" s="1"/>
  <c r="J50" i="1" s="1"/>
  <c r="G51" i="1" a="1"/>
  <c r="G51" i="1" s="1"/>
  <c r="I51" i="1" s="1"/>
  <c r="H51" i="1" a="1"/>
  <c r="H51" i="1" s="1"/>
  <c r="J51" i="1" s="1"/>
  <c r="G52" i="1" a="1"/>
  <c r="G52" i="1" s="1"/>
  <c r="I52" i="1" s="1"/>
  <c r="H52" i="1" a="1"/>
  <c r="H52" i="1" s="1"/>
  <c r="J52" i="1" s="1"/>
  <c r="G53" i="1" a="1"/>
  <c r="G53" i="1" s="1"/>
  <c r="I53" i="1" s="1"/>
  <c r="H53" i="1" a="1"/>
  <c r="H53" i="1" s="1"/>
  <c r="J53" i="1" s="1"/>
  <c r="G54" i="1" a="1"/>
  <c r="G54" i="1" s="1"/>
  <c r="I54" i="1" s="1"/>
  <c r="H54" i="1" a="1"/>
  <c r="H54" i="1" s="1"/>
  <c r="J54" i="1" s="1"/>
  <c r="G55" i="1" a="1"/>
  <c r="G55" i="1" s="1"/>
  <c r="I55" i="1" s="1"/>
  <c r="H55" i="1" a="1"/>
  <c r="H55" i="1" s="1"/>
  <c r="J55" i="1" s="1"/>
  <c r="G56" i="1" a="1"/>
  <c r="G56" i="1" s="1"/>
  <c r="I56" i="1" s="1"/>
  <c r="H56" i="1" a="1"/>
  <c r="H56" i="1" s="1"/>
  <c r="J56" i="1" s="1"/>
  <c r="G57" i="1" a="1"/>
  <c r="G57" i="1" s="1"/>
  <c r="I57" i="1" s="1"/>
  <c r="H57" i="1" a="1"/>
  <c r="H57" i="1" s="1"/>
  <c r="J57" i="1" s="1"/>
  <c r="G58" i="1" a="1"/>
  <c r="G58" i="1" s="1"/>
  <c r="I58" i="1" s="1"/>
  <c r="H58" i="1" a="1"/>
  <c r="H58" i="1" s="1"/>
  <c r="J58" i="1" s="1"/>
  <c r="G59" i="1" a="1"/>
  <c r="G59" i="1" s="1"/>
  <c r="I59" i="1" s="1"/>
  <c r="H59" i="1" a="1"/>
  <c r="H59" i="1" s="1"/>
  <c r="J59" i="1" s="1"/>
  <c r="G60" i="1" a="1"/>
  <c r="G60" i="1" s="1"/>
  <c r="I60" i="1" s="1"/>
  <c r="H60" i="1" a="1"/>
  <c r="H60" i="1" s="1"/>
  <c r="J60" i="1" s="1"/>
  <c r="G61" i="1" a="1"/>
  <c r="G61" i="1" s="1"/>
  <c r="I61" i="1" s="1"/>
  <c r="H61" i="1" a="1"/>
  <c r="H61" i="1" s="1"/>
  <c r="J61" i="1" s="1"/>
  <c r="G62" i="1" a="1"/>
  <c r="G62" i="1" s="1"/>
  <c r="I62" i="1" s="1"/>
  <c r="H62" i="1" a="1"/>
  <c r="H62" i="1" s="1"/>
  <c r="J62" i="1" s="1"/>
  <c r="G63" i="1" a="1"/>
  <c r="G63" i="1" s="1"/>
  <c r="I63" i="1" s="1"/>
  <c r="H63" i="1" a="1"/>
  <c r="H63" i="1" s="1"/>
  <c r="J63" i="1" s="1"/>
  <c r="G64" i="1" a="1"/>
  <c r="G64" i="1" s="1"/>
  <c r="I64" i="1" s="1"/>
  <c r="H64" i="1" a="1"/>
  <c r="H64" i="1" s="1"/>
  <c r="J64" i="1" s="1"/>
  <c r="G65" i="1" a="1"/>
  <c r="G65" i="1" s="1"/>
  <c r="I65" i="1" s="1"/>
  <c r="H65" i="1" a="1"/>
  <c r="H65" i="1" s="1"/>
  <c r="J65" i="1" s="1"/>
  <c r="G66" i="1" a="1"/>
  <c r="G66" i="1" s="1"/>
  <c r="I66" i="1" s="1"/>
  <c r="H66" i="1" a="1"/>
  <c r="H66" i="1" s="1"/>
  <c r="J66" i="1" s="1"/>
  <c r="G67" i="1" a="1"/>
  <c r="G67" i="1" s="1"/>
  <c r="I67" i="1" s="1"/>
  <c r="H67" i="1" a="1"/>
  <c r="H67" i="1" s="1"/>
  <c r="J67" i="1" s="1"/>
  <c r="G68" i="1" a="1"/>
  <c r="G68" i="1" s="1"/>
  <c r="I68" i="1" s="1"/>
  <c r="H68" i="1" a="1"/>
  <c r="H68" i="1" s="1"/>
  <c r="J68" i="1" s="1"/>
  <c r="G69" i="1" a="1"/>
  <c r="G69" i="1" s="1"/>
  <c r="I69" i="1" s="1"/>
  <c r="H69" i="1" a="1"/>
  <c r="H69" i="1" s="1"/>
  <c r="J69" i="1" s="1"/>
  <c r="G70" i="1" a="1"/>
  <c r="G70" i="1" s="1"/>
  <c r="I70" i="1" s="1"/>
  <c r="H70" i="1" a="1"/>
  <c r="H70" i="1" s="1"/>
  <c r="J70" i="1" s="1"/>
  <c r="G71" i="1" a="1"/>
  <c r="G71" i="1" s="1"/>
  <c r="I71" i="1" s="1"/>
  <c r="H71" i="1" a="1"/>
  <c r="H71" i="1" s="1"/>
  <c r="J71" i="1" s="1"/>
  <c r="G72" i="1" a="1"/>
  <c r="G72" i="1" s="1"/>
  <c r="I72" i="1" s="1"/>
  <c r="H72" i="1" a="1"/>
  <c r="H72" i="1" s="1"/>
  <c r="J72" i="1" s="1"/>
  <c r="G73" i="1" a="1"/>
  <c r="G73" i="1" s="1"/>
  <c r="I73" i="1" s="1"/>
  <c r="H73" i="1" a="1"/>
  <c r="H73" i="1" s="1"/>
  <c r="J73" i="1" s="1"/>
  <c r="G74" i="1" a="1"/>
  <c r="G74" i="1" s="1"/>
  <c r="I74" i="1" s="1"/>
  <c r="H74" i="1" a="1"/>
  <c r="H74" i="1" s="1"/>
  <c r="J74" i="1" s="1"/>
  <c r="G75" i="1" a="1"/>
  <c r="G75" i="1" s="1"/>
  <c r="I75" i="1" s="1"/>
  <c r="H75" i="1" a="1"/>
  <c r="H75" i="1" s="1"/>
  <c r="J75" i="1" s="1"/>
  <c r="G76" i="1" a="1"/>
  <c r="G76" i="1" s="1"/>
  <c r="I76" i="1" s="1"/>
  <c r="H76" i="1" a="1"/>
  <c r="H76" i="1" s="1"/>
  <c r="J76" i="1" s="1"/>
  <c r="G77" i="1" a="1"/>
  <c r="G77" i="1" s="1"/>
  <c r="I77" i="1" s="1"/>
  <c r="H77" i="1" a="1"/>
  <c r="H77" i="1" s="1"/>
  <c r="J77" i="1" s="1"/>
  <c r="G78" i="1" a="1"/>
  <c r="G78" i="1" s="1"/>
  <c r="I78" i="1" s="1"/>
  <c r="H78" i="1" a="1"/>
  <c r="H78" i="1" s="1"/>
  <c r="J78" i="1" s="1"/>
  <c r="G79" i="1" a="1"/>
  <c r="G79" i="1" s="1"/>
  <c r="I79" i="1" s="1"/>
  <c r="H79" i="1" a="1"/>
  <c r="H79" i="1" s="1"/>
  <c r="J79" i="1" s="1"/>
  <c r="G80" i="1" a="1"/>
  <c r="G80" i="1" s="1"/>
  <c r="I80" i="1" s="1"/>
  <c r="H80" i="1" a="1"/>
  <c r="H80" i="1" s="1"/>
  <c r="J80" i="1" s="1"/>
  <c r="G81" i="1" a="1"/>
  <c r="G81" i="1" s="1"/>
  <c r="I81" i="1" s="1"/>
  <c r="H81" i="1" a="1"/>
  <c r="H81" i="1" s="1"/>
  <c r="J81" i="1" s="1"/>
  <c r="G82" i="1" a="1"/>
  <c r="G82" i="1" s="1"/>
  <c r="I82" i="1" s="1"/>
  <c r="H82" i="1" a="1"/>
  <c r="H82" i="1" s="1"/>
  <c r="J82" i="1" s="1"/>
  <c r="G83" i="1" a="1"/>
  <c r="G83" i="1" s="1"/>
  <c r="I83" i="1" s="1"/>
  <c r="H83" i="1" a="1"/>
  <c r="H83" i="1" s="1"/>
  <c r="J83" i="1" s="1"/>
  <c r="G84" i="1" a="1"/>
  <c r="G84" i="1" s="1"/>
  <c r="I84" i="1" s="1"/>
  <c r="H84" i="1" a="1"/>
  <c r="H84" i="1" s="1"/>
  <c r="J84" i="1" s="1"/>
  <c r="G85" i="1" a="1"/>
  <c r="G85" i="1" s="1"/>
  <c r="I85" i="1" s="1"/>
  <c r="H85" i="1" a="1"/>
  <c r="H85" i="1" s="1"/>
  <c r="J85" i="1" s="1"/>
  <c r="G86" i="1" a="1"/>
  <c r="G86" i="1" s="1"/>
  <c r="I86" i="1" s="1"/>
  <c r="H86" i="1" a="1"/>
  <c r="H86" i="1" s="1"/>
  <c r="J86" i="1" s="1"/>
  <c r="G87" i="1" a="1"/>
  <c r="G87" i="1" s="1"/>
  <c r="I87" i="1" s="1"/>
  <c r="H87" i="1" a="1"/>
  <c r="H87" i="1" s="1"/>
  <c r="J87" i="1" s="1"/>
  <c r="G88" i="1" a="1"/>
  <c r="G88" i="1" s="1"/>
  <c r="I88" i="1" s="1"/>
  <c r="H88" i="1" a="1"/>
  <c r="H88" i="1" s="1"/>
  <c r="J88" i="1" s="1"/>
  <c r="G89" i="1" a="1"/>
  <c r="G89" i="1" s="1"/>
  <c r="I89" i="1" s="1"/>
  <c r="H89" i="1" a="1"/>
  <c r="H89" i="1" s="1"/>
  <c r="J89" i="1" s="1"/>
  <c r="G90" i="1" a="1"/>
  <c r="G90" i="1" s="1"/>
  <c r="I90" i="1" s="1"/>
  <c r="H90" i="1" a="1"/>
  <c r="H90" i="1" s="1"/>
  <c r="J90" i="1" s="1"/>
  <c r="G91" i="1" a="1"/>
  <c r="G91" i="1" s="1"/>
  <c r="I91" i="1" s="1"/>
  <c r="H91" i="1" a="1"/>
  <c r="H91" i="1" s="1"/>
  <c r="J91" i="1" s="1"/>
  <c r="G92" i="1" a="1"/>
  <c r="G92" i="1" s="1"/>
  <c r="I92" i="1" s="1"/>
  <c r="H92" i="1" a="1"/>
  <c r="H92" i="1" s="1"/>
  <c r="J92" i="1" s="1"/>
  <c r="G93" i="1" a="1"/>
  <c r="G93" i="1" s="1"/>
  <c r="I93" i="1" s="1"/>
  <c r="H93" i="1" a="1"/>
  <c r="H93" i="1" s="1"/>
  <c r="J93" i="1" s="1"/>
  <c r="G94" i="1" a="1"/>
  <c r="G94" i="1" s="1"/>
  <c r="I94" i="1" s="1"/>
  <c r="H94" i="1" a="1"/>
  <c r="H94" i="1" s="1"/>
  <c r="J94" i="1" s="1"/>
  <c r="G95" i="1" a="1"/>
  <c r="G95" i="1" s="1"/>
  <c r="I95" i="1" s="1"/>
  <c r="H95" i="1" a="1"/>
  <c r="H95" i="1" s="1"/>
  <c r="J95" i="1" s="1"/>
  <c r="G96" i="1" a="1"/>
  <c r="G96" i="1" s="1"/>
  <c r="I96" i="1" s="1"/>
  <c r="H96" i="1" a="1"/>
  <c r="H96" i="1" s="1"/>
  <c r="J96" i="1" s="1"/>
  <c r="G97" i="1" a="1"/>
  <c r="G97" i="1" s="1"/>
  <c r="I97" i="1" s="1"/>
  <c r="H97" i="1" a="1"/>
  <c r="H97" i="1" s="1"/>
  <c r="J97" i="1" s="1"/>
  <c r="G98" i="1" a="1"/>
  <c r="G98" i="1" s="1"/>
  <c r="I98" i="1" s="1"/>
  <c r="H98" i="1" a="1"/>
  <c r="H98" i="1" s="1"/>
  <c r="J98" i="1" s="1"/>
  <c r="G99" i="1" a="1"/>
  <c r="G99" i="1" s="1"/>
  <c r="I99" i="1" s="1"/>
  <c r="H99" i="1" a="1"/>
  <c r="H99" i="1" s="1"/>
  <c r="J99" i="1" s="1"/>
  <c r="G100" i="1" a="1"/>
  <c r="G100" i="1" s="1"/>
  <c r="I100" i="1" s="1"/>
  <c r="H100" i="1" a="1"/>
  <c r="H100" i="1" s="1"/>
  <c r="J100" i="1" s="1"/>
  <c r="G101" i="1" a="1"/>
  <c r="G101" i="1" s="1"/>
  <c r="I101" i="1" s="1"/>
  <c r="H101" i="1" a="1"/>
  <c r="H101" i="1" s="1"/>
  <c r="J101" i="1" s="1"/>
  <c r="G102" i="1" a="1"/>
  <c r="G102" i="1" s="1"/>
  <c r="I102" i="1" s="1"/>
  <c r="H102" i="1" a="1"/>
  <c r="H102" i="1" s="1"/>
  <c r="J102" i="1" s="1"/>
  <c r="G103" i="1" a="1"/>
  <c r="G103" i="1" s="1"/>
  <c r="I103" i="1" s="1"/>
  <c r="H103" i="1" a="1"/>
  <c r="H103" i="1" s="1"/>
  <c r="J103" i="1" s="1"/>
  <c r="G104" i="1" a="1"/>
  <c r="G104" i="1" s="1"/>
  <c r="I104" i="1" s="1"/>
  <c r="H104" i="1" a="1"/>
  <c r="H104" i="1" s="1"/>
  <c r="J104" i="1" s="1"/>
  <c r="G105" i="1" a="1"/>
  <c r="G105" i="1" s="1"/>
  <c r="I105" i="1" s="1"/>
  <c r="H105" i="1" a="1"/>
  <c r="H105" i="1" s="1"/>
  <c r="J105" i="1" s="1"/>
  <c r="G106" i="1" a="1"/>
  <c r="G106" i="1" s="1"/>
  <c r="I106" i="1" s="1"/>
  <c r="H106" i="1" a="1"/>
  <c r="H106" i="1" s="1"/>
  <c r="J106" i="1" s="1"/>
  <c r="G107" i="1" a="1"/>
  <c r="G107" i="1" s="1"/>
  <c r="I107" i="1" s="1"/>
  <c r="H107" i="1" a="1"/>
  <c r="H107" i="1" s="1"/>
  <c r="J107" i="1" s="1"/>
  <c r="G108" i="1" a="1"/>
  <c r="G108" i="1" s="1"/>
  <c r="I108" i="1" s="1"/>
  <c r="H108" i="1" a="1"/>
  <c r="H108" i="1" s="1"/>
  <c r="J108" i="1" s="1"/>
  <c r="G109" i="1" a="1"/>
  <c r="G109" i="1" s="1"/>
  <c r="I109" i="1" s="1"/>
  <c r="H109" i="1" a="1"/>
  <c r="H109" i="1" s="1"/>
  <c r="J109" i="1" s="1"/>
  <c r="G110" i="1" a="1"/>
  <c r="G110" i="1" s="1"/>
  <c r="I110" i="1" s="1"/>
  <c r="H110" i="1" a="1"/>
  <c r="H110" i="1" s="1"/>
  <c r="J110" i="1" s="1"/>
  <c r="G111" i="1" a="1"/>
  <c r="G111" i="1" s="1"/>
  <c r="I111" i="1" s="1"/>
  <c r="H111" i="1" a="1"/>
  <c r="H111" i="1" s="1"/>
  <c r="J111" i="1" s="1"/>
  <c r="G112" i="1" a="1"/>
  <c r="G112" i="1" s="1"/>
  <c r="I112" i="1" s="1"/>
  <c r="H112" i="1" a="1"/>
  <c r="H112" i="1" s="1"/>
  <c r="J112" i="1" s="1"/>
  <c r="G113" i="1" a="1"/>
  <c r="G113" i="1" s="1"/>
  <c r="I113" i="1" s="1"/>
  <c r="H113" i="1" a="1"/>
  <c r="H113" i="1" s="1"/>
  <c r="J113" i="1" s="1"/>
  <c r="G114" i="1" a="1"/>
  <c r="G114" i="1" s="1"/>
  <c r="I114" i="1" s="1"/>
  <c r="H114" i="1" a="1"/>
  <c r="H114" i="1" s="1"/>
  <c r="J114" i="1" s="1"/>
  <c r="G115" i="1" a="1"/>
  <c r="G115" i="1" s="1"/>
  <c r="I115" i="1" s="1"/>
  <c r="H115" i="1" a="1"/>
  <c r="H115" i="1" s="1"/>
  <c r="J115" i="1" s="1"/>
  <c r="G116" i="1" a="1"/>
  <c r="G116" i="1" s="1"/>
  <c r="I116" i="1" s="1"/>
  <c r="H116" i="1" a="1"/>
  <c r="H116" i="1" s="1"/>
  <c r="J116" i="1" s="1"/>
  <c r="G117" i="1" a="1"/>
  <c r="G117" i="1" s="1"/>
  <c r="I117" i="1" s="1"/>
  <c r="H117" i="1" a="1"/>
  <c r="H117" i="1" s="1"/>
  <c r="J117" i="1" s="1"/>
  <c r="G118" i="1" a="1"/>
  <c r="G118" i="1" s="1"/>
  <c r="I118" i="1" s="1"/>
  <c r="H118" i="1" a="1"/>
  <c r="H118" i="1" s="1"/>
  <c r="J118" i="1" s="1"/>
  <c r="G119" i="1" a="1"/>
  <c r="G119" i="1" s="1"/>
  <c r="I119" i="1" s="1"/>
  <c r="H119" i="1" a="1"/>
  <c r="H119" i="1" s="1"/>
  <c r="J119" i="1" s="1"/>
  <c r="G120" i="1" a="1"/>
  <c r="G120" i="1" s="1"/>
  <c r="I120" i="1" s="1"/>
  <c r="H120" i="1" a="1"/>
  <c r="H120" i="1" s="1"/>
  <c r="J120" i="1" s="1"/>
  <c r="G121" i="1" a="1"/>
  <c r="G121" i="1" s="1"/>
  <c r="I121" i="1" s="1"/>
  <c r="H121" i="1" a="1"/>
  <c r="H121" i="1" s="1"/>
  <c r="J121" i="1" s="1"/>
  <c r="G122" i="1" a="1"/>
  <c r="G122" i="1" s="1"/>
  <c r="I122" i="1" s="1"/>
  <c r="H122" i="1" a="1"/>
  <c r="H122" i="1" s="1"/>
  <c r="J122" i="1" s="1"/>
  <c r="G123" i="1" a="1"/>
  <c r="G123" i="1" s="1"/>
  <c r="I123" i="1" s="1"/>
  <c r="H123" i="1" a="1"/>
  <c r="H123" i="1" s="1"/>
  <c r="J123" i="1" s="1"/>
  <c r="G124" i="1" a="1"/>
  <c r="G124" i="1" s="1"/>
  <c r="I124" i="1" s="1"/>
  <c r="H124" i="1" a="1"/>
  <c r="H124" i="1" s="1"/>
  <c r="J124" i="1" s="1"/>
  <c r="G125" i="1" a="1"/>
  <c r="G125" i="1" s="1"/>
  <c r="I125" i="1" s="1"/>
  <c r="H125" i="1" a="1"/>
  <c r="H125" i="1" s="1"/>
  <c r="J125" i="1" s="1"/>
  <c r="G126" i="1" a="1"/>
  <c r="G126" i="1" s="1"/>
  <c r="I126" i="1" s="1"/>
  <c r="H126" i="1" a="1"/>
  <c r="H126" i="1" s="1"/>
  <c r="J126" i="1" s="1"/>
  <c r="G127" i="1" a="1"/>
  <c r="G127" i="1" s="1"/>
  <c r="I127" i="1" s="1"/>
  <c r="H127" i="1" a="1"/>
  <c r="H127" i="1" s="1"/>
  <c r="J127" i="1" s="1"/>
  <c r="G128" i="1" a="1"/>
  <c r="G128" i="1" s="1"/>
  <c r="I128" i="1" s="1"/>
  <c r="H128" i="1" a="1"/>
  <c r="H128" i="1" s="1"/>
  <c r="J128" i="1" s="1"/>
  <c r="G129" i="1" a="1"/>
  <c r="G129" i="1" s="1"/>
  <c r="I129" i="1" s="1"/>
  <c r="H129" i="1" a="1"/>
  <c r="H129" i="1" s="1"/>
  <c r="J129" i="1" s="1"/>
  <c r="G130" i="1" a="1"/>
  <c r="G130" i="1" s="1"/>
  <c r="I130" i="1" s="1"/>
  <c r="H130" i="1" a="1"/>
  <c r="H130" i="1" s="1"/>
  <c r="J130" i="1" s="1"/>
  <c r="G131" i="1" a="1"/>
  <c r="G131" i="1" s="1"/>
  <c r="I131" i="1" s="1"/>
  <c r="H131" i="1" a="1"/>
  <c r="H131" i="1" s="1"/>
  <c r="J131" i="1" s="1"/>
  <c r="G132" i="1" a="1"/>
  <c r="G132" i="1" s="1"/>
  <c r="I132" i="1" s="1"/>
  <c r="H132" i="1" a="1"/>
  <c r="H132" i="1" s="1"/>
  <c r="J132" i="1" s="1"/>
  <c r="G133" i="1" a="1"/>
  <c r="G133" i="1" s="1"/>
  <c r="I133" i="1" s="1"/>
  <c r="H133" i="1" a="1"/>
  <c r="H133" i="1" s="1"/>
  <c r="J133" i="1" s="1"/>
  <c r="G134" i="1" a="1"/>
  <c r="G134" i="1" s="1"/>
  <c r="I134" i="1" s="1"/>
  <c r="H134" i="1" a="1"/>
  <c r="H134" i="1" s="1"/>
  <c r="J134" i="1" s="1"/>
  <c r="G135" i="1" a="1"/>
  <c r="G135" i="1" s="1"/>
  <c r="I135" i="1" s="1"/>
  <c r="H135" i="1" a="1"/>
  <c r="H135" i="1" s="1"/>
  <c r="J135" i="1" s="1"/>
  <c r="G136" i="1" a="1"/>
  <c r="G136" i="1" s="1"/>
  <c r="I136" i="1" s="1"/>
  <c r="H136" i="1" a="1"/>
  <c r="H136" i="1" s="1"/>
  <c r="J136" i="1" s="1"/>
  <c r="G137" i="1" a="1"/>
  <c r="G137" i="1" s="1"/>
  <c r="I137" i="1" s="1"/>
  <c r="H137" i="1" a="1"/>
  <c r="H137" i="1" s="1"/>
  <c r="J137" i="1" s="1"/>
  <c r="G138" i="1" a="1"/>
  <c r="G138" i="1" s="1"/>
  <c r="I138" i="1" s="1"/>
  <c r="H138" i="1" a="1"/>
  <c r="H138" i="1" s="1"/>
  <c r="J138" i="1" s="1"/>
  <c r="G139" i="1" a="1"/>
  <c r="G139" i="1" s="1"/>
  <c r="I139" i="1" s="1"/>
  <c r="H139" i="1" a="1"/>
  <c r="H139" i="1" s="1"/>
  <c r="J139" i="1" s="1"/>
  <c r="G140" i="1" a="1"/>
  <c r="G140" i="1" s="1"/>
  <c r="I140" i="1" s="1"/>
  <c r="H140" i="1" a="1"/>
  <c r="H140" i="1" s="1"/>
  <c r="J140" i="1" s="1"/>
  <c r="G141" i="1" a="1"/>
  <c r="G141" i="1" s="1"/>
  <c r="I141" i="1" s="1"/>
  <c r="H141" i="1" a="1"/>
  <c r="H141" i="1" s="1"/>
  <c r="J141" i="1" s="1"/>
  <c r="G142" i="1" a="1"/>
  <c r="G142" i="1" s="1"/>
  <c r="I142" i="1" s="1"/>
  <c r="H142" i="1" a="1"/>
  <c r="H142" i="1" s="1"/>
  <c r="J142" i="1" s="1"/>
  <c r="G143" i="1" a="1"/>
  <c r="G143" i="1" s="1"/>
  <c r="I143" i="1" s="1"/>
  <c r="H143" i="1" a="1"/>
  <c r="H143" i="1" s="1"/>
  <c r="J143" i="1" s="1"/>
  <c r="G144" i="1" a="1"/>
  <c r="G144" i="1" s="1"/>
  <c r="I144" i="1" s="1"/>
  <c r="H144" i="1" a="1"/>
  <c r="H144" i="1" s="1"/>
  <c r="J144" i="1" s="1"/>
  <c r="G145" i="1" a="1"/>
  <c r="G145" i="1" s="1"/>
  <c r="I145" i="1" s="1"/>
  <c r="H145" i="1" a="1"/>
  <c r="H145" i="1" s="1"/>
  <c r="J145" i="1" s="1"/>
  <c r="G146" i="1" a="1"/>
  <c r="G146" i="1" s="1"/>
  <c r="I146" i="1" s="1"/>
  <c r="H146" i="1" a="1"/>
  <c r="H146" i="1" s="1"/>
  <c r="J146" i="1" s="1"/>
  <c r="G147" i="1" a="1"/>
  <c r="G147" i="1" s="1"/>
  <c r="I147" i="1" s="1"/>
  <c r="H147" i="1" a="1"/>
  <c r="H147" i="1" s="1"/>
  <c r="J147" i="1" s="1"/>
  <c r="G148" i="1" a="1"/>
  <c r="G148" i="1" s="1"/>
  <c r="I148" i="1" s="1"/>
  <c r="H148" i="1" a="1"/>
  <c r="H148" i="1" s="1"/>
  <c r="J148" i="1" s="1"/>
  <c r="G149" i="1" a="1"/>
  <c r="G149" i="1" s="1"/>
  <c r="I149" i="1" s="1"/>
  <c r="H149" i="1" a="1"/>
  <c r="H149" i="1" s="1"/>
  <c r="J149" i="1" s="1"/>
  <c r="G150" i="1" a="1"/>
  <c r="G150" i="1" s="1"/>
  <c r="I150" i="1" s="1"/>
  <c r="H150" i="1" a="1"/>
  <c r="H150" i="1" s="1"/>
  <c r="J150" i="1" s="1"/>
  <c r="G151" i="1" a="1"/>
  <c r="G151" i="1" s="1"/>
  <c r="I151" i="1" s="1"/>
  <c r="H151" i="1" a="1"/>
  <c r="H151" i="1" s="1"/>
  <c r="J151" i="1" s="1"/>
  <c r="G152" i="1" a="1"/>
  <c r="G152" i="1" s="1"/>
  <c r="I152" i="1" s="1"/>
  <c r="H152" i="1" a="1"/>
  <c r="H152" i="1" s="1"/>
  <c r="J152" i="1" s="1"/>
  <c r="G153" i="1" a="1"/>
  <c r="G153" i="1" s="1"/>
  <c r="I153" i="1" s="1"/>
  <c r="H153" i="1" a="1"/>
  <c r="H153" i="1" s="1"/>
  <c r="J153" i="1" s="1"/>
  <c r="G154" i="1" a="1"/>
  <c r="G154" i="1" s="1"/>
  <c r="I154" i="1" s="1"/>
  <c r="H154" i="1" a="1"/>
  <c r="H154" i="1" s="1"/>
  <c r="J154" i="1" s="1"/>
  <c r="G155" i="1" a="1"/>
  <c r="G155" i="1" s="1"/>
  <c r="I155" i="1" s="1"/>
  <c r="H155" i="1" a="1"/>
  <c r="H155" i="1" s="1"/>
  <c r="J155" i="1" s="1"/>
  <c r="G156" i="1" a="1"/>
  <c r="G156" i="1" s="1"/>
  <c r="I156" i="1" s="1"/>
  <c r="H156" i="1" a="1"/>
  <c r="H156" i="1" s="1"/>
  <c r="J156" i="1" s="1"/>
  <c r="G157" i="1" a="1"/>
  <c r="G157" i="1" s="1"/>
  <c r="I157" i="1" s="1"/>
  <c r="H157" i="1" a="1"/>
  <c r="H157" i="1" s="1"/>
  <c r="J157" i="1" s="1"/>
  <c r="G158" i="1" a="1"/>
  <c r="G158" i="1" s="1"/>
  <c r="I158" i="1" s="1"/>
  <c r="H158" i="1" a="1"/>
  <c r="H158" i="1" s="1"/>
  <c r="J158" i="1" s="1"/>
  <c r="G159" i="1" a="1"/>
  <c r="G159" i="1" s="1"/>
  <c r="I159" i="1" s="1"/>
  <c r="H159" i="1" a="1"/>
  <c r="H159" i="1" s="1"/>
  <c r="J159" i="1" s="1"/>
  <c r="G160" i="1" a="1"/>
  <c r="G160" i="1" s="1"/>
  <c r="I160" i="1" s="1"/>
  <c r="H160" i="1" a="1"/>
  <c r="H160" i="1" s="1"/>
  <c r="J160" i="1" s="1"/>
  <c r="G161" i="1" a="1"/>
  <c r="G161" i="1" s="1"/>
  <c r="I161" i="1" s="1"/>
  <c r="H161" i="1" a="1"/>
  <c r="H161" i="1" s="1"/>
  <c r="J161" i="1" s="1"/>
  <c r="G162" i="1" a="1"/>
  <c r="G162" i="1" s="1"/>
  <c r="I162" i="1" s="1"/>
  <c r="H162" i="1" a="1"/>
  <c r="H162" i="1" s="1"/>
  <c r="J162" i="1" s="1"/>
  <c r="G163" i="1" a="1"/>
  <c r="G163" i="1" s="1"/>
  <c r="I163" i="1" s="1"/>
  <c r="H163" i="1" a="1"/>
  <c r="H163" i="1" s="1"/>
  <c r="J163" i="1" s="1"/>
  <c r="G164" i="1" a="1"/>
  <c r="G164" i="1" s="1"/>
  <c r="I164" i="1" s="1"/>
  <c r="H164" i="1" a="1"/>
  <c r="H164" i="1" s="1"/>
  <c r="J164" i="1" s="1"/>
  <c r="G165" i="1" a="1"/>
  <c r="G165" i="1" s="1"/>
  <c r="I165" i="1" s="1"/>
  <c r="H165" i="1" a="1"/>
  <c r="H165" i="1" s="1"/>
  <c r="J165" i="1" s="1"/>
  <c r="G166" i="1" a="1"/>
  <c r="G166" i="1" s="1"/>
  <c r="I166" i="1" s="1"/>
  <c r="H166" i="1" a="1"/>
  <c r="H166" i="1" s="1"/>
  <c r="J166" i="1" s="1"/>
  <c r="G167" i="1" a="1"/>
  <c r="G167" i="1" s="1"/>
  <c r="I167" i="1" s="1"/>
  <c r="H167" i="1" a="1"/>
  <c r="H167" i="1" s="1"/>
  <c r="J167" i="1" s="1"/>
  <c r="G168" i="1" a="1"/>
  <c r="G168" i="1" s="1"/>
  <c r="I168" i="1" s="1"/>
  <c r="H168" i="1" a="1"/>
  <c r="H168" i="1" s="1"/>
  <c r="J168" i="1" s="1"/>
  <c r="G169" i="1" a="1"/>
  <c r="G169" i="1" s="1"/>
  <c r="I169" i="1" s="1"/>
  <c r="H169" i="1" a="1"/>
  <c r="H169" i="1" s="1"/>
  <c r="J169" i="1" s="1"/>
  <c r="G170" i="1" a="1"/>
  <c r="G170" i="1" s="1"/>
  <c r="I170" i="1" s="1"/>
  <c r="H170" i="1" a="1"/>
  <c r="H170" i="1" s="1"/>
  <c r="J170" i="1" s="1"/>
  <c r="G171" i="1" a="1"/>
  <c r="G171" i="1" s="1"/>
  <c r="I171" i="1" s="1"/>
  <c r="H171" i="1" a="1"/>
  <c r="H171" i="1" s="1"/>
  <c r="J171" i="1" s="1"/>
  <c r="G172" i="1" a="1"/>
  <c r="G172" i="1" s="1"/>
  <c r="I172" i="1" s="1"/>
  <c r="H172" i="1" a="1"/>
  <c r="H172" i="1" s="1"/>
  <c r="J172" i="1" s="1"/>
  <c r="G173" i="1" a="1"/>
  <c r="G173" i="1" s="1"/>
  <c r="I173" i="1" s="1"/>
  <c r="H173" i="1" a="1"/>
  <c r="H173" i="1" s="1"/>
  <c r="J173" i="1" s="1"/>
  <c r="G174" i="1" a="1"/>
  <c r="G174" i="1" s="1"/>
  <c r="I174" i="1" s="1"/>
  <c r="H174" i="1" a="1"/>
  <c r="H174" i="1" s="1"/>
  <c r="J174" i="1" s="1"/>
  <c r="G175" i="1" a="1"/>
  <c r="G175" i="1" s="1"/>
  <c r="I175" i="1" s="1"/>
  <c r="H175" i="1" a="1"/>
  <c r="H175" i="1" s="1"/>
  <c r="J175" i="1" s="1"/>
  <c r="G176" i="1" a="1"/>
  <c r="G176" i="1" s="1"/>
  <c r="I176" i="1" s="1"/>
  <c r="H176" i="1" a="1"/>
  <c r="H176" i="1" s="1"/>
  <c r="J176" i="1" s="1"/>
  <c r="G177" i="1" a="1"/>
  <c r="G177" i="1" s="1"/>
  <c r="I177" i="1" s="1"/>
  <c r="H177" i="1" a="1"/>
  <c r="H177" i="1" s="1"/>
  <c r="J177" i="1" s="1"/>
  <c r="G178" i="1" a="1"/>
  <c r="G178" i="1" s="1"/>
  <c r="I178" i="1" s="1"/>
  <c r="H178" i="1" a="1"/>
  <c r="H178" i="1" s="1"/>
  <c r="J178" i="1" s="1"/>
  <c r="G179" i="1" a="1"/>
  <c r="G179" i="1" s="1"/>
  <c r="I179" i="1" s="1"/>
  <c r="H179" i="1" a="1"/>
  <c r="H179" i="1" s="1"/>
  <c r="J179" i="1" s="1"/>
  <c r="G180" i="1" a="1"/>
  <c r="G180" i="1" s="1"/>
  <c r="I180" i="1" s="1"/>
  <c r="H180" i="1" a="1"/>
  <c r="H180" i="1" s="1"/>
  <c r="J180" i="1" s="1"/>
  <c r="G181" i="1" a="1"/>
  <c r="G181" i="1" s="1"/>
  <c r="I181" i="1" s="1"/>
  <c r="H181" i="1" a="1"/>
  <c r="H181" i="1" s="1"/>
  <c r="J181" i="1" s="1"/>
  <c r="G182" i="1" a="1"/>
  <c r="G182" i="1" s="1"/>
  <c r="I182" i="1" s="1"/>
  <c r="H182" i="1" a="1"/>
  <c r="H182" i="1" s="1"/>
  <c r="J182" i="1" s="1"/>
  <c r="G183" i="1" a="1"/>
  <c r="G183" i="1" s="1"/>
  <c r="I183" i="1" s="1"/>
  <c r="H183" i="1" a="1"/>
  <c r="H183" i="1" s="1"/>
  <c r="J183" i="1" s="1"/>
  <c r="G184" i="1" a="1"/>
  <c r="G184" i="1" s="1"/>
  <c r="I184" i="1" s="1"/>
  <c r="H184" i="1" a="1"/>
  <c r="H184" i="1" s="1"/>
  <c r="J184" i="1" s="1"/>
  <c r="G185" i="1" a="1"/>
  <c r="G185" i="1" s="1"/>
  <c r="I185" i="1" s="1"/>
  <c r="H185" i="1" a="1"/>
  <c r="H185" i="1" s="1"/>
  <c r="J185" i="1" s="1"/>
  <c r="G186" i="1" a="1"/>
  <c r="G186" i="1" s="1"/>
  <c r="I186" i="1" s="1"/>
  <c r="H186" i="1" a="1"/>
  <c r="H186" i="1" s="1"/>
  <c r="J186" i="1" s="1"/>
  <c r="G187" i="1" a="1"/>
  <c r="G187" i="1" s="1"/>
  <c r="I187" i="1" s="1"/>
  <c r="H187" i="1" a="1"/>
  <c r="H187" i="1" s="1"/>
  <c r="J187" i="1" s="1"/>
  <c r="G188" i="1" a="1"/>
  <c r="G188" i="1" s="1"/>
  <c r="I188" i="1" s="1"/>
  <c r="H188" i="1" a="1"/>
  <c r="H188" i="1" s="1"/>
  <c r="J188" i="1" s="1"/>
  <c r="G189" i="1" a="1"/>
  <c r="G189" i="1" s="1"/>
  <c r="I189" i="1" s="1"/>
  <c r="H189" i="1" a="1"/>
  <c r="H189" i="1" s="1"/>
  <c r="J189" i="1" s="1"/>
  <c r="G190" i="1" a="1"/>
  <c r="G190" i="1" s="1"/>
  <c r="I190" i="1" s="1"/>
  <c r="H190" i="1" a="1"/>
  <c r="H190" i="1" s="1"/>
  <c r="J190" i="1" s="1"/>
  <c r="G191" i="1" a="1"/>
  <c r="G191" i="1" s="1"/>
  <c r="I191" i="1" s="1"/>
  <c r="H191" i="1" a="1"/>
  <c r="H191" i="1" s="1"/>
  <c r="J191" i="1" s="1"/>
  <c r="G192" i="1" a="1"/>
  <c r="G192" i="1" s="1"/>
  <c r="I192" i="1" s="1"/>
  <c r="H192" i="1" a="1"/>
  <c r="H192" i="1" s="1"/>
  <c r="J192" i="1" s="1"/>
  <c r="G193" i="1" a="1"/>
  <c r="G193" i="1" s="1"/>
  <c r="I193" i="1" s="1"/>
  <c r="H193" i="1" a="1"/>
  <c r="H193" i="1" s="1"/>
  <c r="J193" i="1" s="1"/>
  <c r="G194" i="1" a="1"/>
  <c r="G194" i="1" s="1"/>
  <c r="I194" i="1" s="1"/>
  <c r="H194" i="1" a="1"/>
  <c r="H194" i="1" s="1"/>
  <c r="J194" i="1" s="1"/>
  <c r="G195" i="1" a="1"/>
  <c r="G195" i="1" s="1"/>
  <c r="I195" i="1" s="1"/>
  <c r="H195" i="1" a="1"/>
  <c r="H195" i="1" s="1"/>
  <c r="J195" i="1" s="1"/>
  <c r="G196" i="1" a="1"/>
  <c r="G196" i="1" s="1"/>
  <c r="I196" i="1" s="1"/>
  <c r="H196" i="1" a="1"/>
  <c r="H196" i="1" s="1"/>
  <c r="J196" i="1" s="1"/>
  <c r="G197" i="1" a="1"/>
  <c r="G197" i="1" s="1"/>
  <c r="I197" i="1" s="1"/>
  <c r="H197" i="1" a="1"/>
  <c r="H197" i="1" s="1"/>
  <c r="J197" i="1" s="1"/>
  <c r="G198" i="1" a="1"/>
  <c r="G198" i="1" s="1"/>
  <c r="I198" i="1" s="1"/>
  <c r="H198" i="1" a="1"/>
  <c r="H198" i="1" s="1"/>
  <c r="J198" i="1" s="1"/>
  <c r="G199" i="1" a="1"/>
  <c r="G199" i="1" s="1"/>
  <c r="I199" i="1" s="1"/>
  <c r="H199" i="1" a="1"/>
  <c r="H199" i="1" s="1"/>
  <c r="J199" i="1" s="1"/>
  <c r="G200" i="1" a="1"/>
  <c r="G200" i="1" s="1"/>
  <c r="I200" i="1" s="1"/>
  <c r="H200" i="1" a="1"/>
  <c r="H200" i="1" s="1"/>
  <c r="J200" i="1" s="1"/>
  <c r="G201" i="1" a="1"/>
  <c r="G201" i="1" s="1"/>
  <c r="I201" i="1" s="1"/>
  <c r="H201" i="1" a="1"/>
  <c r="H201" i="1" s="1"/>
  <c r="J201" i="1" s="1"/>
  <c r="G202" i="1" a="1"/>
  <c r="G202" i="1" s="1"/>
  <c r="I202" i="1" s="1"/>
  <c r="H202" i="1" a="1"/>
  <c r="H202" i="1" s="1"/>
  <c r="J202" i="1" s="1"/>
  <c r="G203" i="1" a="1"/>
  <c r="G203" i="1" s="1"/>
  <c r="I203" i="1" s="1"/>
  <c r="H203" i="1" a="1"/>
  <c r="H203" i="1" s="1"/>
  <c r="J203" i="1" s="1"/>
  <c r="G204" i="1" a="1"/>
  <c r="G204" i="1" s="1"/>
  <c r="I204" i="1" s="1"/>
  <c r="H204" i="1" a="1"/>
  <c r="H204" i="1" s="1"/>
  <c r="J204" i="1" s="1"/>
  <c r="G205" i="1" a="1"/>
  <c r="G205" i="1" s="1"/>
  <c r="I205" i="1" s="1"/>
  <c r="H205" i="1" a="1"/>
  <c r="H205" i="1" s="1"/>
  <c r="J205" i="1" s="1"/>
  <c r="G206" i="1" a="1"/>
  <c r="G206" i="1" s="1"/>
  <c r="I206" i="1" s="1"/>
  <c r="H206" i="1" a="1"/>
  <c r="H206" i="1" s="1"/>
  <c r="J206" i="1" s="1"/>
  <c r="G207" i="1" a="1"/>
  <c r="G207" i="1" s="1"/>
  <c r="I207" i="1" s="1"/>
  <c r="H207" i="1" a="1"/>
  <c r="H207" i="1" s="1"/>
  <c r="J207" i="1" s="1"/>
  <c r="G208" i="1" a="1"/>
  <c r="G208" i="1" s="1"/>
  <c r="I208" i="1" s="1"/>
  <c r="H208" i="1" a="1"/>
  <c r="H208" i="1" s="1"/>
  <c r="J208" i="1" s="1"/>
  <c r="G209" i="1" a="1"/>
  <c r="G209" i="1" s="1"/>
  <c r="I209" i="1" s="1"/>
  <c r="H209" i="1" a="1"/>
  <c r="H209" i="1" s="1"/>
  <c r="J209" i="1" s="1"/>
  <c r="G210" i="1" a="1"/>
  <c r="G210" i="1" s="1"/>
  <c r="I210" i="1" s="1"/>
  <c r="H210" i="1" a="1"/>
  <c r="H210" i="1" s="1"/>
  <c r="J210" i="1" s="1"/>
  <c r="G211" i="1" a="1"/>
  <c r="G211" i="1" s="1"/>
  <c r="I211" i="1" s="1"/>
  <c r="H211" i="1" a="1"/>
  <c r="H211" i="1" s="1"/>
  <c r="J211" i="1" s="1"/>
  <c r="G212" i="1" a="1"/>
  <c r="G212" i="1" s="1"/>
  <c r="I212" i="1" s="1"/>
  <c r="H212" i="1" a="1"/>
  <c r="H212" i="1" s="1"/>
  <c r="J212" i="1" s="1"/>
  <c r="G213" i="1" a="1"/>
  <c r="G213" i="1" s="1"/>
  <c r="I213" i="1" s="1"/>
  <c r="H213" i="1" a="1"/>
  <c r="H213" i="1" s="1"/>
  <c r="J213" i="1" s="1"/>
  <c r="G214" i="1" a="1"/>
  <c r="G214" i="1" s="1"/>
  <c r="I214" i="1" s="1"/>
  <c r="H214" i="1" a="1"/>
  <c r="H214" i="1" s="1"/>
  <c r="J214" i="1" s="1"/>
  <c r="G215" i="1" a="1"/>
  <c r="G215" i="1" s="1"/>
  <c r="I215" i="1" s="1"/>
  <c r="H215" i="1" a="1"/>
  <c r="H215" i="1" s="1"/>
  <c r="J215" i="1" s="1"/>
  <c r="G216" i="1" a="1"/>
  <c r="G216" i="1" s="1"/>
  <c r="I216" i="1" s="1"/>
  <c r="H216" i="1" a="1"/>
  <c r="H216" i="1" s="1"/>
  <c r="J216" i="1" s="1"/>
  <c r="G217" i="1" a="1"/>
  <c r="G217" i="1" s="1"/>
  <c r="I217" i="1" s="1"/>
  <c r="H217" i="1" a="1"/>
  <c r="H217" i="1" s="1"/>
  <c r="J217" i="1" s="1"/>
  <c r="G218" i="1" a="1"/>
  <c r="G218" i="1" s="1"/>
  <c r="I218" i="1" s="1"/>
  <c r="H218" i="1" a="1"/>
  <c r="H218" i="1" s="1"/>
  <c r="J218" i="1" s="1"/>
  <c r="G219" i="1" a="1"/>
  <c r="G219" i="1" s="1"/>
  <c r="I219" i="1" s="1"/>
  <c r="H219" i="1" a="1"/>
  <c r="H219" i="1" s="1"/>
  <c r="J219" i="1" s="1"/>
  <c r="G220" i="1" a="1"/>
  <c r="G220" i="1" s="1"/>
  <c r="I220" i="1" s="1"/>
  <c r="H220" i="1" a="1"/>
  <c r="H220" i="1" s="1"/>
  <c r="J220" i="1" s="1"/>
  <c r="G5" i="1" a="1"/>
  <c r="G5" i="1" s="1"/>
  <c r="I5" i="1" s="1"/>
  <c r="H5" i="1" a="1"/>
  <c r="H5" i="1" s="1"/>
  <c r="J5" i="1" s="1"/>
  <c r="D140" i="1"/>
  <c r="D158" i="1" s="1"/>
  <c r="D176" i="1" s="1"/>
  <c r="D194" i="1" s="1"/>
  <c r="D212" i="1" s="1"/>
  <c r="D86" i="1"/>
  <c r="D104" i="1" s="1"/>
  <c r="D122" i="1" s="1"/>
  <c r="D79" i="1"/>
  <c r="D97" i="1" s="1"/>
  <c r="D115" i="1" s="1"/>
  <c r="D133" i="1" s="1"/>
  <c r="D151" i="1" s="1"/>
  <c r="D169" i="1" s="1"/>
  <c r="D187" i="1" s="1"/>
  <c r="D205" i="1" s="1"/>
  <c r="D78" i="1"/>
  <c r="D96" i="1" s="1"/>
  <c r="D114" i="1" s="1"/>
  <c r="D132" i="1" s="1"/>
  <c r="D150" i="1" s="1"/>
  <c r="D168" i="1" s="1"/>
  <c r="D186" i="1" s="1"/>
  <c r="D204" i="1" s="1"/>
  <c r="E76" i="1"/>
  <c r="E94" i="1" s="1"/>
  <c r="E112" i="1" s="1"/>
  <c r="D71" i="1"/>
  <c r="D89" i="1" s="1"/>
  <c r="D107" i="1" s="1"/>
  <c r="D125" i="1" s="1"/>
  <c r="D143" i="1" s="1"/>
  <c r="D161" i="1" s="1"/>
  <c r="D179" i="1" s="1"/>
  <c r="D197" i="1" s="1"/>
  <c r="D215" i="1" s="1"/>
  <c r="E68" i="1"/>
  <c r="E86" i="1" s="1"/>
  <c r="E104" i="1" s="1"/>
  <c r="F104" i="1" s="1"/>
  <c r="D63" i="1"/>
  <c r="D81" i="1" s="1"/>
  <c r="D99" i="1" s="1"/>
  <c r="D117" i="1" s="1"/>
  <c r="D135" i="1" s="1"/>
  <c r="D153" i="1" s="1"/>
  <c r="D171" i="1" s="1"/>
  <c r="D189" i="1" s="1"/>
  <c r="D207" i="1" s="1"/>
  <c r="E60" i="1"/>
  <c r="E78" i="1" s="1"/>
  <c r="D58" i="1"/>
  <c r="D76" i="1" s="1"/>
  <c r="D94" i="1" s="1"/>
  <c r="E56" i="1"/>
  <c r="E74" i="1" s="1"/>
  <c r="E55" i="1"/>
  <c r="D55" i="1"/>
  <c r="D73" i="1" s="1"/>
  <c r="D91" i="1" s="1"/>
  <c r="D109" i="1" s="1"/>
  <c r="D127" i="1" s="1"/>
  <c r="D145" i="1" s="1"/>
  <c r="D163" i="1" s="1"/>
  <c r="D181" i="1" s="1"/>
  <c r="D199" i="1" s="1"/>
  <c r="D217" i="1" s="1"/>
  <c r="D54" i="1"/>
  <c r="D72" i="1" s="1"/>
  <c r="D90" i="1" s="1"/>
  <c r="D108" i="1" s="1"/>
  <c r="D126" i="1" s="1"/>
  <c r="D144" i="1" s="1"/>
  <c r="D162" i="1" s="1"/>
  <c r="D180" i="1" s="1"/>
  <c r="D198" i="1" s="1"/>
  <c r="D216" i="1" s="1"/>
  <c r="E52" i="1"/>
  <c r="E70" i="1" s="1"/>
  <c r="E51" i="1"/>
  <c r="D51" i="1"/>
  <c r="D69" i="1" s="1"/>
  <c r="D87" i="1" s="1"/>
  <c r="D105" i="1" s="1"/>
  <c r="D123" i="1" s="1"/>
  <c r="D141" i="1" s="1"/>
  <c r="D159" i="1" s="1"/>
  <c r="D177" i="1" s="1"/>
  <c r="D195" i="1" s="1"/>
  <c r="D213" i="1" s="1"/>
  <c r="D50" i="1"/>
  <c r="D68" i="1" s="1"/>
  <c r="E48" i="1"/>
  <c r="E66" i="1" s="1"/>
  <c r="E47" i="1"/>
  <c r="D47" i="1"/>
  <c r="D65" i="1" s="1"/>
  <c r="D83" i="1" s="1"/>
  <c r="D101" i="1" s="1"/>
  <c r="D119" i="1" s="1"/>
  <c r="D137" i="1" s="1"/>
  <c r="D155" i="1" s="1"/>
  <c r="D173" i="1" s="1"/>
  <c r="D191" i="1" s="1"/>
  <c r="D209" i="1" s="1"/>
  <c r="D46" i="1"/>
  <c r="D64" i="1" s="1"/>
  <c r="D82" i="1" s="1"/>
  <c r="D100" i="1" s="1"/>
  <c r="D118" i="1" s="1"/>
  <c r="D136" i="1" s="1"/>
  <c r="D154" i="1" s="1"/>
  <c r="D172" i="1" s="1"/>
  <c r="D190" i="1" s="1"/>
  <c r="D208" i="1" s="1"/>
  <c r="E44" i="1"/>
  <c r="E62" i="1" s="1"/>
  <c r="E43" i="1"/>
  <c r="D43" i="1"/>
  <c r="D61" i="1" s="1"/>
  <c r="D42" i="1"/>
  <c r="D60" i="1" s="1"/>
  <c r="F40" i="1"/>
  <c r="E40" i="1"/>
  <c r="E58" i="1" s="1"/>
  <c r="F58" i="1" s="1"/>
  <c r="D40" i="1"/>
  <c r="E39" i="1"/>
  <c r="D39" i="1"/>
  <c r="D57" i="1" s="1"/>
  <c r="D75" i="1" s="1"/>
  <c r="D93" i="1" s="1"/>
  <c r="D111" i="1" s="1"/>
  <c r="D129" i="1" s="1"/>
  <c r="D147" i="1" s="1"/>
  <c r="D165" i="1" s="1"/>
  <c r="D183" i="1" s="1"/>
  <c r="D201" i="1" s="1"/>
  <c r="D219" i="1" s="1"/>
  <c r="E38" i="1"/>
  <c r="D38" i="1"/>
  <c r="F37" i="1"/>
  <c r="E37" i="1"/>
  <c r="D37" i="1"/>
  <c r="E36" i="1"/>
  <c r="E54" i="1" s="1"/>
  <c r="D36" i="1"/>
  <c r="E35" i="1"/>
  <c r="D35" i="1"/>
  <c r="D53" i="1" s="1"/>
  <c r="E34" i="1"/>
  <c r="D34" i="1"/>
  <c r="F33" i="1"/>
  <c r="E33" i="1"/>
  <c r="D33" i="1"/>
  <c r="F32" i="1"/>
  <c r="E32" i="1"/>
  <c r="E50" i="1" s="1"/>
  <c r="F50" i="1" s="1"/>
  <c r="D32" i="1"/>
  <c r="E31" i="1"/>
  <c r="D31" i="1"/>
  <c r="D49" i="1" s="1"/>
  <c r="D67" i="1" s="1"/>
  <c r="D85" i="1" s="1"/>
  <c r="D103" i="1" s="1"/>
  <c r="D121" i="1" s="1"/>
  <c r="D139" i="1" s="1"/>
  <c r="D157" i="1" s="1"/>
  <c r="D175" i="1" s="1"/>
  <c r="D193" i="1" s="1"/>
  <c r="D211" i="1" s="1"/>
  <c r="E30" i="1"/>
  <c r="D30" i="1"/>
  <c r="F29" i="1"/>
  <c r="E29" i="1"/>
  <c r="D29" i="1"/>
  <c r="E28" i="1"/>
  <c r="E46" i="1" s="1"/>
  <c r="D28" i="1"/>
  <c r="E27" i="1"/>
  <c r="D27" i="1"/>
  <c r="D45" i="1" s="1"/>
  <c r="E26" i="1"/>
  <c r="D26" i="1"/>
  <c r="F25" i="1"/>
  <c r="E25" i="1"/>
  <c r="D25" i="1"/>
  <c r="F24" i="1"/>
  <c r="E24" i="1"/>
  <c r="E42" i="1" s="1"/>
  <c r="F42" i="1" s="1"/>
  <c r="D24" i="1"/>
  <c r="E23" i="1"/>
  <c r="D23" i="1"/>
  <c r="D41" i="1" s="1"/>
  <c r="D59" i="1" s="1"/>
  <c r="D77" i="1" s="1"/>
  <c r="D95" i="1" s="1"/>
  <c r="D113" i="1" s="1"/>
  <c r="D131" i="1" s="1"/>
  <c r="D149" i="1" s="1"/>
  <c r="D167" i="1" s="1"/>
  <c r="D185" i="1" s="1"/>
  <c r="D203" i="1" s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K80" i="1" l="1"/>
  <c r="L80" i="1" s="1"/>
  <c r="K22" i="1"/>
  <c r="L22" i="1" s="1"/>
  <c r="K20" i="1"/>
  <c r="L20" i="1" s="1"/>
  <c r="K16" i="1"/>
  <c r="L16" i="1" s="1"/>
  <c r="K14" i="1"/>
  <c r="L14" i="1" s="1"/>
  <c r="K72" i="1"/>
  <c r="L72" i="1" s="1"/>
  <c r="K68" i="1"/>
  <c r="L68" i="1" s="1"/>
  <c r="K64" i="1"/>
  <c r="L64" i="1" s="1"/>
  <c r="K62" i="1"/>
  <c r="L62" i="1" s="1"/>
  <c r="K45" i="1"/>
  <c r="L45" i="1" s="1"/>
  <c r="K43" i="1"/>
  <c r="L43" i="1" s="1"/>
  <c r="K37" i="1"/>
  <c r="L37" i="1" s="1"/>
  <c r="K33" i="1"/>
  <c r="L33" i="1" s="1"/>
  <c r="K31" i="1"/>
  <c r="L31" i="1" s="1"/>
  <c r="K87" i="1"/>
  <c r="L87" i="1" s="1"/>
  <c r="K44" i="1"/>
  <c r="L44" i="1" s="1"/>
  <c r="K36" i="1"/>
  <c r="L36" i="1" s="1"/>
  <c r="K32" i="1"/>
  <c r="L32" i="1" s="1"/>
  <c r="K30" i="1"/>
  <c r="L30" i="1" s="1"/>
  <c r="K23" i="1"/>
  <c r="L23" i="1" s="1"/>
  <c r="K21" i="1"/>
  <c r="L21" i="1" s="1"/>
  <c r="K17" i="1"/>
  <c r="L17" i="1" s="1"/>
  <c r="K15" i="1"/>
  <c r="L15" i="1" s="1"/>
  <c r="K7" i="1"/>
  <c r="L7" i="1" s="1"/>
  <c r="K5" i="1"/>
  <c r="L5" i="1" s="1"/>
  <c r="K111" i="1"/>
  <c r="L111" i="1" s="1"/>
  <c r="K71" i="1"/>
  <c r="L71" i="1" s="1"/>
  <c r="K60" i="1"/>
  <c r="L60" i="1" s="1"/>
  <c r="K58" i="1"/>
  <c r="L58" i="1" s="1"/>
  <c r="K55" i="1"/>
  <c r="L55" i="1" s="1"/>
  <c r="K41" i="1"/>
  <c r="L41" i="1" s="1"/>
  <c r="K28" i="1"/>
  <c r="L28" i="1" s="1"/>
  <c r="K12" i="1"/>
  <c r="L12" i="1" s="1"/>
  <c r="K107" i="1"/>
  <c r="L107" i="1" s="1"/>
  <c r="K99" i="1"/>
  <c r="L99" i="1" s="1"/>
  <c r="K57" i="1"/>
  <c r="L57" i="1" s="1"/>
  <c r="K214" i="1"/>
  <c r="L214" i="1" s="1"/>
  <c r="K212" i="1"/>
  <c r="L212" i="1" s="1"/>
  <c r="K210" i="1"/>
  <c r="L210" i="1" s="1"/>
  <c r="K208" i="1"/>
  <c r="L208" i="1" s="1"/>
  <c r="K206" i="1"/>
  <c r="L206" i="1" s="1"/>
  <c r="K204" i="1"/>
  <c r="L204" i="1" s="1"/>
  <c r="K202" i="1"/>
  <c r="L202" i="1" s="1"/>
  <c r="K79" i="1"/>
  <c r="L79" i="1" s="1"/>
  <c r="K54" i="1"/>
  <c r="L54" i="1" s="1"/>
  <c r="K42" i="1"/>
  <c r="L42" i="1" s="1"/>
  <c r="K103" i="1"/>
  <c r="L103" i="1" s="1"/>
  <c r="K95" i="1"/>
  <c r="L95" i="1" s="1"/>
  <c r="K53" i="1"/>
  <c r="L53" i="1" s="1"/>
  <c r="K218" i="1"/>
  <c r="L218" i="1" s="1"/>
  <c r="K219" i="1"/>
  <c r="L219" i="1" s="1"/>
  <c r="K217" i="1"/>
  <c r="L217" i="1" s="1"/>
  <c r="K215" i="1"/>
  <c r="L215" i="1" s="1"/>
  <c r="K213" i="1"/>
  <c r="L213" i="1" s="1"/>
  <c r="K211" i="1"/>
  <c r="L211" i="1" s="1"/>
  <c r="K209" i="1"/>
  <c r="L209" i="1" s="1"/>
  <c r="K207" i="1"/>
  <c r="L207" i="1" s="1"/>
  <c r="K220" i="1"/>
  <c r="L220" i="1" s="1"/>
  <c r="K200" i="1"/>
  <c r="L200" i="1" s="1"/>
  <c r="K198" i="1"/>
  <c r="L198" i="1" s="1"/>
  <c r="K196" i="1"/>
  <c r="L196" i="1" s="1"/>
  <c r="K194" i="1"/>
  <c r="L194" i="1" s="1"/>
  <c r="K192" i="1"/>
  <c r="L192" i="1" s="1"/>
  <c r="K190" i="1"/>
  <c r="L190" i="1" s="1"/>
  <c r="K119" i="1"/>
  <c r="L119" i="1" s="1"/>
  <c r="K51" i="1"/>
  <c r="L51" i="1" s="1"/>
  <c r="K49" i="1"/>
  <c r="L49" i="1" s="1"/>
  <c r="K216" i="1"/>
  <c r="L216" i="1" s="1"/>
  <c r="K115" i="1"/>
  <c r="L115" i="1" s="1"/>
  <c r="K205" i="1"/>
  <c r="L205" i="1" s="1"/>
  <c r="K203" i="1"/>
  <c r="L203" i="1" s="1"/>
  <c r="K201" i="1"/>
  <c r="L201" i="1" s="1"/>
  <c r="K199" i="1"/>
  <c r="L199" i="1" s="1"/>
  <c r="K197" i="1"/>
  <c r="L197" i="1" s="1"/>
  <c r="K195" i="1"/>
  <c r="L195" i="1" s="1"/>
  <c r="K193" i="1"/>
  <c r="L193" i="1" s="1"/>
  <c r="K191" i="1"/>
  <c r="L191" i="1" s="1"/>
  <c r="K189" i="1"/>
  <c r="L189" i="1" s="1"/>
  <c r="K187" i="1"/>
  <c r="L187" i="1" s="1"/>
  <c r="K185" i="1"/>
  <c r="L185" i="1" s="1"/>
  <c r="K180" i="1"/>
  <c r="L180" i="1" s="1"/>
  <c r="K172" i="1"/>
  <c r="L172" i="1" s="1"/>
  <c r="K164" i="1"/>
  <c r="L164" i="1" s="1"/>
  <c r="K159" i="1"/>
  <c r="L159" i="1" s="1"/>
  <c r="K156" i="1"/>
  <c r="L156" i="1" s="1"/>
  <c r="K151" i="1"/>
  <c r="L151" i="1" s="1"/>
  <c r="K148" i="1"/>
  <c r="L148" i="1" s="1"/>
  <c r="K89" i="1"/>
  <c r="L89" i="1" s="1"/>
  <c r="K84" i="1"/>
  <c r="L84" i="1" s="1"/>
  <c r="K81" i="1"/>
  <c r="L81" i="1" s="1"/>
  <c r="K76" i="1"/>
  <c r="L76" i="1" s="1"/>
  <c r="K73" i="1"/>
  <c r="L73" i="1" s="1"/>
  <c r="K48" i="1"/>
  <c r="L48" i="1" s="1"/>
  <c r="K29" i="1"/>
  <c r="L29" i="1" s="1"/>
  <c r="K25" i="1"/>
  <c r="L25" i="1" s="1"/>
  <c r="K24" i="1"/>
  <c r="L24" i="1" s="1"/>
  <c r="K13" i="1"/>
  <c r="L13" i="1" s="1"/>
  <c r="K9" i="1"/>
  <c r="L9" i="1" s="1"/>
  <c r="K8" i="1"/>
  <c r="L8" i="1" s="1"/>
  <c r="K188" i="1"/>
  <c r="L188" i="1" s="1"/>
  <c r="K186" i="1"/>
  <c r="L186" i="1" s="1"/>
  <c r="K184" i="1"/>
  <c r="L184" i="1" s="1"/>
  <c r="K176" i="1"/>
  <c r="L176" i="1" s="1"/>
  <c r="K168" i="1"/>
  <c r="L168" i="1" s="1"/>
  <c r="K163" i="1"/>
  <c r="L163" i="1" s="1"/>
  <c r="K155" i="1"/>
  <c r="L155" i="1" s="1"/>
  <c r="K147" i="1"/>
  <c r="L147" i="1" s="1"/>
  <c r="K121" i="1"/>
  <c r="L121" i="1" s="1"/>
  <c r="K117" i="1"/>
  <c r="L117" i="1" s="1"/>
  <c r="K113" i="1"/>
  <c r="L113" i="1" s="1"/>
  <c r="K109" i="1"/>
  <c r="L109" i="1" s="1"/>
  <c r="K105" i="1"/>
  <c r="L105" i="1" s="1"/>
  <c r="K101" i="1"/>
  <c r="L101" i="1" s="1"/>
  <c r="K97" i="1"/>
  <c r="L97" i="1" s="1"/>
  <c r="K93" i="1"/>
  <c r="L93" i="1" s="1"/>
  <c r="K88" i="1"/>
  <c r="L88" i="1" s="1"/>
  <c r="K50" i="1"/>
  <c r="L50" i="1" s="1"/>
  <c r="K6" i="1"/>
  <c r="L6" i="1" s="1"/>
  <c r="K158" i="1"/>
  <c r="L158" i="1" s="1"/>
  <c r="K150" i="1"/>
  <c r="L150" i="1" s="1"/>
  <c r="K47" i="1"/>
  <c r="L47" i="1" s="1"/>
  <c r="K181" i="1"/>
  <c r="L181" i="1" s="1"/>
  <c r="K177" i="1"/>
  <c r="L177" i="1" s="1"/>
  <c r="K173" i="1"/>
  <c r="L173" i="1" s="1"/>
  <c r="K169" i="1"/>
  <c r="L169" i="1" s="1"/>
  <c r="K165" i="1"/>
  <c r="L165" i="1" s="1"/>
  <c r="K162" i="1"/>
  <c r="L162" i="1" s="1"/>
  <c r="K157" i="1"/>
  <c r="L157" i="1" s="1"/>
  <c r="K154" i="1"/>
  <c r="L154" i="1" s="1"/>
  <c r="K149" i="1"/>
  <c r="L149" i="1" s="1"/>
  <c r="K182" i="1"/>
  <c r="L182" i="1" s="1"/>
  <c r="K178" i="1"/>
  <c r="L178" i="1" s="1"/>
  <c r="K174" i="1"/>
  <c r="L174" i="1" s="1"/>
  <c r="K170" i="1"/>
  <c r="L170" i="1" s="1"/>
  <c r="K166" i="1"/>
  <c r="L166" i="1" s="1"/>
  <c r="K160" i="1"/>
  <c r="L160" i="1" s="1"/>
  <c r="K152" i="1"/>
  <c r="L152" i="1" s="1"/>
  <c r="K183" i="1"/>
  <c r="L183" i="1" s="1"/>
  <c r="K179" i="1"/>
  <c r="L179" i="1" s="1"/>
  <c r="K175" i="1"/>
  <c r="L175" i="1" s="1"/>
  <c r="K171" i="1"/>
  <c r="L171" i="1" s="1"/>
  <c r="K167" i="1"/>
  <c r="L167" i="1" s="1"/>
  <c r="K161" i="1"/>
  <c r="L161" i="1" s="1"/>
  <c r="K153" i="1"/>
  <c r="L153" i="1" s="1"/>
  <c r="K146" i="1"/>
  <c r="L146" i="1" s="1"/>
  <c r="K145" i="1"/>
  <c r="L145" i="1" s="1"/>
  <c r="K144" i="1"/>
  <c r="L144" i="1" s="1"/>
  <c r="K143" i="1"/>
  <c r="L143" i="1" s="1"/>
  <c r="K142" i="1"/>
  <c r="L142" i="1" s="1"/>
  <c r="K141" i="1"/>
  <c r="L141" i="1" s="1"/>
  <c r="K140" i="1"/>
  <c r="L140" i="1" s="1"/>
  <c r="K139" i="1"/>
  <c r="L139" i="1" s="1"/>
  <c r="K138" i="1"/>
  <c r="L138" i="1" s="1"/>
  <c r="K137" i="1"/>
  <c r="L137" i="1" s="1"/>
  <c r="K136" i="1"/>
  <c r="L136" i="1" s="1"/>
  <c r="K135" i="1"/>
  <c r="L135" i="1" s="1"/>
  <c r="K134" i="1"/>
  <c r="L134" i="1" s="1"/>
  <c r="K133" i="1"/>
  <c r="L133" i="1" s="1"/>
  <c r="K132" i="1"/>
  <c r="L132" i="1" s="1"/>
  <c r="K131" i="1"/>
  <c r="L131" i="1" s="1"/>
  <c r="K130" i="1"/>
  <c r="L130" i="1" s="1"/>
  <c r="K129" i="1"/>
  <c r="L129" i="1" s="1"/>
  <c r="K128" i="1"/>
  <c r="L128" i="1" s="1"/>
  <c r="K127" i="1"/>
  <c r="L127" i="1" s="1"/>
  <c r="K126" i="1"/>
  <c r="L126" i="1" s="1"/>
  <c r="K125" i="1"/>
  <c r="L125" i="1" s="1"/>
  <c r="K124" i="1"/>
  <c r="L124" i="1" s="1"/>
  <c r="K123" i="1"/>
  <c r="L123" i="1" s="1"/>
  <c r="K122" i="1"/>
  <c r="L122" i="1" s="1"/>
  <c r="K118" i="1"/>
  <c r="L118" i="1" s="1"/>
  <c r="K114" i="1"/>
  <c r="L114" i="1" s="1"/>
  <c r="K110" i="1"/>
  <c r="L110" i="1" s="1"/>
  <c r="K106" i="1"/>
  <c r="L106" i="1" s="1"/>
  <c r="K102" i="1"/>
  <c r="L102" i="1" s="1"/>
  <c r="K98" i="1"/>
  <c r="L98" i="1" s="1"/>
  <c r="K94" i="1"/>
  <c r="L94" i="1" s="1"/>
  <c r="K90" i="1"/>
  <c r="L90" i="1" s="1"/>
  <c r="K82" i="1"/>
  <c r="L82" i="1" s="1"/>
  <c r="K74" i="1"/>
  <c r="L74" i="1" s="1"/>
  <c r="K85" i="1"/>
  <c r="L85" i="1" s="1"/>
  <c r="K77" i="1"/>
  <c r="L77" i="1" s="1"/>
  <c r="K66" i="1"/>
  <c r="L66" i="1" s="1"/>
  <c r="K120" i="1"/>
  <c r="L120" i="1" s="1"/>
  <c r="K116" i="1"/>
  <c r="L116" i="1" s="1"/>
  <c r="K112" i="1"/>
  <c r="L112" i="1" s="1"/>
  <c r="K108" i="1"/>
  <c r="L108" i="1" s="1"/>
  <c r="K104" i="1"/>
  <c r="L104" i="1" s="1"/>
  <c r="K100" i="1"/>
  <c r="L100" i="1" s="1"/>
  <c r="K96" i="1"/>
  <c r="L96" i="1" s="1"/>
  <c r="K92" i="1"/>
  <c r="L92" i="1" s="1"/>
  <c r="K91" i="1"/>
  <c r="L91" i="1" s="1"/>
  <c r="K86" i="1"/>
  <c r="L86" i="1" s="1"/>
  <c r="K83" i="1"/>
  <c r="L83" i="1" s="1"/>
  <c r="K78" i="1"/>
  <c r="L78" i="1" s="1"/>
  <c r="K75" i="1"/>
  <c r="L75" i="1" s="1"/>
  <c r="K70" i="1"/>
  <c r="L70" i="1" s="1"/>
  <c r="K67" i="1"/>
  <c r="L67" i="1" s="1"/>
  <c r="K56" i="1"/>
  <c r="L56" i="1" s="1"/>
  <c r="K69" i="1"/>
  <c r="L69" i="1" s="1"/>
  <c r="K65" i="1"/>
  <c r="L65" i="1" s="1"/>
  <c r="K63" i="1"/>
  <c r="L63" i="1" s="1"/>
  <c r="K61" i="1"/>
  <c r="L61" i="1" s="1"/>
  <c r="K59" i="1"/>
  <c r="L59" i="1" s="1"/>
  <c r="K52" i="1"/>
  <c r="L52" i="1" s="1"/>
  <c r="K39" i="1"/>
  <c r="L39" i="1" s="1"/>
  <c r="K40" i="1"/>
  <c r="L40" i="1" s="1"/>
  <c r="K46" i="1"/>
  <c r="L46" i="1" s="1"/>
  <c r="K38" i="1"/>
  <c r="L38" i="1" s="1"/>
  <c r="K35" i="1"/>
  <c r="L35" i="1" s="1"/>
  <c r="K34" i="1"/>
  <c r="L34" i="1" s="1"/>
  <c r="K27" i="1"/>
  <c r="L27" i="1" s="1"/>
  <c r="K26" i="1"/>
  <c r="L26" i="1" s="1"/>
  <c r="K19" i="1"/>
  <c r="L19" i="1" s="1"/>
  <c r="K18" i="1"/>
  <c r="L18" i="1" s="1"/>
  <c r="K11" i="1"/>
  <c r="L11" i="1" s="1"/>
  <c r="K10" i="1"/>
  <c r="L10" i="1" s="1"/>
  <c r="D112" i="1"/>
  <c r="D130" i="1" s="1"/>
  <c r="D148" i="1" s="1"/>
  <c r="D166" i="1" s="1"/>
  <c r="D184" i="1" s="1"/>
  <c r="D202" i="1" s="1"/>
  <c r="D220" i="1" s="1"/>
  <c r="F94" i="1"/>
  <c r="D52" i="1"/>
  <c r="D70" i="1" s="1"/>
  <c r="D88" i="1" s="1"/>
  <c r="D106" i="1" s="1"/>
  <c r="D124" i="1" s="1"/>
  <c r="D142" i="1" s="1"/>
  <c r="D160" i="1" s="1"/>
  <c r="D178" i="1" s="1"/>
  <c r="D196" i="1" s="1"/>
  <c r="D214" i="1" s="1"/>
  <c r="F34" i="1"/>
  <c r="E61" i="1"/>
  <c r="F43" i="1"/>
  <c r="E69" i="1"/>
  <c r="F51" i="1"/>
  <c r="E49" i="1"/>
  <c r="F31" i="1"/>
  <c r="F54" i="1"/>
  <c r="E57" i="1"/>
  <c r="F39" i="1"/>
  <c r="E80" i="1"/>
  <c r="E88" i="1"/>
  <c r="F70" i="1"/>
  <c r="F112" i="1"/>
  <c r="E130" i="1"/>
  <c r="F28" i="1"/>
  <c r="D48" i="1"/>
  <c r="F30" i="1"/>
  <c r="F36" i="1"/>
  <c r="D56" i="1"/>
  <c r="F38" i="1"/>
  <c r="E65" i="1"/>
  <c r="F47" i="1"/>
  <c r="F52" i="1"/>
  <c r="E73" i="1"/>
  <c r="F55" i="1"/>
  <c r="F60" i="1"/>
  <c r="F68" i="1"/>
  <c r="F76" i="1"/>
  <c r="F86" i="1"/>
  <c r="E122" i="1"/>
  <c r="D44" i="1"/>
  <c r="D62" i="1" s="1"/>
  <c r="D80" i="1" s="1"/>
  <c r="D98" i="1" s="1"/>
  <c r="D116" i="1" s="1"/>
  <c r="D134" i="1" s="1"/>
  <c r="D152" i="1" s="1"/>
  <c r="D170" i="1" s="1"/>
  <c r="D188" i="1" s="1"/>
  <c r="D206" i="1" s="1"/>
  <c r="F26" i="1"/>
  <c r="E41" i="1"/>
  <c r="F23" i="1"/>
  <c r="F46" i="1"/>
  <c r="E96" i="1"/>
  <c r="F78" i="1"/>
  <c r="E45" i="1"/>
  <c r="F27" i="1"/>
  <c r="E53" i="1"/>
  <c r="F35" i="1"/>
  <c r="E92" i="1"/>
  <c r="E64" i="1"/>
  <c r="E72" i="1"/>
  <c r="E84" i="1"/>
  <c r="L1" i="1" l="1"/>
  <c r="E106" i="1"/>
  <c r="F88" i="1"/>
  <c r="F57" i="1"/>
  <c r="E75" i="1"/>
  <c r="E82" i="1"/>
  <c r="F64" i="1"/>
  <c r="E59" i="1"/>
  <c r="F41" i="1"/>
  <c r="E83" i="1"/>
  <c r="F65" i="1"/>
  <c r="E148" i="1"/>
  <c r="F130" i="1"/>
  <c r="F62" i="1"/>
  <c r="E87" i="1"/>
  <c r="F69" i="1"/>
  <c r="E90" i="1"/>
  <c r="F72" i="1"/>
  <c r="F45" i="1"/>
  <c r="E63" i="1"/>
  <c r="F53" i="1"/>
  <c r="E71" i="1"/>
  <c r="E114" i="1"/>
  <c r="F96" i="1"/>
  <c r="E91" i="1"/>
  <c r="F73" i="1"/>
  <c r="F44" i="1"/>
  <c r="E98" i="1"/>
  <c r="F80" i="1"/>
  <c r="E140" i="1"/>
  <c r="F122" i="1"/>
  <c r="D74" i="1"/>
  <c r="F56" i="1"/>
  <c r="E102" i="1"/>
  <c r="E110" i="1"/>
  <c r="D66" i="1"/>
  <c r="F48" i="1"/>
  <c r="F49" i="1"/>
  <c r="E67" i="1"/>
  <c r="F61" i="1"/>
  <c r="E79" i="1"/>
  <c r="E108" i="1" l="1"/>
  <c r="F90" i="1"/>
  <c r="E93" i="1"/>
  <c r="F75" i="1"/>
  <c r="E128" i="1"/>
  <c r="D92" i="1"/>
  <c r="F74" i="1"/>
  <c r="E116" i="1"/>
  <c r="F98" i="1"/>
  <c r="F63" i="1"/>
  <c r="E81" i="1"/>
  <c r="F148" i="1"/>
  <c r="E166" i="1"/>
  <c r="E77" i="1"/>
  <c r="F59" i="1"/>
  <c r="F79" i="1"/>
  <c r="E97" i="1"/>
  <c r="E132" i="1"/>
  <c r="F114" i="1"/>
  <c r="F87" i="1"/>
  <c r="E105" i="1"/>
  <c r="E85" i="1"/>
  <c r="F67" i="1"/>
  <c r="E109" i="1"/>
  <c r="F91" i="1"/>
  <c r="D84" i="1"/>
  <c r="F66" i="1"/>
  <c r="E120" i="1"/>
  <c r="F140" i="1"/>
  <c r="E158" i="1"/>
  <c r="F71" i="1"/>
  <c r="E89" i="1"/>
  <c r="F83" i="1"/>
  <c r="E101" i="1"/>
  <c r="E100" i="1"/>
  <c r="F82" i="1"/>
  <c r="E124" i="1"/>
  <c r="F106" i="1"/>
  <c r="F124" i="1" l="1"/>
  <c r="E142" i="1"/>
  <c r="D102" i="1"/>
  <c r="F84" i="1"/>
  <c r="F85" i="1"/>
  <c r="E103" i="1"/>
  <c r="F132" i="1"/>
  <c r="E150" i="1"/>
  <c r="E95" i="1"/>
  <c r="F77" i="1"/>
  <c r="D110" i="1"/>
  <c r="F92" i="1"/>
  <c r="E111" i="1"/>
  <c r="F93" i="1"/>
  <c r="F81" i="1"/>
  <c r="E99" i="1"/>
  <c r="F89" i="1"/>
  <c r="E107" i="1"/>
  <c r="E123" i="1"/>
  <c r="F105" i="1"/>
  <c r="E115" i="1"/>
  <c r="F97" i="1"/>
  <c r="E184" i="1"/>
  <c r="F166" i="1"/>
  <c r="E146" i="1"/>
  <c r="E119" i="1"/>
  <c r="F101" i="1"/>
  <c r="E176" i="1"/>
  <c r="F158" i="1"/>
  <c r="E118" i="1"/>
  <c r="F100" i="1"/>
  <c r="E138" i="1"/>
  <c r="E127" i="1"/>
  <c r="F109" i="1"/>
  <c r="F116" i="1"/>
  <c r="E134" i="1"/>
  <c r="F108" i="1"/>
  <c r="E126" i="1"/>
  <c r="E145" i="1" l="1"/>
  <c r="F127" i="1"/>
  <c r="F118" i="1"/>
  <c r="E136" i="1"/>
  <c r="E137" i="1"/>
  <c r="F119" i="1"/>
  <c r="F184" i="1"/>
  <c r="E202" i="1"/>
  <c r="E141" i="1"/>
  <c r="F123" i="1"/>
  <c r="D128" i="1"/>
  <c r="F110" i="1"/>
  <c r="D120" i="1"/>
  <c r="F102" i="1"/>
  <c r="E117" i="1"/>
  <c r="F99" i="1"/>
  <c r="F150" i="1"/>
  <c r="E168" i="1"/>
  <c r="E152" i="1"/>
  <c r="F134" i="1"/>
  <c r="E156" i="1"/>
  <c r="E164" i="1"/>
  <c r="E125" i="1"/>
  <c r="F107" i="1"/>
  <c r="F103" i="1"/>
  <c r="E121" i="1"/>
  <c r="E160" i="1"/>
  <c r="F142" i="1"/>
  <c r="E144" i="1"/>
  <c r="F126" i="1"/>
  <c r="F176" i="1"/>
  <c r="E194" i="1"/>
  <c r="E133" i="1"/>
  <c r="F115" i="1"/>
  <c r="E129" i="1"/>
  <c r="F111" i="1"/>
  <c r="F95" i="1"/>
  <c r="E113" i="1"/>
  <c r="E220" i="1" l="1"/>
  <c r="F220" i="1" s="1"/>
  <c r="F202" i="1"/>
  <c r="F136" i="1"/>
  <c r="E154" i="1"/>
  <c r="E151" i="1"/>
  <c r="F133" i="1"/>
  <c r="F144" i="1"/>
  <c r="E162" i="1"/>
  <c r="E182" i="1"/>
  <c r="F152" i="1"/>
  <c r="E170" i="1"/>
  <c r="E135" i="1"/>
  <c r="F117" i="1"/>
  <c r="D146" i="1"/>
  <c r="F128" i="1"/>
  <c r="E131" i="1"/>
  <c r="F113" i="1"/>
  <c r="E212" i="1"/>
  <c r="F212" i="1" s="1"/>
  <c r="F194" i="1"/>
  <c r="F168" i="1"/>
  <c r="E186" i="1"/>
  <c r="E139" i="1"/>
  <c r="F121" i="1"/>
  <c r="E147" i="1"/>
  <c r="F129" i="1"/>
  <c r="F160" i="1"/>
  <c r="E178" i="1"/>
  <c r="E143" i="1"/>
  <c r="F125" i="1"/>
  <c r="E174" i="1"/>
  <c r="D138" i="1"/>
  <c r="F120" i="1"/>
  <c r="E159" i="1"/>
  <c r="F141" i="1"/>
  <c r="E155" i="1"/>
  <c r="F137" i="1"/>
  <c r="E163" i="1"/>
  <c r="F145" i="1"/>
  <c r="E192" i="1" l="1"/>
  <c r="E196" i="1"/>
  <c r="F178" i="1"/>
  <c r="E188" i="1"/>
  <c r="F170" i="1"/>
  <c r="E172" i="1"/>
  <c r="F154" i="1"/>
  <c r="E181" i="1"/>
  <c r="F163" i="1"/>
  <c r="E177" i="1"/>
  <c r="F159" i="1"/>
  <c r="E157" i="1"/>
  <c r="F139" i="1"/>
  <c r="D164" i="1"/>
  <c r="F146" i="1"/>
  <c r="E204" i="1"/>
  <c r="F204" i="1" s="1"/>
  <c r="F186" i="1"/>
  <c r="E200" i="1"/>
  <c r="E180" i="1"/>
  <c r="F162" i="1"/>
  <c r="E173" i="1"/>
  <c r="F155" i="1"/>
  <c r="D156" i="1"/>
  <c r="F138" i="1"/>
  <c r="F143" i="1"/>
  <c r="E161" i="1"/>
  <c r="E165" i="1"/>
  <c r="F147" i="1"/>
  <c r="E149" i="1"/>
  <c r="F131" i="1"/>
  <c r="E153" i="1"/>
  <c r="F135" i="1"/>
  <c r="E169" i="1"/>
  <c r="F151" i="1"/>
  <c r="E179" i="1" l="1"/>
  <c r="F161" i="1"/>
  <c r="E187" i="1"/>
  <c r="F169" i="1"/>
  <c r="E167" i="1"/>
  <c r="F149" i="1"/>
  <c r="E191" i="1"/>
  <c r="F173" i="1"/>
  <c r="E218" i="1"/>
  <c r="D182" i="1"/>
  <c r="F164" i="1"/>
  <c r="E195" i="1"/>
  <c r="F177" i="1"/>
  <c r="F172" i="1"/>
  <c r="E190" i="1"/>
  <c r="F196" i="1"/>
  <c r="E214" i="1"/>
  <c r="F214" i="1" s="1"/>
  <c r="E210" i="1"/>
  <c r="E171" i="1"/>
  <c r="F153" i="1"/>
  <c r="E183" i="1"/>
  <c r="F165" i="1"/>
  <c r="D174" i="1"/>
  <c r="F156" i="1"/>
  <c r="F180" i="1"/>
  <c r="E198" i="1"/>
  <c r="E175" i="1"/>
  <c r="F157" i="1"/>
  <c r="E199" i="1"/>
  <c r="F181" i="1"/>
  <c r="F188" i="1"/>
  <c r="E206" i="1"/>
  <c r="F206" i="1" s="1"/>
  <c r="E217" i="1" l="1"/>
  <c r="F217" i="1" s="1"/>
  <c r="F199" i="1"/>
  <c r="E201" i="1"/>
  <c r="F183" i="1"/>
  <c r="D200" i="1"/>
  <c r="F182" i="1"/>
  <c r="E209" i="1"/>
  <c r="F209" i="1" s="1"/>
  <c r="F191" i="1"/>
  <c r="E205" i="1"/>
  <c r="F205" i="1" s="1"/>
  <c r="F187" i="1"/>
  <c r="E216" i="1"/>
  <c r="F216" i="1" s="1"/>
  <c r="F198" i="1"/>
  <c r="E208" i="1"/>
  <c r="F208" i="1" s="1"/>
  <c r="F190" i="1"/>
  <c r="E193" i="1"/>
  <c r="F175" i="1"/>
  <c r="D192" i="1"/>
  <c r="F174" i="1"/>
  <c r="E189" i="1"/>
  <c r="F171" i="1"/>
  <c r="E213" i="1"/>
  <c r="F213" i="1" s="1"/>
  <c r="F195" i="1"/>
  <c r="F167" i="1"/>
  <c r="E185" i="1"/>
  <c r="E197" i="1"/>
  <c r="F179" i="1"/>
  <c r="E215" i="1" l="1"/>
  <c r="F215" i="1" s="1"/>
  <c r="F197" i="1"/>
  <c r="D210" i="1"/>
  <c r="F210" i="1" s="1"/>
  <c r="F192" i="1"/>
  <c r="E219" i="1"/>
  <c r="F219" i="1" s="1"/>
  <c r="F201" i="1"/>
  <c r="E203" i="1"/>
  <c r="F203" i="1" s="1"/>
  <c r="F185" i="1"/>
  <c r="E207" i="1"/>
  <c r="F207" i="1" s="1"/>
  <c r="F189" i="1"/>
  <c r="E211" i="1"/>
  <c r="F211" i="1" s="1"/>
  <c r="F193" i="1"/>
  <c r="D218" i="1"/>
  <c r="F218" i="1" s="1"/>
  <c r="F200" i="1"/>
</calcChain>
</file>

<file path=xl/sharedStrings.xml><?xml version="1.0" encoding="utf-8"?>
<sst xmlns="http://schemas.openxmlformats.org/spreadsheetml/2006/main" count="50" uniqueCount="48">
  <si>
    <t>Wind</t>
  </si>
  <si>
    <t>Temp</t>
  </si>
  <si>
    <t>Windchill</t>
  </si>
  <si>
    <t>wtwind1</t>
  </si>
  <si>
    <t>wttemp1</t>
  </si>
  <si>
    <t>wtwind2</t>
  </si>
  <si>
    <t>wttemp2</t>
  </si>
  <si>
    <t>theta0</t>
  </si>
  <si>
    <t>theta1</t>
  </si>
  <si>
    <t>theta2</t>
  </si>
  <si>
    <t>Wtsum1</t>
  </si>
  <si>
    <t>Wtsum2</t>
  </si>
  <si>
    <t>Neuron1 Output</t>
  </si>
  <si>
    <t>Neuron 2 Output</t>
  </si>
  <si>
    <t>Prediction</t>
  </si>
  <si>
    <t>Squared Error</t>
  </si>
  <si>
    <t>At each Hidden  Node</t>
  </si>
  <si>
    <t>Input</t>
  </si>
  <si>
    <t>is a weighted sum of input variables</t>
  </si>
  <si>
    <t>Takes the Input to Neuron and passes</t>
  </si>
  <si>
    <t>through Activation Function</t>
  </si>
  <si>
    <t>Usually</t>
  </si>
  <si>
    <r>
      <t>1/(1+e</t>
    </r>
    <r>
      <rPr>
        <vertAlign val="superscript"/>
        <sz val="11"/>
        <color theme="1"/>
        <rFont val="Calibri"/>
        <family val="2"/>
        <scheme val="minor"/>
      </rPr>
      <t>-Input</t>
    </r>
    <r>
      <rPr>
        <sz val="11"/>
        <color theme="1"/>
        <rFont val="Calibri"/>
        <family val="2"/>
        <scheme val="minor"/>
      </rPr>
      <t>)</t>
    </r>
  </si>
  <si>
    <t>Output  from each Neuron</t>
  </si>
  <si>
    <t>Output prediction</t>
  </si>
  <si>
    <t>Constant+Theta1*Output Neuron 1 +Theta2*Output Neuron 2</t>
  </si>
  <si>
    <t>35.74+0.6215*Temp-35.75*Wind5^0.16+0.4275*Wind*Temp^0.16</t>
  </si>
  <si>
    <t>Sigmoid function</t>
  </si>
  <si>
    <t>x</t>
  </si>
  <si>
    <t>Sigmoid</t>
  </si>
  <si>
    <t>needs to be above threshhold</t>
  </si>
  <si>
    <t>to "fire"</t>
  </si>
  <si>
    <t>Articicial Intelligence AI</t>
  </si>
  <si>
    <t>computers thin like people</t>
  </si>
  <si>
    <t xml:space="preserve">Neural  Networks </t>
  </si>
  <si>
    <t>y</t>
  </si>
  <si>
    <t>acceleration</t>
  </si>
  <si>
    <t>direction</t>
  </si>
  <si>
    <t>pixels omn cameras</t>
  </si>
  <si>
    <t>is a credit card</t>
  </si>
  <si>
    <t>transaction</t>
  </si>
  <si>
    <t>fraud</t>
  </si>
  <si>
    <t>past histeu</t>
  </si>
  <si>
    <t>Mammogram cancer?</t>
  </si>
  <si>
    <t>[oxels on X  RAY</t>
  </si>
  <si>
    <t>Wind chill</t>
  </si>
  <si>
    <t>Wind speed Temperature</t>
  </si>
  <si>
    <t>Neural networks tries many nonlinear equations with interactions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</si>
</sst>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ashed">
        <color indexed="64"/>
      </right>
      <top style="dashed">
        <color rgb="FF000000"/>
      </top>
      <bottom/>
      <diagonal/>
    </border>
    <border>
      <left style="dashed">
        <color indexed="64"/>
      </left>
      <right style="dashed">
        <color indexed="64"/>
      </right>
      <top style="dashed">
        <color rgb="FF000000"/>
      </top>
      <bottom/>
      <diagonal/>
    </border>
    <border>
      <left style="dashed">
        <color indexed="64"/>
      </left>
      <right style="double">
        <color rgb="FF000000"/>
      </right>
      <top style="dashed">
        <color rgb="FF000000"/>
      </top>
      <bottom/>
      <diagonal/>
    </border>
    <border>
      <left style="double">
        <color rgb="FF000000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uble">
        <color rgb="FF000000"/>
      </right>
      <top/>
      <bottom/>
      <diagonal/>
    </border>
    <border>
      <left style="double">
        <color rgb="FF000000"/>
      </left>
      <right style="dashed">
        <color indexed="64"/>
      </right>
      <top/>
      <bottom style="double">
        <color rgb="FF000000"/>
      </bottom>
      <diagonal/>
    </border>
    <border>
      <left style="dashed">
        <color indexed="64"/>
      </left>
      <right style="dashed">
        <color indexed="64"/>
      </right>
      <top/>
      <bottom style="double">
        <color rgb="FF000000"/>
      </bottom>
      <diagonal/>
    </border>
    <border>
      <left style="dashed">
        <color indexed="64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Sheet1!$V$9</c:f>
              <c:strCache>
                <c:ptCount val="1"/>
                <c:pt idx="0">
                  <c:v>Sigmoid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Sheet1!$U$10:$U$34</c:f>
              <c:numCache>
                <c:formatCode>General</c:formatCode>
                <c:ptCount val="25"/>
                <c:pt idx="0">
                  <c:v>-6</c:v>
                </c:pt>
                <c:pt idx="1">
                  <c:v>-5.5</c:v>
                </c:pt>
                <c:pt idx="2">
                  <c:v>-5</c:v>
                </c:pt>
                <c:pt idx="3">
                  <c:v>-4.5</c:v>
                </c:pt>
                <c:pt idx="4">
                  <c:v>-4</c:v>
                </c:pt>
                <c:pt idx="5">
                  <c:v>-3.5</c:v>
                </c:pt>
                <c:pt idx="6">
                  <c:v>-3</c:v>
                </c:pt>
                <c:pt idx="7">
                  <c:v>-2.5</c:v>
                </c:pt>
                <c:pt idx="8">
                  <c:v>-2</c:v>
                </c:pt>
                <c:pt idx="9">
                  <c:v>-1.5</c:v>
                </c:pt>
                <c:pt idx="10">
                  <c:v>-1</c:v>
                </c:pt>
                <c:pt idx="11">
                  <c:v>-0.5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1.5</c:v>
                </c:pt>
                <c:pt idx="16">
                  <c:v>2</c:v>
                </c:pt>
                <c:pt idx="17">
                  <c:v>2.5</c:v>
                </c:pt>
                <c:pt idx="18">
                  <c:v>3</c:v>
                </c:pt>
                <c:pt idx="19">
                  <c:v>3.5</c:v>
                </c:pt>
                <c:pt idx="20">
                  <c:v>4</c:v>
                </c:pt>
                <c:pt idx="21">
                  <c:v>4.5</c:v>
                </c:pt>
                <c:pt idx="22">
                  <c:v>5</c:v>
                </c:pt>
                <c:pt idx="23">
                  <c:v>5.5</c:v>
                </c:pt>
                <c:pt idx="24">
                  <c:v>6</c:v>
                </c:pt>
              </c:numCache>
            </c:numRef>
          </c:xVal>
          <c:yVal>
            <c:numRef>
              <c:f>Sheet1!$V$10:$V$34</c:f>
              <c:numCache>
                <c:formatCode>General</c:formatCode>
                <c:ptCount val="25"/>
                <c:pt idx="0">
                  <c:v>2.4726231566347743E-3</c:v>
                </c:pt>
                <c:pt idx="1">
                  <c:v>4.0701377158961277E-3</c:v>
                </c:pt>
                <c:pt idx="2">
                  <c:v>6.6928509242848554E-3</c:v>
                </c:pt>
                <c:pt idx="3">
                  <c:v>1.098694263059318E-2</c:v>
                </c:pt>
                <c:pt idx="4">
                  <c:v>1.7986209962091559E-2</c:v>
                </c:pt>
                <c:pt idx="5">
                  <c:v>2.9312230751356319E-2</c:v>
                </c:pt>
                <c:pt idx="6">
                  <c:v>4.7425873177566781E-2</c:v>
                </c:pt>
                <c:pt idx="7">
                  <c:v>7.5858180021243546E-2</c:v>
                </c:pt>
                <c:pt idx="8">
                  <c:v>0.11920292202211755</c:v>
                </c:pt>
                <c:pt idx="9">
                  <c:v>0.18242552380635635</c:v>
                </c:pt>
                <c:pt idx="10">
                  <c:v>0.2689414213699951</c:v>
                </c:pt>
                <c:pt idx="11">
                  <c:v>0.37754066879814541</c:v>
                </c:pt>
                <c:pt idx="12">
                  <c:v>0.5</c:v>
                </c:pt>
                <c:pt idx="13">
                  <c:v>0.62245933120185459</c:v>
                </c:pt>
                <c:pt idx="14">
                  <c:v>0.7310585786300049</c:v>
                </c:pt>
                <c:pt idx="15">
                  <c:v>0.81757447619364365</c:v>
                </c:pt>
                <c:pt idx="16">
                  <c:v>0.88079707797788231</c:v>
                </c:pt>
                <c:pt idx="17">
                  <c:v>0.92414181997875655</c:v>
                </c:pt>
                <c:pt idx="18">
                  <c:v>0.95257412682243336</c:v>
                </c:pt>
                <c:pt idx="19">
                  <c:v>0.97068776924864364</c:v>
                </c:pt>
                <c:pt idx="20">
                  <c:v>0.98201379003790845</c:v>
                </c:pt>
                <c:pt idx="21">
                  <c:v>0.98901305736940681</c:v>
                </c:pt>
                <c:pt idx="22">
                  <c:v>0.99330714907571527</c:v>
                </c:pt>
                <c:pt idx="23">
                  <c:v>0.99592986228410396</c:v>
                </c:pt>
                <c:pt idx="24">
                  <c:v>0.99752737684336534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60D-414A-B534-15E30B333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261928"/>
        <c:axId val="598262256"/>
      </c:scatterChart>
      <c:valAx>
        <c:axId val="598261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262256"/>
        <c:crosses val="autoZero"/>
        <c:crossBetween val="midCat"/>
      </c:valAx>
      <c:valAx>
        <c:axId val="59826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261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12</xdr:row>
      <xdr:rowOff>12700</xdr:rowOff>
    </xdr:from>
    <xdr:to>
      <xdr:col>15</xdr:col>
      <xdr:colOff>355600</xdr:colOff>
      <xdr:row>15</xdr:row>
      <xdr:rowOff>19050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DCD9FA98-A63F-4E25-96F1-2358E0E019EB}"/>
            </a:ext>
          </a:extLst>
        </xdr:cNvPr>
        <xdr:cNvSpPr/>
      </xdr:nvSpPr>
      <xdr:spPr>
        <a:xfrm>
          <a:off x="8610600" y="2419350"/>
          <a:ext cx="971550" cy="5588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Temp</a:t>
          </a:r>
        </a:p>
      </xdr:txBody>
    </xdr: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361950</xdr:colOff>
      <xdr:row>15</xdr:row>
      <xdr:rowOff>6350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FA5C1A5-B78B-4440-9BE2-36692BF5E2C4}"/>
            </a:ext>
          </a:extLst>
        </xdr:cNvPr>
        <xdr:cNvSpPr/>
      </xdr:nvSpPr>
      <xdr:spPr>
        <a:xfrm>
          <a:off x="9836150" y="2406650"/>
          <a:ext cx="971550" cy="5588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Wind Chill</a:t>
          </a:r>
        </a:p>
        <a:p>
          <a:pPr algn="l"/>
          <a:endParaRPr lang="en-US" sz="1100"/>
        </a:p>
      </xdr:txBody>
    </xdr:sp>
    <xdr:clientData/>
  </xdr:twoCellAnchor>
  <xdr:twoCellAnchor>
    <xdr:from>
      <xdr:col>13</xdr:col>
      <xdr:colOff>476250</xdr:colOff>
      <xdr:row>7</xdr:row>
      <xdr:rowOff>0</xdr:rowOff>
    </xdr:from>
    <xdr:to>
      <xdr:col>15</xdr:col>
      <xdr:colOff>361950</xdr:colOff>
      <xdr:row>10</xdr:row>
      <xdr:rowOff>6350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FA38CB1-2911-443B-9A59-2BDE921CF292}"/>
            </a:ext>
          </a:extLst>
        </xdr:cNvPr>
        <xdr:cNvSpPr/>
      </xdr:nvSpPr>
      <xdr:spPr>
        <a:xfrm>
          <a:off x="8483600" y="1485900"/>
          <a:ext cx="1104900" cy="5588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Hidden 1</a:t>
          </a:r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17</xdr:col>
      <xdr:colOff>552450</xdr:colOff>
      <xdr:row>10</xdr:row>
      <xdr:rowOff>6350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29BF6704-9299-4BBC-9275-02B0B1BE9245}"/>
            </a:ext>
          </a:extLst>
        </xdr:cNvPr>
        <xdr:cNvSpPr/>
      </xdr:nvSpPr>
      <xdr:spPr>
        <a:xfrm>
          <a:off x="9836150" y="1485900"/>
          <a:ext cx="1162050" cy="5588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Hidden 2</a:t>
          </a:r>
        </a:p>
      </xdr:txBody>
    </xdr:sp>
    <xdr:clientData/>
  </xdr:twoCellAnchor>
  <xdr:twoCellAnchor>
    <xdr:from>
      <xdr:col>15</xdr:col>
      <xdr:colOff>0</xdr:colOff>
      <xdr:row>3</xdr:row>
      <xdr:rowOff>0</xdr:rowOff>
    </xdr:from>
    <xdr:to>
      <xdr:col>16</xdr:col>
      <xdr:colOff>495300</xdr:colOff>
      <xdr:row>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55EC7EA5-C041-4C36-B234-B91975153FCC}"/>
            </a:ext>
          </a:extLst>
        </xdr:cNvPr>
        <xdr:cNvSpPr/>
      </xdr:nvSpPr>
      <xdr:spPr>
        <a:xfrm>
          <a:off x="9226550" y="558800"/>
          <a:ext cx="1104900" cy="5588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Output</a:t>
          </a:r>
        </a:p>
      </xdr:txBody>
    </xdr:sp>
    <xdr:clientData/>
  </xdr:twoCellAnchor>
  <xdr:twoCellAnchor>
    <xdr:from>
      <xdr:col>14</xdr:col>
      <xdr:colOff>222250</xdr:colOff>
      <xdr:row>10</xdr:row>
      <xdr:rowOff>12700</xdr:rowOff>
    </xdr:from>
    <xdr:to>
      <xdr:col>14</xdr:col>
      <xdr:colOff>260350</xdr:colOff>
      <xdr:row>12</xdr:row>
      <xdr:rowOff>19050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1F4397A-1B0A-4634-89F6-7CC6D2F5FAB5}"/>
            </a:ext>
          </a:extLst>
        </xdr:cNvPr>
        <xdr:cNvCxnSpPr/>
      </xdr:nvCxnSpPr>
      <xdr:spPr>
        <a:xfrm flipH="1" flipV="1">
          <a:off x="8839200" y="2051050"/>
          <a:ext cx="3810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571500</xdr:colOff>
      <xdr:row>10</xdr:row>
      <xdr:rowOff>0</xdr:rowOff>
    </xdr:from>
    <xdr:to>
      <xdr:col>16</xdr:col>
      <xdr:colOff>241300</xdr:colOff>
      <xdr:row>12</xdr:row>
      <xdr:rowOff>6350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8BE55E1-9FD4-4773-BC06-D6D16F730EC5}"/>
            </a:ext>
          </a:extLst>
        </xdr:cNvPr>
        <xdr:cNvCxnSpPr/>
      </xdr:nvCxnSpPr>
      <xdr:spPr>
        <a:xfrm flipH="1" flipV="1">
          <a:off x="9188450" y="2038350"/>
          <a:ext cx="88900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479425</xdr:colOff>
      <xdr:row>9</xdr:row>
      <xdr:rowOff>108666</xdr:rowOff>
    </xdr:from>
    <xdr:to>
      <xdr:col>16</xdr:col>
      <xdr:colOff>170178</xdr:colOff>
      <xdr:row>12</xdr:row>
      <xdr:rowOff>12700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22B0B862-8E4C-4508-9E18-1AB1F5CA7F6C}"/>
            </a:ext>
          </a:extLst>
        </xdr:cNvPr>
        <xdr:cNvCxnSpPr>
          <a:stCxn id="2" idx="0"/>
          <a:endCxn id="5" idx="3"/>
        </xdr:cNvCxnSpPr>
      </xdr:nvCxnSpPr>
      <xdr:spPr>
        <a:xfrm flipV="1">
          <a:off x="9096375" y="1962866"/>
          <a:ext cx="909953" cy="45648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9</xdr:row>
      <xdr:rowOff>158750</xdr:rowOff>
    </xdr:from>
    <xdr:to>
      <xdr:col>17</xdr:col>
      <xdr:colOff>171450</xdr:colOff>
      <xdr:row>12</xdr:row>
      <xdr:rowOff>57150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72ADA92B-AFD0-457E-8B53-EFB3CBDC10B0}"/>
            </a:ext>
          </a:extLst>
        </xdr:cNvPr>
        <xdr:cNvCxnSpPr/>
      </xdr:nvCxnSpPr>
      <xdr:spPr>
        <a:xfrm flipV="1">
          <a:off x="10445750" y="2012950"/>
          <a:ext cx="171450" cy="450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228600</xdr:colOff>
      <xdr:row>4</xdr:row>
      <xdr:rowOff>102316</xdr:rowOff>
    </xdr:from>
    <xdr:to>
      <xdr:col>15</xdr:col>
      <xdr:colOff>161809</xdr:colOff>
      <xdr:row>6</xdr:row>
      <xdr:rowOff>177800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49BF4FEE-78A0-46AB-A6FC-63F31031C5B9}"/>
            </a:ext>
          </a:extLst>
        </xdr:cNvPr>
        <xdr:cNvCxnSpPr>
          <a:endCxn id="6" idx="3"/>
        </xdr:cNvCxnSpPr>
      </xdr:nvCxnSpPr>
      <xdr:spPr>
        <a:xfrm flipV="1">
          <a:off x="8845550" y="1035766"/>
          <a:ext cx="542809" cy="44378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552450</xdr:colOff>
      <xdr:row>5</xdr:row>
      <xdr:rowOff>0</xdr:rowOff>
    </xdr:from>
    <xdr:to>
      <xdr:col>16</xdr:col>
      <xdr:colOff>431800</xdr:colOff>
      <xdr:row>7</xdr:row>
      <xdr:rowOff>19050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57600122-E34A-421D-B893-412816775B47}"/>
            </a:ext>
          </a:extLst>
        </xdr:cNvPr>
        <xdr:cNvCxnSpPr>
          <a:endCxn id="6" idx="4"/>
        </xdr:cNvCxnSpPr>
      </xdr:nvCxnSpPr>
      <xdr:spPr>
        <a:xfrm flipH="1" flipV="1">
          <a:off x="9779000" y="1117600"/>
          <a:ext cx="488950" cy="387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161925</xdr:colOff>
      <xdr:row>13</xdr:row>
      <xdr:rowOff>31750</xdr:rowOff>
    </xdr:from>
    <xdr:to>
      <xdr:col>29</xdr:col>
      <xdr:colOff>466725</xdr:colOff>
      <xdr:row>27</xdr:row>
      <xdr:rowOff>171450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F5DD516-355B-4503-84F6-7BEBC83F1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FAA1-D251-4573-AF77-40165ECCEA41}">
  <dimension ref="A1:AC221"/>
  <sheetViews>
    <sheetView tabSelected="1" topLeftCell="D1" workbookViewId="0">
      <selection activeCell="D1" sqref="D1"/>
    </sheetView>
  </sheetViews>
  <sheetFormatPr defaultRowHeight="14.5" x14ac:dyDescent="0.35"/>
  <cols>
    <col min="11" max="11" width="9.90625" customWidth="1"/>
  </cols>
  <sheetData>
    <row r="1" spans="1:29" x14ac:dyDescent="0.35">
      <c r="L1">
        <f>SUM(L5:L220)</f>
        <v>107.07466679970226</v>
      </c>
      <c r="W1" t="s">
        <v>35</v>
      </c>
      <c r="Y1" t="s">
        <v>28</v>
      </c>
    </row>
    <row r="2" spans="1:29" x14ac:dyDescent="0.35">
      <c r="A2" t="s">
        <v>3</v>
      </c>
      <c r="B2">
        <v>0.1065433610699543</v>
      </c>
      <c r="W2" t="s">
        <v>36</v>
      </c>
      <c r="Y2" t="s">
        <v>38</v>
      </c>
    </row>
    <row r="3" spans="1:29" ht="15" thickBot="1" x14ac:dyDescent="0.4">
      <c r="A3" t="s">
        <v>4</v>
      </c>
      <c r="B3">
        <v>2.8462425551475334E-2</v>
      </c>
      <c r="I3" t="s">
        <v>26</v>
      </c>
      <c r="W3" t="s">
        <v>37</v>
      </c>
    </row>
    <row r="4" spans="1:29" ht="29.5" thickTop="1" x14ac:dyDescent="0.35">
      <c r="A4" t="s">
        <v>5</v>
      </c>
      <c r="B4">
        <v>-8.2854037908996906E-4</v>
      </c>
      <c r="D4" s="1" t="s">
        <v>0</v>
      </c>
      <c r="E4" s="2" t="s">
        <v>1</v>
      </c>
      <c r="F4" s="3" t="s">
        <v>2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4" t="s">
        <v>15</v>
      </c>
      <c r="T4" t="s">
        <v>32</v>
      </c>
      <c r="W4" t="s">
        <v>39</v>
      </c>
      <c r="Y4" t="s">
        <v>42</v>
      </c>
    </row>
    <row r="5" spans="1:29" x14ac:dyDescent="0.35">
      <c r="A5" t="s">
        <v>6</v>
      </c>
      <c r="B5">
        <v>6.93211424746431E-3</v>
      </c>
      <c r="D5" s="4">
        <v>5</v>
      </c>
      <c r="E5" s="5">
        <v>40</v>
      </c>
      <c r="F5" s="6">
        <f>35.74+0.6215*E5-35.75*D5^0.16+0.4275*E5*D5^0.16</f>
        <v>36.47240485832117</v>
      </c>
      <c r="G5">
        <f t="array" ref="G5">SUMPRODUCT(TRANSPOSE($B$2:$B$3),D5:E5)</f>
        <v>1.6712138274087849</v>
      </c>
      <c r="H5">
        <f t="array" ref="H5">SUMPRODUCT(TRANSPOSE($B$4:$B$5),D5:E5)</f>
        <v>0.27314186800312257</v>
      </c>
      <c r="I5">
        <f>1/(1+EXP(-G5))</f>
        <v>0.8417375887666616</v>
      </c>
      <c r="J5">
        <f>1/(1+EXP(-H5))</f>
        <v>0.56786406578690918</v>
      </c>
      <c r="K5">
        <f t="shared" ref="K5:K68" si="0">theta0+theta1*I5+theta2*J5</f>
        <v>38.1712684284999</v>
      </c>
      <c r="L5">
        <f>(F5-K5)^2</f>
        <v>2.8861374300804217</v>
      </c>
      <c r="T5" t="s">
        <v>33</v>
      </c>
      <c r="W5" t="s">
        <v>40</v>
      </c>
    </row>
    <row r="6" spans="1:29" x14ac:dyDescent="0.35">
      <c r="A6" t="s">
        <v>7</v>
      </c>
      <c r="B6">
        <v>-400</v>
      </c>
      <c r="D6" s="7">
        <v>5</v>
      </c>
      <c r="E6" s="8">
        <v>35</v>
      </c>
      <c r="F6" s="9">
        <f t="shared" ref="F6:F69" si="1">35.74+0.6215*E6-35.75*D6^0.16+0.4275*E6*D6^0.16</f>
        <v>30.599610777069774</v>
      </c>
      <c r="G6">
        <f t="array" ref="G6">SUMPRODUCT(TRANSPOSE($B$2:$B$3),D6:E6)</f>
        <v>1.5289016996514082</v>
      </c>
      <c r="H6">
        <f t="array" ref="H6">SUMPRODUCT(TRANSPOSE($B$4:$B$5),D6:E6)</f>
        <v>0.23848129676580099</v>
      </c>
      <c r="I6">
        <f t="shared" ref="I6:I69" si="2">1/(1+EXP(-G6))</f>
        <v>0.82184556293098743</v>
      </c>
      <c r="J6">
        <f t="shared" ref="J6:J69" si="3">1/(1+EXP(-H6))</f>
        <v>0.55933935485718811</v>
      </c>
      <c r="K6">
        <f t="shared" si="0"/>
        <v>31.835787538242812</v>
      </c>
      <c r="L6">
        <f t="shared" ref="L6:L69" si="4">(F6-K6)^2</f>
        <v>1.528132984864262</v>
      </c>
      <c r="T6" t="s">
        <v>34</v>
      </c>
      <c r="W6" t="s">
        <v>41</v>
      </c>
      <c r="Y6" t="s">
        <v>44</v>
      </c>
    </row>
    <row r="7" spans="1:29" x14ac:dyDescent="0.35">
      <c r="A7" t="s">
        <v>8</v>
      </c>
      <c r="B7">
        <v>-33.392768344228358</v>
      </c>
      <c r="D7" s="7">
        <v>5</v>
      </c>
      <c r="E7" s="8">
        <v>30</v>
      </c>
      <c r="F7" s="9">
        <f t="shared" si="1"/>
        <v>24.726816695818378</v>
      </c>
      <c r="G7">
        <f t="array" ref="G7">SUMPRODUCT(TRANSPOSE($B$2:$B$3),D7:E7)</f>
        <v>1.3865895718940315</v>
      </c>
      <c r="H7">
        <f t="array" ref="H7">SUMPRODUCT(TRANSPOSE($B$4:$B$5),D7:E7)</f>
        <v>0.20382072552847944</v>
      </c>
      <c r="I7">
        <f t="shared" si="2"/>
        <v>0.80004722954071872</v>
      </c>
      <c r="J7">
        <f t="shared" si="3"/>
        <v>0.55077950902300454</v>
      </c>
      <c r="K7">
        <f t="shared" si="0"/>
        <v>25.535113891263109</v>
      </c>
      <c r="L7">
        <f t="shared" si="4"/>
        <v>0.65334435616381636</v>
      </c>
      <c r="W7" t="s">
        <v>43</v>
      </c>
    </row>
    <row r="8" spans="1:29" x14ac:dyDescent="0.35">
      <c r="A8" t="s">
        <v>9</v>
      </c>
      <c r="B8">
        <v>821.11062282251453</v>
      </c>
      <c r="D8" s="7">
        <v>5</v>
      </c>
      <c r="E8" s="8">
        <v>25</v>
      </c>
      <c r="F8" s="9">
        <f t="shared" si="1"/>
        <v>18.854022614566979</v>
      </c>
      <c r="G8">
        <f t="array" ref="G8">SUMPRODUCT(TRANSPOSE($B$2:$B$3),D8:E8)</f>
        <v>1.2442774441366549</v>
      </c>
      <c r="H8">
        <f t="array" ref="H8">SUMPRODUCT(TRANSPOSE($B$4:$B$5),D8:E8)</f>
        <v>0.16916015429115791</v>
      </c>
      <c r="I8">
        <f t="shared" si="2"/>
        <v>0.77630768762408886</v>
      </c>
      <c r="J8">
        <f t="shared" si="3"/>
        <v>0.542189481631006</v>
      </c>
      <c r="K8">
        <f t="shared" si="0"/>
        <v>19.274480173176869</v>
      </c>
      <c r="L8">
        <f t="shared" si="4"/>
        <v>0.17678455859218889</v>
      </c>
      <c r="W8" t="s">
        <v>45</v>
      </c>
      <c r="Y8" t="s">
        <v>46</v>
      </c>
    </row>
    <row r="9" spans="1:29" x14ac:dyDescent="0.35">
      <c r="D9" s="7">
        <v>5</v>
      </c>
      <c r="E9" s="8">
        <v>20</v>
      </c>
      <c r="F9" s="9">
        <f t="shared" si="1"/>
        <v>12.981228533315585</v>
      </c>
      <c r="G9">
        <f t="array" ref="G9">SUMPRODUCT(TRANSPOSE($B$2:$B$3),D9:E9)</f>
        <v>1.1019653163792782</v>
      </c>
      <c r="H9">
        <f t="array" ref="H9">SUMPRODUCT(TRANSPOSE($B$4:$B$5),D9:E9)</f>
        <v>0.13449958305383636</v>
      </c>
      <c r="I9">
        <f t="shared" si="2"/>
        <v>0.75062816554319789</v>
      </c>
      <c r="J9">
        <f t="shared" si="3"/>
        <v>0.53357429737805884</v>
      </c>
      <c r="K9">
        <f t="shared" si="0"/>
        <v>13.057971197546408</v>
      </c>
      <c r="L9">
        <f t="shared" si="4"/>
        <v>5.8894365132447866E-3</v>
      </c>
      <c r="U9" t="s">
        <v>28</v>
      </c>
      <c r="V9" t="s">
        <v>29</v>
      </c>
      <c r="W9" t="s">
        <v>47</v>
      </c>
    </row>
    <row r="10" spans="1:29" x14ac:dyDescent="0.35">
      <c r="D10" s="7">
        <v>5</v>
      </c>
      <c r="E10" s="8">
        <v>15</v>
      </c>
      <c r="F10" s="9">
        <f t="shared" si="1"/>
        <v>7.1084344520641878</v>
      </c>
      <c r="G10">
        <f t="array" ref="G10">SUMPRODUCT(TRANSPOSE($B$2:$B$3),D10:E10)</f>
        <v>0.95965318862190152</v>
      </c>
      <c r="H10">
        <f t="array" ref="H10">SUMPRODUCT(TRANSPOSE($B$4:$B$5),D10:E10)</f>
        <v>9.9839011816514805E-2</v>
      </c>
      <c r="I10">
        <f t="shared" si="2"/>
        <v>0.72305236233572101</v>
      </c>
      <c r="J10">
        <f t="shared" si="3"/>
        <v>0.52493904072186703</v>
      </c>
      <c r="K10">
        <f t="shared" si="0"/>
        <v>6.8883026347617147</v>
      </c>
      <c r="L10">
        <f t="shared" si="4"/>
        <v>4.8458016988889401E-2</v>
      </c>
      <c r="U10">
        <v>-6</v>
      </c>
      <c r="V10">
        <f>1/(1+EXP(-U10))</f>
        <v>2.4726231566347743E-3</v>
      </c>
    </row>
    <row r="11" spans="1:29" x14ac:dyDescent="0.35">
      <c r="D11" s="7">
        <v>5</v>
      </c>
      <c r="E11" s="8">
        <v>10</v>
      </c>
      <c r="F11" s="9">
        <f t="shared" si="1"/>
        <v>1.2356403708127983</v>
      </c>
      <c r="G11">
        <f t="array" ref="G11">SUMPRODUCT(TRANSPOSE($B$2:$B$3),D11:E11)</f>
        <v>0.81734106086452485</v>
      </c>
      <c r="H11">
        <f t="array" ref="H11">SUMPRODUCT(TRANSPOSE($B$4:$B$5),D11:E11)</f>
        <v>6.5178440579193253E-2</v>
      </c>
      <c r="I11">
        <f t="shared" si="2"/>
        <v>0.69367162981155639</v>
      </c>
      <c r="J11">
        <f t="shared" si="3"/>
        <v>0.51628884399127539</v>
      </c>
      <c r="K11">
        <f t="shared" si="0"/>
        <v>0.766638204731521</v>
      </c>
      <c r="L11">
        <f t="shared" si="4"/>
        <v>0.21996303178893004</v>
      </c>
      <c r="U11">
        <v>-5.5</v>
      </c>
      <c r="V11">
        <f t="shared" ref="V11:V34" si="5">1/(1+EXP(-U11))</f>
        <v>4.0701377158961277E-3</v>
      </c>
      <c r="Z11" s="15" t="s">
        <v>29</v>
      </c>
      <c r="AA11" s="15"/>
      <c r="AB11" s="15"/>
      <c r="AC11" s="15"/>
    </row>
    <row r="12" spans="1:29" x14ac:dyDescent="0.35">
      <c r="D12" s="7">
        <v>5</v>
      </c>
      <c r="E12" s="8">
        <v>5</v>
      </c>
      <c r="F12" s="9">
        <f t="shared" si="1"/>
        <v>-4.6371537104385983</v>
      </c>
      <c r="G12">
        <f t="array" ref="G12">SUMPRODUCT(TRANSPOSE($B$2:$B$3),D12:E12)</f>
        <v>0.67502893310714818</v>
      </c>
      <c r="H12">
        <f t="array" ref="H12">SUMPRODUCT(TRANSPOSE($B$4:$B$5),D12:E12)</f>
        <v>3.0517869341871708E-2</v>
      </c>
      <c r="I12">
        <f t="shared" si="2"/>
        <v>0.66262830525547911</v>
      </c>
      <c r="J12">
        <f t="shared" si="3"/>
        <v>0.50762887525471301</v>
      </c>
      <c r="K12">
        <f t="shared" si="0"/>
        <v>-5.3075315726349004</v>
      </c>
      <c r="L12">
        <f t="shared" si="4"/>
        <v>0.44940647812288426</v>
      </c>
      <c r="U12">
        <v>-5</v>
      </c>
      <c r="V12">
        <f t="shared" si="5"/>
        <v>6.6928509242848554E-3</v>
      </c>
      <c r="Z12" s="15" t="s">
        <v>30</v>
      </c>
      <c r="AA12" s="15"/>
      <c r="AB12" s="15"/>
      <c r="AC12" s="15"/>
    </row>
    <row r="13" spans="1:29" x14ac:dyDescent="0.35">
      <c r="D13" s="7">
        <v>5</v>
      </c>
      <c r="E13" s="8">
        <v>0</v>
      </c>
      <c r="F13" s="9">
        <f t="shared" si="1"/>
        <v>-10.509947791689996</v>
      </c>
      <c r="G13">
        <f t="array" ref="G13">SUMPRODUCT(TRANSPOSE($B$2:$B$3),D13:E13)</f>
        <v>0.53271680534977151</v>
      </c>
      <c r="H13">
        <f t="array" ref="H13">SUMPRODUCT(TRANSPOSE($B$4:$B$5),D13:E13)</f>
        <v>-4.1427018954498449E-3</v>
      </c>
      <c r="I13">
        <f t="shared" si="2"/>
        <v>0.63011654046510324</v>
      </c>
      <c r="J13">
        <f t="shared" si="3"/>
        <v>0.49896432600732177</v>
      </c>
      <c r="K13">
        <f t="shared" si="0"/>
        <v>-11.336427171529635</v>
      </c>
      <c r="L13">
        <f t="shared" si="4"/>
        <v>0.68306816530011549</v>
      </c>
      <c r="U13">
        <v>-4.5</v>
      </c>
      <c r="V13">
        <f t="shared" si="5"/>
        <v>1.098694263059318E-2</v>
      </c>
      <c r="Z13" s="15" t="s">
        <v>31</v>
      </c>
      <c r="AA13" s="15"/>
      <c r="AB13" s="15"/>
      <c r="AC13" s="15"/>
    </row>
    <row r="14" spans="1:29" x14ac:dyDescent="0.35">
      <c r="D14" s="7">
        <v>5</v>
      </c>
      <c r="E14" s="8">
        <v>-5</v>
      </c>
      <c r="F14" s="9">
        <f t="shared" si="1"/>
        <v>-16.382741872941391</v>
      </c>
      <c r="G14">
        <f t="array" ref="G14">SUMPRODUCT(TRANSPOSE($B$2:$B$3),D14:E14)</f>
        <v>0.39040467759239483</v>
      </c>
      <c r="H14">
        <f t="array" ref="H14">SUMPRODUCT(TRANSPOSE($B$4:$B$5),D14:E14)</f>
        <v>-3.8803273132771397E-2</v>
      </c>
      <c r="I14">
        <f t="shared" si="2"/>
        <v>0.59638011339173735</v>
      </c>
      <c r="J14">
        <f t="shared" si="3"/>
        <v>0.49030039873888959</v>
      </c>
      <c r="K14">
        <f t="shared" si="0"/>
        <v>-17.323917192978115</v>
      </c>
      <c r="L14">
        <f t="shared" si="4"/>
        <v>0.88581098304622918</v>
      </c>
      <c r="U14">
        <v>-4</v>
      </c>
      <c r="V14">
        <f t="shared" si="5"/>
        <v>1.7986209962091559E-2</v>
      </c>
      <c r="Z14" s="15"/>
      <c r="AA14" s="15"/>
      <c r="AB14" s="15"/>
      <c r="AC14" s="15"/>
    </row>
    <row r="15" spans="1:29" x14ac:dyDescent="0.35">
      <c r="D15" s="7">
        <v>5</v>
      </c>
      <c r="E15" s="8">
        <v>-10</v>
      </c>
      <c r="F15" s="9">
        <f t="shared" si="1"/>
        <v>-22.255535954192787</v>
      </c>
      <c r="G15">
        <f t="array" ref="G15">SUMPRODUCT(TRANSPOSE($B$2:$B$3),D15:E15)</f>
        <v>0.24809254983501816</v>
      </c>
      <c r="H15">
        <f t="array" ref="H15">SUMPRODUCT(TRANSPOSE($B$4:$B$5),D15:E15)</f>
        <v>-7.3463844370092957E-2</v>
      </c>
      <c r="I15">
        <f t="shared" si="2"/>
        <v>0.56170695684418193</v>
      </c>
      <c r="J15">
        <f t="shared" si="3"/>
        <v>0.48164229444575091</v>
      </c>
      <c r="K15">
        <f t="shared" si="0"/>
        <v>-23.275345917223774</v>
      </c>
      <c r="L15">
        <f t="shared" si="4"/>
        <v>1.0400123606972629</v>
      </c>
      <c r="U15">
        <v>-3.5</v>
      </c>
      <c r="V15">
        <f t="shared" si="5"/>
        <v>2.9312230751356319E-2</v>
      </c>
    </row>
    <row r="16" spans="1:29" x14ac:dyDescent="0.35">
      <c r="D16" s="7">
        <v>5</v>
      </c>
      <c r="E16" s="8">
        <v>-15</v>
      </c>
      <c r="F16" s="9">
        <f t="shared" si="1"/>
        <v>-28.128330035444183</v>
      </c>
      <c r="G16">
        <f t="array" ref="G16">SUMPRODUCT(TRANSPOSE($B$2:$B$3),D16:E16)</f>
        <v>0.10578042207764149</v>
      </c>
      <c r="H16">
        <f t="array" ref="H16">SUMPRODUCT(TRANSPOSE($B$4:$B$5),D16:E16)</f>
        <v>-0.10812441560741448</v>
      </c>
      <c r="I16">
        <f t="shared" si="2"/>
        <v>0.52642047412639714</v>
      </c>
      <c r="J16">
        <f t="shared" si="3"/>
        <v>0.47299520015030111</v>
      </c>
      <c r="K16">
        <f t="shared" si="0"/>
        <v>-29.197253556687997</v>
      </c>
      <c r="L16">
        <f t="shared" si="4"/>
        <v>1.1425974942682748</v>
      </c>
      <c r="U16">
        <v>-3</v>
      </c>
      <c r="V16">
        <f t="shared" si="5"/>
        <v>4.7425873177566781E-2</v>
      </c>
    </row>
    <row r="17" spans="4:22" x14ac:dyDescent="0.35">
      <c r="D17" s="7">
        <v>5</v>
      </c>
      <c r="E17" s="8">
        <v>-20</v>
      </c>
      <c r="F17" s="9">
        <f t="shared" si="1"/>
        <v>-34.001124116695578</v>
      </c>
      <c r="G17">
        <f t="array" ref="G17">SUMPRODUCT(TRANSPOSE($B$2:$B$3),D17:E17)</f>
        <v>-3.6531705679735182E-2</v>
      </c>
      <c r="H17">
        <f t="array" ref="H17">SUMPRODUCT(TRANSPOSE($B$4:$B$5),D17:E17)</f>
        <v>-0.14278498684473606</v>
      </c>
      <c r="I17">
        <f t="shared" si="2"/>
        <v>0.49086808915192293</v>
      </c>
      <c r="J17">
        <f t="shared" si="3"/>
        <v>0.46436427649170797</v>
      </c>
      <c r="K17">
        <f t="shared" si="0"/>
        <v>-35.097004101991558</v>
      </c>
      <c r="L17">
        <f t="shared" si="4"/>
        <v>1.2009529421723173</v>
      </c>
      <c r="N17" t="s">
        <v>16</v>
      </c>
      <c r="U17">
        <v>-2.5</v>
      </c>
      <c r="V17">
        <f t="shared" si="5"/>
        <v>7.5858180021243546E-2</v>
      </c>
    </row>
    <row r="18" spans="4:22" x14ac:dyDescent="0.35">
      <c r="D18" s="7">
        <v>5</v>
      </c>
      <c r="E18" s="8">
        <v>-25</v>
      </c>
      <c r="F18" s="9">
        <f t="shared" si="1"/>
        <v>-39.873918197946971</v>
      </c>
      <c r="G18">
        <f t="array" ref="G18">SUMPRODUCT(TRANSPOSE($B$2:$B$3),D18:E18)</f>
        <v>-0.17884383343711185</v>
      </c>
      <c r="H18">
        <f t="array" ref="H18">SUMPRODUCT(TRANSPOSE($B$4:$B$5),D18:E18)</f>
        <v>-0.17744555808205761</v>
      </c>
      <c r="I18">
        <f t="shared" si="2"/>
        <v>0.45540783546039115</v>
      </c>
      <c r="J18">
        <f t="shared" si="3"/>
        <v>0.45575464545078415</v>
      </c>
      <c r="K18">
        <f t="shared" si="0"/>
        <v>-40.982347571327637</v>
      </c>
      <c r="L18">
        <f t="shared" si="4"/>
        <v>1.228615675773056</v>
      </c>
      <c r="N18" t="s">
        <v>17</v>
      </c>
      <c r="U18">
        <v>-2</v>
      </c>
      <c r="V18">
        <f t="shared" si="5"/>
        <v>0.11920292202211755</v>
      </c>
    </row>
    <row r="19" spans="4:22" x14ac:dyDescent="0.35">
      <c r="D19" s="7">
        <v>5</v>
      </c>
      <c r="E19" s="8">
        <v>-30</v>
      </c>
      <c r="F19" s="9">
        <f t="shared" si="1"/>
        <v>-45.74671227919837</v>
      </c>
      <c r="G19">
        <f t="array" ref="G19">SUMPRODUCT(TRANSPOSE($B$2:$B$3),D19:E19)</f>
        <v>-0.32115596119448853</v>
      </c>
      <c r="H19">
        <f t="array" ref="H19">SUMPRODUCT(TRANSPOSE($B$4:$B$5),D19:E19)</f>
        <v>-0.21210612931937914</v>
      </c>
      <c r="I19">
        <f t="shared" si="2"/>
        <v>0.42039405711121186</v>
      </c>
      <c r="J19">
        <f t="shared" si="3"/>
        <v>0.44717137827080777</v>
      </c>
      <c r="K19">
        <f t="shared" si="0"/>
        <v>-46.860952442059784</v>
      </c>
      <c r="L19">
        <f t="shared" si="4"/>
        <v>1.2415311405334299</v>
      </c>
      <c r="N19" t="s">
        <v>18</v>
      </c>
      <c r="U19">
        <v>-1.5</v>
      </c>
      <c r="V19">
        <f t="shared" si="5"/>
        <v>0.18242552380635635</v>
      </c>
    </row>
    <row r="20" spans="4:22" x14ac:dyDescent="0.35">
      <c r="D20" s="7">
        <v>5</v>
      </c>
      <c r="E20" s="8">
        <v>-35</v>
      </c>
      <c r="F20" s="9">
        <f t="shared" si="1"/>
        <v>-51.619506360449762</v>
      </c>
      <c r="G20">
        <f t="array" ref="G20">SUMPRODUCT(TRANSPOSE($B$2:$B$3),D20:E20)</f>
        <v>-0.4634680889518652</v>
      </c>
      <c r="H20">
        <f t="array" ref="H20">SUMPRODUCT(TRANSPOSE($B$4:$B$5),D20:E20)</f>
        <v>-0.24676670055670069</v>
      </c>
      <c r="I20">
        <f t="shared" si="2"/>
        <v>0.38616341992225323</v>
      </c>
      <c r="J20">
        <f t="shared" si="3"/>
        <v>0.43861948363438796</v>
      </c>
      <c r="K20">
        <f t="shared" si="0"/>
        <v>-52.739948235356735</v>
      </c>
      <c r="L20">
        <f t="shared" si="4"/>
        <v>1.2553899950450531</v>
      </c>
      <c r="N20" t="s">
        <v>23</v>
      </c>
      <c r="U20">
        <v>-1</v>
      </c>
      <c r="V20">
        <f t="shared" si="5"/>
        <v>0.2689414213699951</v>
      </c>
    </row>
    <row r="21" spans="4:22" x14ac:dyDescent="0.35">
      <c r="D21" s="7">
        <v>5</v>
      </c>
      <c r="E21" s="8">
        <v>-40</v>
      </c>
      <c r="F21" s="9">
        <f t="shared" si="1"/>
        <v>-57.492300441701161</v>
      </c>
      <c r="G21">
        <f t="array" ref="G21">SUMPRODUCT(TRANSPOSE($B$2:$B$3),D21:E21)</f>
        <v>-0.60578021670924187</v>
      </c>
      <c r="H21">
        <f t="array" ref="H21">SUMPRODUCT(TRANSPOSE($B$4:$B$5),D21:E21)</f>
        <v>-0.28142727179402227</v>
      </c>
      <c r="I21">
        <f t="shared" si="2"/>
        <v>0.35302238740442582</v>
      </c>
      <c r="J21">
        <f t="shared" si="3"/>
        <v>0.43010389615425326</v>
      </c>
      <c r="K21">
        <f t="shared" si="0"/>
        <v>-58.625516753313434</v>
      </c>
      <c r="L21">
        <f t="shared" si="4"/>
        <v>1.284179208904124</v>
      </c>
      <c r="N21" t="s">
        <v>19</v>
      </c>
      <c r="U21">
        <v>-0.5</v>
      </c>
      <c r="V21">
        <f t="shared" si="5"/>
        <v>0.37754066879814541</v>
      </c>
    </row>
    <row r="22" spans="4:22" x14ac:dyDescent="0.35">
      <c r="D22" s="7">
        <v>5</v>
      </c>
      <c r="E22" s="8">
        <v>-45</v>
      </c>
      <c r="F22" s="9">
        <f t="shared" si="1"/>
        <v>-63.365094522952553</v>
      </c>
      <c r="G22">
        <f t="array" ref="G22">SUMPRODUCT(TRANSPOSE($B$2:$B$3),D22:E22)</f>
        <v>-0.74809234446661854</v>
      </c>
      <c r="H22">
        <f t="array" ref="H22">SUMPRODUCT(TRANSPOSE($B$4:$B$5),D22:E22)</f>
        <v>-0.3160878430313438</v>
      </c>
      <c r="I22">
        <f t="shared" si="2"/>
        <v>0.32123711141778633</v>
      </c>
      <c r="J22">
        <f t="shared" si="3"/>
        <v>0.42162946523315931</v>
      </c>
      <c r="K22">
        <f t="shared" si="0"/>
        <v>-64.522563647220011</v>
      </c>
      <c r="L22">
        <f t="shared" si="4"/>
        <v>1.339734773632475</v>
      </c>
      <c r="N22" t="s">
        <v>20</v>
      </c>
      <c r="U22">
        <v>0</v>
      </c>
      <c r="V22">
        <f t="shared" si="5"/>
        <v>0.5</v>
      </c>
    </row>
    <row r="23" spans="4:22" x14ac:dyDescent="0.35">
      <c r="D23" s="7">
        <f>D5+5</f>
        <v>10</v>
      </c>
      <c r="E23" s="8">
        <f>E5</f>
        <v>40</v>
      </c>
      <c r="F23" s="9">
        <f t="shared" si="1"/>
        <v>33.642548275588467</v>
      </c>
      <c r="G23">
        <f t="array" ref="G23">SUMPRODUCT(TRANSPOSE($B$2:$B$3),D23:E23)</f>
        <v>2.2039306327585564</v>
      </c>
      <c r="H23">
        <f t="array" ref="H23">SUMPRODUCT(TRANSPOSE($B$4:$B$5),D23:E23)</f>
        <v>0.26899916610767272</v>
      </c>
      <c r="I23">
        <f t="shared" si="2"/>
        <v>0.90060192810692907</v>
      </c>
      <c r="J23">
        <f t="shared" si="3"/>
        <v>0.56684718522471245</v>
      </c>
      <c r="K23">
        <f t="shared" si="0"/>
        <v>35.370653749412838</v>
      </c>
      <c r="L23">
        <f t="shared" si="4"/>
        <v>2.9863485286617539</v>
      </c>
      <c r="N23" t="s">
        <v>21</v>
      </c>
      <c r="U23">
        <v>0.5</v>
      </c>
      <c r="V23">
        <f t="shared" si="5"/>
        <v>0.62245933120185459</v>
      </c>
    </row>
    <row r="24" spans="4:22" ht="16.5" x14ac:dyDescent="0.35">
      <c r="D24" s="7">
        <f t="shared" ref="D24:D87" si="6">D6+5</f>
        <v>10</v>
      </c>
      <c r="E24" s="8">
        <f t="shared" ref="E24:E87" si="7">E6</f>
        <v>35</v>
      </c>
      <c r="F24" s="9">
        <f t="shared" si="1"/>
        <v>27.445420765619041</v>
      </c>
      <c r="G24">
        <f t="array" ref="G24">SUMPRODUCT(TRANSPOSE($B$2:$B$3),D24:E24)</f>
        <v>2.0616185050011797</v>
      </c>
      <c r="H24">
        <f t="array" ref="H24">SUMPRODUCT(TRANSPOSE($B$4:$B$5),D24:E24)</f>
        <v>0.23433859487035114</v>
      </c>
      <c r="I24">
        <f t="shared" si="2"/>
        <v>0.88711635010489232</v>
      </c>
      <c r="J24">
        <f t="shared" si="3"/>
        <v>0.55831801688554472</v>
      </c>
      <c r="K24">
        <f t="shared" si="0"/>
        <v>28.817583804490766</v>
      </c>
      <c r="L24">
        <f t="shared" si="4"/>
        <v>1.8828314052456894</v>
      </c>
      <c r="N24" t="s">
        <v>22</v>
      </c>
      <c r="P24" t="s">
        <v>27</v>
      </c>
      <c r="U24">
        <v>1</v>
      </c>
      <c r="V24">
        <f t="shared" si="5"/>
        <v>0.7310585786300049</v>
      </c>
    </row>
    <row r="25" spans="4:22" x14ac:dyDescent="0.35">
      <c r="D25" s="7">
        <f t="shared" si="6"/>
        <v>10</v>
      </c>
      <c r="E25" s="8">
        <f t="shared" si="7"/>
        <v>30</v>
      </c>
      <c r="F25" s="9">
        <f t="shared" si="1"/>
        <v>21.248293255649617</v>
      </c>
      <c r="G25">
        <f t="array" ref="G25">SUMPRODUCT(TRANSPOSE($B$2:$B$3),D25:E25)</f>
        <v>1.919306377243803</v>
      </c>
      <c r="H25">
        <f t="array" ref="H25">SUMPRODUCT(TRANSPOSE($B$4:$B$5),D25:E25)</f>
        <v>0.19967802363302961</v>
      </c>
      <c r="I25">
        <f t="shared" si="2"/>
        <v>0.87206106576870568</v>
      </c>
      <c r="J25">
        <f t="shared" si="3"/>
        <v>0.54975430154757177</v>
      </c>
      <c r="K25">
        <f t="shared" si="0"/>
        <v>22.288563791847821</v>
      </c>
      <c r="L25">
        <f t="shared" si="4"/>
        <v>1.0821627884820981</v>
      </c>
      <c r="N25" t="s">
        <v>24</v>
      </c>
      <c r="U25">
        <v>1.5</v>
      </c>
      <c r="V25">
        <f t="shared" si="5"/>
        <v>0.81757447619364365</v>
      </c>
    </row>
    <row r="26" spans="4:22" x14ac:dyDescent="0.35">
      <c r="D26" s="7">
        <f t="shared" si="6"/>
        <v>10</v>
      </c>
      <c r="E26" s="8">
        <f t="shared" si="7"/>
        <v>25</v>
      </c>
      <c r="F26" s="9">
        <f t="shared" si="1"/>
        <v>15.051165745680198</v>
      </c>
      <c r="G26">
        <f t="array" ref="G26">SUMPRODUCT(TRANSPOSE($B$2:$B$3),D26:E26)</f>
        <v>1.7769942494864264</v>
      </c>
      <c r="H26">
        <f t="array" ref="H26">SUMPRODUCT(TRANSPOSE($B$4:$B$5),D26:E26)</f>
        <v>0.16501745239570809</v>
      </c>
      <c r="I26">
        <f t="shared" si="2"/>
        <v>0.85532531966506564</v>
      </c>
      <c r="J26">
        <f t="shared" si="3"/>
        <v>0.54116100168392944</v>
      </c>
      <c r="K26">
        <f t="shared" si="0"/>
        <v>15.791366881418526</v>
      </c>
      <c r="L26">
        <f t="shared" si="4"/>
        <v>0.54789772134831072</v>
      </c>
      <c r="N26" t="s">
        <v>25</v>
      </c>
      <c r="U26">
        <v>2</v>
      </c>
      <c r="V26">
        <f t="shared" si="5"/>
        <v>0.88079707797788231</v>
      </c>
    </row>
    <row r="27" spans="4:22" x14ac:dyDescent="0.35">
      <c r="D27" s="7">
        <f t="shared" si="6"/>
        <v>10</v>
      </c>
      <c r="E27" s="8">
        <f t="shared" si="7"/>
        <v>20</v>
      </c>
      <c r="F27" s="9">
        <f t="shared" si="1"/>
        <v>8.8540382357107763</v>
      </c>
      <c r="G27">
        <f t="array" ref="G27">SUMPRODUCT(TRANSPOSE($B$2:$B$3),D27:E27)</f>
        <v>1.6346821217290497</v>
      </c>
      <c r="H27">
        <f t="array" ref="H27">SUMPRODUCT(TRANSPOSE($B$4:$B$5),D27:E27)</f>
        <v>0.13035688115838651</v>
      </c>
      <c r="I27">
        <f t="shared" si="2"/>
        <v>0.83681003336762549</v>
      </c>
      <c r="J27">
        <f t="shared" si="3"/>
        <v>0.5325431497504578</v>
      </c>
      <c r="K27">
        <f t="shared" si="0"/>
        <v>9.3334337790909103</v>
      </c>
      <c r="L27">
        <f t="shared" si="4"/>
        <v>0.22982008701273396</v>
      </c>
      <c r="U27">
        <v>2.5</v>
      </c>
      <c r="V27">
        <f t="shared" si="5"/>
        <v>0.92414181997875655</v>
      </c>
    </row>
    <row r="28" spans="4:22" x14ac:dyDescent="0.35">
      <c r="D28" s="7">
        <f t="shared" si="6"/>
        <v>10</v>
      </c>
      <c r="E28" s="8">
        <f t="shared" si="7"/>
        <v>15</v>
      </c>
      <c r="F28" s="9">
        <f t="shared" si="1"/>
        <v>2.6569107257413531</v>
      </c>
      <c r="G28">
        <f t="array" ref="G28">SUMPRODUCT(TRANSPOSE($B$2:$B$3),D28:E28)</f>
        <v>1.492369993971673</v>
      </c>
      <c r="H28">
        <f t="array" ref="H28">SUMPRODUCT(TRANSPOSE($B$4:$B$5),D28:E28)</f>
        <v>9.5696309921064954E-2</v>
      </c>
      <c r="I28">
        <f t="shared" si="2"/>
        <v>0.81643372926109614</v>
      </c>
      <c r="J28">
        <f t="shared" si="3"/>
        <v>0.52390583655742973</v>
      </c>
      <c r="K28">
        <f t="shared" si="0"/>
        <v>2.9216653663913803</v>
      </c>
      <c r="L28">
        <f t="shared" si="4"/>
        <v>7.0095019745725032E-2</v>
      </c>
      <c r="U28">
        <v>3</v>
      </c>
      <c r="V28">
        <f t="shared" si="5"/>
        <v>0.95257412682243336</v>
      </c>
    </row>
    <row r="29" spans="4:22" x14ac:dyDescent="0.35">
      <c r="D29" s="7">
        <f t="shared" si="6"/>
        <v>10</v>
      </c>
      <c r="E29" s="8">
        <f t="shared" si="7"/>
        <v>10</v>
      </c>
      <c r="F29" s="9">
        <f t="shared" si="1"/>
        <v>-3.5402167842280603</v>
      </c>
      <c r="G29">
        <f t="array" ref="G29">SUMPRODUCT(TRANSPOSE($B$2:$B$3),D29:E29)</f>
        <v>1.3500578662142964</v>
      </c>
      <c r="H29">
        <f t="array" ref="H29">SUMPRODUCT(TRANSPOSE($B$4:$B$5),D29:E29)</f>
        <v>6.1035738683743415E-2</v>
      </c>
      <c r="I29">
        <f t="shared" si="2"/>
        <v>0.79413908845589498</v>
      </c>
      <c r="J29">
        <f t="shared" si="3"/>
        <v>0.51525419934782557</v>
      </c>
      <c r="K29">
        <f t="shared" si="0"/>
        <v>-3.4378060754953026</v>
      </c>
      <c r="L29">
        <f t="shared" si="4"/>
        <v>1.0487953263145736E-2</v>
      </c>
      <c r="U29">
        <v>3.5</v>
      </c>
      <c r="V29">
        <f t="shared" si="5"/>
        <v>0.97068776924864364</v>
      </c>
    </row>
    <row r="30" spans="4:22" x14ac:dyDescent="0.35">
      <c r="D30" s="7">
        <f t="shared" si="6"/>
        <v>10</v>
      </c>
      <c r="E30" s="8">
        <f t="shared" si="7"/>
        <v>5</v>
      </c>
      <c r="F30" s="9">
        <f t="shared" si="1"/>
        <v>-9.7373442941974826</v>
      </c>
      <c r="G30">
        <f t="array" ref="G30">SUMPRODUCT(TRANSPOSE($B$2:$B$3),D30:E30)</f>
        <v>1.2077457384569197</v>
      </c>
      <c r="H30">
        <f t="array" ref="H30">SUMPRODUCT(TRANSPOSE($B$4:$B$5),D30:E30)</f>
        <v>2.6375167446421863E-2</v>
      </c>
      <c r="I30">
        <f t="shared" si="2"/>
        <v>0.76989984042216908</v>
      </c>
      <c r="J30">
        <f t="shared" si="3"/>
        <v>0.50659340964088351</v>
      </c>
      <c r="K30">
        <f t="shared" si="0"/>
        <v>-9.7398569114687916</v>
      </c>
      <c r="L30">
        <f t="shared" si="4"/>
        <v>6.3132455520804131E-6</v>
      </c>
      <c r="U30">
        <v>4</v>
      </c>
      <c r="V30">
        <f t="shared" si="5"/>
        <v>0.98201379003790845</v>
      </c>
    </row>
    <row r="31" spans="4:22" x14ac:dyDescent="0.35">
      <c r="D31" s="7">
        <f t="shared" si="6"/>
        <v>10</v>
      </c>
      <c r="E31" s="8">
        <f t="shared" si="7"/>
        <v>0</v>
      </c>
      <c r="F31" s="9">
        <f t="shared" si="1"/>
        <v>-15.934471804166904</v>
      </c>
      <c r="G31">
        <f t="array" ref="G31">SUMPRODUCT(TRANSPOSE($B$2:$B$3),D31:E31)</f>
        <v>1.065433610699543</v>
      </c>
      <c r="H31">
        <f t="array" ref="H31">SUMPRODUCT(TRANSPOSE($B$4:$B$5),D31:E31)</f>
        <v>-8.2854037908996897E-3</v>
      </c>
      <c r="I31">
        <f t="shared" si="2"/>
        <v>0.74372754533808227</v>
      </c>
      <c r="J31">
        <f t="shared" si="3"/>
        <v>0.49792866090168753</v>
      </c>
      <c r="K31">
        <f t="shared" si="0"/>
        <v>-15.980608758530934</v>
      </c>
      <c r="L31">
        <f t="shared" si="4"/>
        <v>2.1286185579886055E-3</v>
      </c>
      <c r="U31">
        <v>4.5</v>
      </c>
      <c r="V31">
        <f t="shared" si="5"/>
        <v>0.98901305736940681</v>
      </c>
    </row>
    <row r="32" spans="4:22" x14ac:dyDescent="0.35">
      <c r="D32" s="7">
        <f t="shared" si="6"/>
        <v>10</v>
      </c>
      <c r="E32" s="8">
        <f t="shared" si="7"/>
        <v>-5</v>
      </c>
      <c r="F32" s="9">
        <f t="shared" si="1"/>
        <v>-22.131599314136327</v>
      </c>
      <c r="G32">
        <f t="array" ref="G32">SUMPRODUCT(TRANSPOSE($B$2:$B$3),D32:E32)</f>
        <v>0.92312148294216634</v>
      </c>
      <c r="H32">
        <f t="array" ref="H32">SUMPRODUCT(TRANSPOSE($B$4:$B$5),D32:E32)</f>
        <v>-4.2945975028221242E-2</v>
      </c>
      <c r="I32">
        <f t="shared" si="2"/>
        <v>0.71567770220572968</v>
      </c>
      <c r="J32">
        <f t="shared" si="3"/>
        <v>0.48926515609906629</v>
      </c>
      <c r="K32">
        <f t="shared" si="0"/>
        <v>-22.157642669026473</v>
      </c>
      <c r="L32">
        <f t="shared" si="4"/>
        <v>6.7825633393405556E-4</v>
      </c>
      <c r="U32">
        <v>5</v>
      </c>
      <c r="V32">
        <f t="shared" si="5"/>
        <v>0.99330714907571527</v>
      </c>
    </row>
    <row r="33" spans="4:22" x14ac:dyDescent="0.35">
      <c r="D33" s="7">
        <f t="shared" si="6"/>
        <v>10</v>
      </c>
      <c r="E33" s="8">
        <f t="shared" si="7"/>
        <v>-10</v>
      </c>
      <c r="F33" s="9">
        <f t="shared" si="1"/>
        <v>-28.328726824105743</v>
      </c>
      <c r="G33">
        <f t="array" ref="G33">SUMPRODUCT(TRANSPOSE($B$2:$B$3),D33:E33)</f>
        <v>0.78080935518478967</v>
      </c>
      <c r="H33">
        <f t="array" ref="H33">SUMPRODUCT(TRANSPOSE($B$4:$B$5),D33:E33)</f>
        <v>-7.7606546265542795E-2</v>
      </c>
      <c r="I33">
        <f t="shared" si="2"/>
        <v>0.68585452229118526</v>
      </c>
      <c r="J33">
        <f t="shared" si="3"/>
        <v>0.48060809521504938</v>
      </c>
      <c r="K33">
        <f t="shared" si="0"/>
        <v>-28.27016878513939</v>
      </c>
      <c r="L33">
        <f t="shared" si="4"/>
        <v>3.429043927584959E-3</v>
      </c>
      <c r="U33">
        <v>5.5</v>
      </c>
      <c r="V33">
        <f t="shared" si="5"/>
        <v>0.99592986228410396</v>
      </c>
    </row>
    <row r="34" spans="4:22" x14ac:dyDescent="0.35">
      <c r="D34" s="7">
        <f t="shared" si="6"/>
        <v>10</v>
      </c>
      <c r="E34" s="8">
        <f t="shared" si="7"/>
        <v>-15</v>
      </c>
      <c r="F34" s="9">
        <f t="shared" si="1"/>
        <v>-34.525854334075163</v>
      </c>
      <c r="G34">
        <f t="array" ref="G34">SUMPRODUCT(TRANSPOSE($B$2:$B$3),D34:E34)</f>
        <v>0.63849722742741299</v>
      </c>
      <c r="H34">
        <f t="array" ref="H34">SUMPRODUCT(TRANSPOSE($B$4:$B$5),D34:E34)</f>
        <v>-0.11226711750286433</v>
      </c>
      <c r="I34">
        <f t="shared" si="2"/>
        <v>0.65441367785717353</v>
      </c>
      <c r="J34">
        <f t="shared" si="3"/>
        <v>0.47196266276955345</v>
      </c>
      <c r="K34">
        <f t="shared" si="0"/>
        <v>-34.319128370298642</v>
      </c>
      <c r="L34">
        <f t="shared" si="4"/>
        <v>4.2735624099331231E-2</v>
      </c>
      <c r="U34">
        <v>6</v>
      </c>
      <c r="V34">
        <f t="shared" si="5"/>
        <v>0.99752737684336534</v>
      </c>
    </row>
    <row r="35" spans="4:22" x14ac:dyDescent="0.35">
      <c r="D35" s="7">
        <f t="shared" si="6"/>
        <v>10</v>
      </c>
      <c r="E35" s="8">
        <f t="shared" si="7"/>
        <v>-20</v>
      </c>
      <c r="F35" s="9">
        <f t="shared" si="1"/>
        <v>-40.722981844044583</v>
      </c>
      <c r="G35">
        <f t="array" ref="G35">SUMPRODUCT(TRANSPOSE($B$2:$B$3),D35:E35)</f>
        <v>0.49618509967003632</v>
      </c>
      <c r="H35">
        <f t="array" ref="H35">SUMPRODUCT(TRANSPOSE($B$4:$B$5),D35:E35)</f>
        <v>-0.14692768874018591</v>
      </c>
      <c r="I35">
        <f t="shared" si="2"/>
        <v>0.62156239752979292</v>
      </c>
      <c r="J35">
        <f t="shared" si="3"/>
        <v>0.46333401542383446</v>
      </c>
      <c r="K35">
        <f t="shared" si="0"/>
        <v>-40.307207172674282</v>
      </c>
      <c r="L35">
        <f t="shared" si="4"/>
        <v>0.17286857735308142</v>
      </c>
    </row>
    <row r="36" spans="4:22" x14ac:dyDescent="0.35">
      <c r="D36" s="7">
        <f t="shared" si="6"/>
        <v>10</v>
      </c>
      <c r="E36" s="8">
        <f t="shared" si="7"/>
        <v>-25</v>
      </c>
      <c r="F36" s="9">
        <f t="shared" si="1"/>
        <v>-46.920109354014002</v>
      </c>
      <c r="G36">
        <f t="array" ref="G36">SUMPRODUCT(TRANSPOSE($B$2:$B$3),D36:E36)</f>
        <v>0.35387297191265965</v>
      </c>
      <c r="H36">
        <f t="array" ref="H36">SUMPRODUCT(TRANSPOSE($B$4:$B$5),D36:E36)</f>
        <v>-0.18158825997750744</v>
      </c>
      <c r="I36">
        <f t="shared" si="2"/>
        <v>0.58755644838341969</v>
      </c>
      <c r="J36">
        <f t="shared" si="3"/>
        <v>0.45472726972555633</v>
      </c>
      <c r="K36">
        <f t="shared" si="0"/>
        <v>-46.238744711291986</v>
      </c>
      <c r="L36">
        <f t="shared" si="4"/>
        <v>0.46425777635170101</v>
      </c>
    </row>
    <row r="37" spans="4:22" x14ac:dyDescent="0.35">
      <c r="D37" s="7">
        <f t="shared" si="6"/>
        <v>10</v>
      </c>
      <c r="E37" s="8">
        <f t="shared" si="7"/>
        <v>-30</v>
      </c>
      <c r="F37" s="9">
        <f t="shared" si="1"/>
        <v>-53.117236863983422</v>
      </c>
      <c r="G37">
        <f t="array" ref="G37">SUMPRODUCT(TRANSPOSE($B$2:$B$3),D37:E37)</f>
        <v>0.21156084415528298</v>
      </c>
      <c r="H37">
        <f t="array" ref="H37">SUMPRODUCT(TRANSPOSE($B$4:$B$5),D37:E37)</f>
        <v>-0.21624883121482896</v>
      </c>
      <c r="I37">
        <f t="shared" si="2"/>
        <v>0.55269381837461162</v>
      </c>
      <c r="J37">
        <f t="shared" si="3"/>
        <v>0.44614749005709242</v>
      </c>
      <c r="K37">
        <f t="shared" si="0"/>
        <v>-52.119533210789712</v>
      </c>
      <c r="L37">
        <f t="shared" si="4"/>
        <v>0.99541257959607521</v>
      </c>
    </row>
    <row r="38" spans="4:22" x14ac:dyDescent="0.35">
      <c r="D38" s="7">
        <f t="shared" si="6"/>
        <v>10</v>
      </c>
      <c r="E38" s="8">
        <f t="shared" si="7"/>
        <v>-35</v>
      </c>
      <c r="F38" s="9">
        <f t="shared" si="1"/>
        <v>-59.314364373952841</v>
      </c>
      <c r="G38">
        <f t="array" ref="G38">SUMPRODUCT(TRANSPOSE($B$2:$B$3),D38:E38)</f>
        <v>6.9248716397906307E-2</v>
      </c>
      <c r="H38">
        <f t="array" ref="H38">SUMPRODUCT(TRANSPOSE($B$4:$B$5),D38:E38)</f>
        <v>-0.25090940245215054</v>
      </c>
      <c r="I38">
        <f t="shared" si="2"/>
        <v>0.51730526420215273</v>
      </c>
      <c r="J38">
        <f t="shared" si="3"/>
        <v>0.43759967684691375</v>
      </c>
      <c r="K38">
        <f t="shared" si="0"/>
        <v>-57.956511648051901</v>
      </c>
      <c r="L38">
        <f t="shared" si="4"/>
        <v>1.8437640252366148</v>
      </c>
    </row>
    <row r="39" spans="4:22" x14ac:dyDescent="0.35">
      <c r="D39" s="7">
        <f t="shared" si="6"/>
        <v>10</v>
      </c>
      <c r="E39" s="8">
        <f t="shared" si="7"/>
        <v>-40</v>
      </c>
      <c r="F39" s="9">
        <f t="shared" si="1"/>
        <v>-65.511491883922261</v>
      </c>
      <c r="G39">
        <f t="array" ref="G39">SUMPRODUCT(TRANSPOSE($B$2:$B$3),D39:E39)</f>
        <v>-7.3063411359470365E-2</v>
      </c>
      <c r="H39">
        <f t="array" ref="H39">SUMPRODUCT(TRANSPOSE($B$4:$B$5),D39:E39)</f>
        <v>-0.28556997368947212</v>
      </c>
      <c r="I39">
        <f t="shared" si="2"/>
        <v>0.48174226848391477</v>
      </c>
      <c r="J39">
        <f t="shared" si="3"/>
        <v>0.42908875510164968</v>
      </c>
      <c r="K39">
        <f t="shared" si="0"/>
        <v>-63.757373025453433</v>
      </c>
      <c r="L39">
        <f t="shared" si="4"/>
        <v>3.0769329696359859</v>
      </c>
    </row>
    <row r="40" spans="4:22" x14ac:dyDescent="0.35">
      <c r="D40" s="7">
        <f t="shared" si="6"/>
        <v>10</v>
      </c>
      <c r="E40" s="8">
        <f t="shared" si="7"/>
        <v>-45</v>
      </c>
      <c r="F40" s="9">
        <f t="shared" si="1"/>
        <v>-71.708619393891681</v>
      </c>
      <c r="G40">
        <f t="array" ref="G40">SUMPRODUCT(TRANSPOSE($B$2:$B$3),D40:E40)</f>
        <v>-0.21537553911684704</v>
      </c>
      <c r="H40">
        <f t="array" ref="H40">SUMPRODUCT(TRANSPOSE($B$4:$B$5),D40:E40)</f>
        <v>-0.32023054492679365</v>
      </c>
      <c r="I40">
        <f t="shared" si="2"/>
        <v>0.44636329058860069</v>
      </c>
      <c r="J40">
        <f t="shared" si="3"/>
        <v>0.42061956331366096</v>
      </c>
      <c r="K40">
        <f t="shared" si="0"/>
        <v>-69.530114356178387</v>
      </c>
      <c r="L40">
        <f t="shared" si="4"/>
        <v>4.7458841993421972</v>
      </c>
    </row>
    <row r="41" spans="4:22" x14ac:dyDescent="0.35">
      <c r="D41" s="7">
        <f t="shared" si="6"/>
        <v>15</v>
      </c>
      <c r="E41" s="8">
        <f t="shared" si="7"/>
        <v>40</v>
      </c>
      <c r="F41" s="9">
        <f t="shared" si="1"/>
        <v>31.835724640164134</v>
      </c>
      <c r="G41">
        <f t="array" ref="G41">SUMPRODUCT(TRANSPOSE($B$2:$B$3),D41:E41)</f>
        <v>2.7366474381083279</v>
      </c>
      <c r="H41">
        <f t="array" ref="H41">SUMPRODUCT(TRANSPOSE($B$4:$B$5),D41:E41)</f>
        <v>0.26485646421222286</v>
      </c>
      <c r="I41">
        <f t="shared" si="2"/>
        <v>0.93915480286181197</v>
      </c>
      <c r="J41">
        <f t="shared" si="3"/>
        <v>0.56582974130198993</v>
      </c>
      <c r="K41">
        <f t="shared" si="0"/>
        <v>33.247832520645318</v>
      </c>
      <c r="L41">
        <f t="shared" si="4"/>
        <v>1.9940486661170611</v>
      </c>
    </row>
    <row r="42" spans="4:22" x14ac:dyDescent="0.35">
      <c r="D42" s="7">
        <f t="shared" si="6"/>
        <v>15</v>
      </c>
      <c r="E42" s="8">
        <f t="shared" si="7"/>
        <v>35</v>
      </c>
      <c r="F42" s="9">
        <f t="shared" si="1"/>
        <v>25.43151479664407</v>
      </c>
      <c r="G42">
        <f t="array" ref="G42">SUMPRODUCT(TRANSPOSE($B$2:$B$3),D42:E42)</f>
        <v>2.5943353103509512</v>
      </c>
      <c r="H42">
        <f t="array" ref="H42">SUMPRODUCT(TRANSPOSE($B$4:$B$5),D42:E42)</f>
        <v>0.23019589297490131</v>
      </c>
      <c r="I42">
        <f t="shared" si="2"/>
        <v>0.93049611886363626</v>
      </c>
      <c r="J42">
        <f t="shared" si="3"/>
        <v>0.55729618529677538</v>
      </c>
      <c r="K42">
        <f t="shared" si="0"/>
        <v>26.52997646322973</v>
      </c>
      <c r="L42">
        <f t="shared" si="4"/>
        <v>1.2066180329581455</v>
      </c>
    </row>
    <row r="43" spans="4:22" x14ac:dyDescent="0.35">
      <c r="D43" s="7">
        <f t="shared" si="6"/>
        <v>15</v>
      </c>
      <c r="E43" s="8">
        <f t="shared" si="7"/>
        <v>30</v>
      </c>
      <c r="F43" s="9">
        <f t="shared" si="1"/>
        <v>19.027304953124002</v>
      </c>
      <c r="G43">
        <f t="array" ref="G43">SUMPRODUCT(TRANSPOSE($B$2:$B$3),D43:E43)</f>
        <v>2.4520231825935745</v>
      </c>
      <c r="H43">
        <f t="array" ref="H43">SUMPRODUCT(TRANSPOSE($B$4:$B$5),D43:E43)</f>
        <v>0.19553532173757976</v>
      </c>
      <c r="I43">
        <f t="shared" si="2"/>
        <v>0.92070927641525446</v>
      </c>
      <c r="J43">
        <f t="shared" si="3"/>
        <v>0.5487286713597459</v>
      </c>
      <c r="K43">
        <f t="shared" si="0"/>
        <v>19.821909521055147</v>
      </c>
      <c r="L43">
        <f t="shared" si="4"/>
        <v>0.63139641937704216</v>
      </c>
    </row>
    <row r="44" spans="4:22" x14ac:dyDescent="0.35">
      <c r="D44" s="7">
        <f t="shared" si="6"/>
        <v>15</v>
      </c>
      <c r="E44" s="8">
        <f t="shared" si="7"/>
        <v>25</v>
      </c>
      <c r="F44" s="9">
        <f t="shared" si="1"/>
        <v>12.623095109603938</v>
      </c>
      <c r="G44">
        <f t="array" ref="G44">SUMPRODUCT(TRANSPOSE($B$2:$B$3),D44:E44)</f>
        <v>2.3097110548361979</v>
      </c>
      <c r="H44">
        <f t="array" ref="H44">SUMPRODUCT(TRANSPOSE($B$4:$B$5),D44:E44)</f>
        <v>0.16087475050025823</v>
      </c>
      <c r="I44">
        <f t="shared" si="2"/>
        <v>0.90967811726294801</v>
      </c>
      <c r="J44">
        <f t="shared" si="3"/>
        <v>0.54013217092934285</v>
      </c>
      <c r="K44">
        <f t="shared" si="0"/>
        <v>13.131592640694123</v>
      </c>
      <c r="L44">
        <f t="shared" si="4"/>
        <v>0.25856973912481401</v>
      </c>
    </row>
    <row r="45" spans="4:22" x14ac:dyDescent="0.35">
      <c r="D45" s="7">
        <f t="shared" si="6"/>
        <v>15</v>
      </c>
      <c r="E45" s="8">
        <f t="shared" si="7"/>
        <v>20</v>
      </c>
      <c r="F45" s="9">
        <f t="shared" si="1"/>
        <v>6.2188852660838716</v>
      </c>
      <c r="G45">
        <f t="array" ref="G45">SUMPRODUCT(TRANSPOSE($B$2:$B$3),D45:E45)</f>
        <v>2.1673989270788212</v>
      </c>
      <c r="H45">
        <f t="array" ref="H45">SUMPRODUCT(TRANSPOSE($B$4:$B$5),D45:E45)</f>
        <v>0.12621417926293668</v>
      </c>
      <c r="I45">
        <f t="shared" si="2"/>
        <v>0.8972834841101629</v>
      </c>
      <c r="J45">
        <f t="shared" si="3"/>
        <v>0.53151172405419744</v>
      </c>
      <c r="K45">
        <f t="shared" si="0"/>
        <v>6.4671432516177561</v>
      </c>
      <c r="L45">
        <f t="shared" si="4"/>
        <v>6.163202738134238E-2</v>
      </c>
    </row>
    <row r="46" spans="4:22" x14ac:dyDescent="0.35">
      <c r="D46" s="7">
        <f t="shared" si="6"/>
        <v>15</v>
      </c>
      <c r="E46" s="8">
        <f t="shared" si="7"/>
        <v>15</v>
      </c>
      <c r="F46" s="9">
        <f t="shared" si="1"/>
        <v>-0.18532457743619446</v>
      </c>
      <c r="G46">
        <f t="array" ref="G46">SUMPRODUCT(TRANSPOSE($B$2:$B$3),D46:E46)</f>
        <v>2.0250867993214445</v>
      </c>
      <c r="H46">
        <f t="array" ref="H46">SUMPRODUCT(TRANSPOSE($B$4:$B$5),D46:E46)</f>
        <v>9.1553608025615102E-2</v>
      </c>
      <c r="I46">
        <f t="shared" si="2"/>
        <v>0.88340597145444144</v>
      </c>
      <c r="J46">
        <f t="shared" si="3"/>
        <v>0.52287242772677478</v>
      </c>
      <c r="K46">
        <f t="shared" si="0"/>
        <v>-0.16326617123394271</v>
      </c>
      <c r="L46">
        <f t="shared" si="4"/>
        <v>4.8657328418353827E-4</v>
      </c>
    </row>
    <row r="47" spans="4:22" x14ac:dyDescent="0.35">
      <c r="D47" s="7">
        <f t="shared" si="6"/>
        <v>15</v>
      </c>
      <c r="E47" s="8">
        <f t="shared" si="7"/>
        <v>10</v>
      </c>
      <c r="F47" s="9">
        <f t="shared" si="1"/>
        <v>-6.5895344209562525</v>
      </c>
      <c r="G47">
        <f t="array" ref="G47">SUMPRODUCT(TRANSPOSE($B$2:$B$3),D47:E47)</f>
        <v>1.8827746715640679</v>
      </c>
      <c r="H47">
        <f t="array" ref="H47">SUMPRODUCT(TRANSPOSE($B$4:$B$5),D47:E47)</f>
        <v>5.689303678829357E-2</v>
      </c>
      <c r="I47">
        <f t="shared" si="2"/>
        <v>0.8679295059973503</v>
      </c>
      <c r="J47">
        <f t="shared" si="3"/>
        <v>0.51421942393045816</v>
      </c>
      <c r="K47">
        <f t="shared" si="0"/>
        <v>-6.7515374819169551</v>
      </c>
      <c r="L47">
        <f t="shared" si="4"/>
        <v>2.6244991760637125E-2</v>
      </c>
    </row>
    <row r="48" spans="4:22" x14ac:dyDescent="0.35">
      <c r="D48" s="7">
        <f t="shared" si="6"/>
        <v>15</v>
      </c>
      <c r="E48" s="8">
        <f t="shared" si="7"/>
        <v>5</v>
      </c>
      <c r="F48" s="9">
        <f t="shared" si="1"/>
        <v>-12.993744264476318</v>
      </c>
      <c r="G48">
        <f t="array" ref="G48">SUMPRODUCT(TRANSPOSE($B$2:$B$3),D48:E48)</f>
        <v>1.7404625438066912</v>
      </c>
      <c r="H48">
        <f t="array" ref="H48">SUMPRODUCT(TRANSPOSE($B$4:$B$5),D48:E48)</f>
        <v>2.2232465550972018E-2</v>
      </c>
      <c r="I48">
        <f t="shared" si="2"/>
        <v>0.850745807598149</v>
      </c>
      <c r="J48">
        <f t="shared" si="3"/>
        <v>0.50555788745907526</v>
      </c>
      <c r="K48">
        <f t="shared" si="0"/>
        <v>-13.289805828592478</v>
      </c>
      <c r="L48">
        <f t="shared" si="4"/>
        <v>8.7652449746907071E-2</v>
      </c>
    </row>
    <row r="49" spans="4:12" x14ac:dyDescent="0.35">
      <c r="D49" s="7">
        <f t="shared" si="6"/>
        <v>15</v>
      </c>
      <c r="E49" s="8">
        <f t="shared" si="7"/>
        <v>0</v>
      </c>
      <c r="F49" s="9">
        <f t="shared" si="1"/>
        <v>-19.397954107996384</v>
      </c>
      <c r="G49">
        <f t="array" ref="G49">SUMPRODUCT(TRANSPOSE($B$2:$B$3),D49:E49)</f>
        <v>1.5981504160493145</v>
      </c>
      <c r="H49">
        <f t="array" ref="H49">SUMPRODUCT(TRANSPOSE($B$4:$B$5),D49:E49)</f>
        <v>-1.2428105686349536E-2</v>
      </c>
      <c r="I49">
        <f t="shared" si="2"/>
        <v>0.83175972149694499</v>
      </c>
      <c r="J49">
        <f t="shared" si="3"/>
        <v>0.49689301356983656</v>
      </c>
      <c r="K49">
        <f t="shared" si="0"/>
        <v>-19.770627849522668</v>
      </c>
      <c r="L49">
        <f t="shared" si="4"/>
        <v>0.13888571762320001</v>
      </c>
    </row>
    <row r="50" spans="4:12" x14ac:dyDescent="0.35">
      <c r="D50" s="7">
        <f t="shared" si="6"/>
        <v>15</v>
      </c>
      <c r="E50" s="8">
        <f t="shared" si="7"/>
        <v>-5</v>
      </c>
      <c r="F50" s="9">
        <f t="shared" si="1"/>
        <v>-25.802163951516448</v>
      </c>
      <c r="G50">
        <f t="array" ref="G50">SUMPRODUCT(TRANSPOSE($B$2:$B$3),D50:E50)</f>
        <v>1.4558382882919378</v>
      </c>
      <c r="H50">
        <f t="array" ref="H50">SUMPRODUCT(TRANSPOSE($B$4:$B$5),D50:E50)</f>
        <v>-4.7088676923671087E-2</v>
      </c>
      <c r="I50">
        <f t="shared" si="2"/>
        <v>0.81089532642382167</v>
      </c>
      <c r="J50">
        <f t="shared" si="3"/>
        <v>0.48823000553210211</v>
      </c>
      <c r="K50">
        <f t="shared" si="0"/>
        <v>-26.187195863584066</v>
      </c>
      <c r="L50">
        <f t="shared" si="4"/>
        <v>0.14824957331044558</v>
      </c>
    </row>
    <row r="51" spans="4:12" x14ac:dyDescent="0.35">
      <c r="D51" s="7">
        <f t="shared" si="6"/>
        <v>15</v>
      </c>
      <c r="E51" s="8">
        <f t="shared" si="7"/>
        <v>-10</v>
      </c>
      <c r="F51" s="9">
        <f t="shared" si="1"/>
        <v>-32.206373795036512</v>
      </c>
      <c r="G51">
        <f t="array" ref="G51">SUMPRODUCT(TRANSPOSE($B$2:$B$3),D51:E51)</f>
        <v>1.3135261605345612</v>
      </c>
      <c r="H51">
        <f t="array" ref="H51">SUMPRODUCT(TRANSPOSE($B$4:$B$5),D51:E51)</f>
        <v>-8.1749248160992646E-2</v>
      </c>
      <c r="I51">
        <f t="shared" si="2"/>
        <v>0.78810261191806763</v>
      </c>
      <c r="J51">
        <f t="shared" si="3"/>
        <v>0.47957406213530596</v>
      </c>
      <c r="K51">
        <f t="shared" si="0"/>
        <v>-32.53357110181696</v>
      </c>
      <c r="L51">
        <f t="shared" si="4"/>
        <v>0.10705807756437868</v>
      </c>
    </row>
    <row r="52" spans="4:12" x14ac:dyDescent="0.35">
      <c r="D52" s="7">
        <f t="shared" si="6"/>
        <v>15</v>
      </c>
      <c r="E52" s="8">
        <f t="shared" si="7"/>
        <v>-15</v>
      </c>
      <c r="F52" s="9">
        <f t="shared" si="1"/>
        <v>-38.610583638556577</v>
      </c>
      <c r="G52">
        <f t="array" ref="G52">SUMPRODUCT(TRANSPOSE($B$2:$B$3),D52:E52)</f>
        <v>1.1712140327771845</v>
      </c>
      <c r="H52">
        <f t="array" ref="H52">SUMPRODUCT(TRANSPOSE($B$4:$B$5),D52:E52)</f>
        <v>-0.11640981939831418</v>
      </c>
      <c r="I52">
        <f t="shared" si="2"/>
        <v>0.76336438774913884</v>
      </c>
      <c r="J52">
        <f t="shared" si="3"/>
        <v>0.47093036521972159</v>
      </c>
      <c r="K52">
        <f t="shared" si="0"/>
        <v>-38.804924670740888</v>
      </c>
      <c r="L52">
        <f t="shared" si="4"/>
        <v>3.7768436790463697E-2</v>
      </c>
    </row>
    <row r="53" spans="4:12" x14ac:dyDescent="0.35">
      <c r="D53" s="7">
        <f t="shared" si="6"/>
        <v>15</v>
      </c>
      <c r="E53" s="8">
        <f t="shared" si="7"/>
        <v>-20</v>
      </c>
      <c r="F53" s="9">
        <f t="shared" si="1"/>
        <v>-45.014793482076641</v>
      </c>
      <c r="G53">
        <f t="array" ref="G53">SUMPRODUCT(TRANSPOSE($B$2:$B$3),D53:E53)</f>
        <v>1.0289019050198078</v>
      </c>
      <c r="H53">
        <f t="array" ref="H53">SUMPRODUCT(TRANSPOSE($B$4:$B$5),D53:E53)</f>
        <v>-0.15107039063563574</v>
      </c>
      <c r="I53">
        <f t="shared" si="2"/>
        <v>0.7367029518398206</v>
      </c>
      <c r="J53">
        <f t="shared" si="3"/>
        <v>0.462304067293552</v>
      </c>
      <c r="K53">
        <f t="shared" si="0"/>
        <v>-44.997770380506211</v>
      </c>
      <c r="L53">
        <f t="shared" si="4"/>
        <v>2.8978598707718651E-4</v>
      </c>
    </row>
    <row r="54" spans="4:12" x14ac:dyDescent="0.35">
      <c r="D54" s="7">
        <f t="shared" si="6"/>
        <v>15</v>
      </c>
      <c r="E54" s="8">
        <f t="shared" si="7"/>
        <v>-25</v>
      </c>
      <c r="F54" s="9">
        <f t="shared" si="1"/>
        <v>-51.419003325596705</v>
      </c>
      <c r="G54">
        <f t="array" ref="G54">SUMPRODUCT(TRANSPOSE($B$2:$B$3),D54:E54)</f>
        <v>0.88658977726243116</v>
      </c>
      <c r="H54">
        <f t="array" ref="H54">SUMPRODUCT(TRANSPOSE($B$4:$B$5),D54:E54)</f>
        <v>-0.18573096187295729</v>
      </c>
      <c r="I54">
        <f t="shared" si="2"/>
        <v>0.70818592130687619</v>
      </c>
      <c r="J54">
        <f t="shared" si="3"/>
        <v>0.45370027929907775</v>
      </c>
      <c r="K54">
        <f t="shared" si="0"/>
        <v>-51.110169504829912</v>
      </c>
      <c r="L54">
        <f t="shared" si="4"/>
        <v>9.5378328849415689E-2</v>
      </c>
    </row>
    <row r="55" spans="4:12" x14ac:dyDescent="0.35">
      <c r="D55" s="7">
        <f t="shared" si="6"/>
        <v>15</v>
      </c>
      <c r="E55" s="8">
        <f t="shared" si="7"/>
        <v>-30</v>
      </c>
      <c r="F55" s="9">
        <f t="shared" si="1"/>
        <v>-57.823213169116769</v>
      </c>
      <c r="G55">
        <f t="array" ref="G55">SUMPRODUCT(TRANSPOSE($B$2:$B$3),D55:E55)</f>
        <v>0.74427764950505448</v>
      </c>
      <c r="H55">
        <f t="array" ref="H55">SUMPRODUCT(TRANSPOSE($B$4:$B$5),D55:E55)</f>
        <v>-0.22039153311027881</v>
      </c>
      <c r="I55">
        <f t="shared" si="2"/>
        <v>0.67793055130078628</v>
      </c>
      <c r="J55">
        <f t="shared" si="3"/>
        <v>0.44512405858929321</v>
      </c>
      <c r="K55">
        <f t="shared" si="0"/>
        <v>-57.141884871522166</v>
      </c>
      <c r="L55">
        <f t="shared" si="4"/>
        <v>0.464208249103161</v>
      </c>
    </row>
    <row r="56" spans="4:12" x14ac:dyDescent="0.35">
      <c r="D56" s="7">
        <f t="shared" si="6"/>
        <v>15</v>
      </c>
      <c r="E56" s="8">
        <f t="shared" si="7"/>
        <v>-35</v>
      </c>
      <c r="F56" s="9">
        <f t="shared" si="1"/>
        <v>-64.227423012636834</v>
      </c>
      <c r="G56">
        <f t="array" ref="G56">SUMPRODUCT(TRANSPOSE($B$2:$B$3),D56:E56)</f>
        <v>0.60196552174767781</v>
      </c>
      <c r="H56">
        <f t="array" ref="H56">SUMPRODUCT(TRANSPOSE($B$4:$B$5),D56:E56)</f>
        <v>-0.25505210434760039</v>
      </c>
      <c r="I56">
        <f t="shared" si="2"/>
        <v>0.6461058577788098</v>
      </c>
      <c r="J56">
        <f t="shared" si="3"/>
        <v>0.43658039717464159</v>
      </c>
      <c r="K56">
        <f t="shared" si="0"/>
        <v>-63.094461398486033</v>
      </c>
      <c r="L56">
        <f t="shared" si="4"/>
        <v>1.283602019139189</v>
      </c>
    </row>
    <row r="57" spans="4:12" x14ac:dyDescent="0.35">
      <c r="D57" s="7">
        <f t="shared" si="6"/>
        <v>15</v>
      </c>
      <c r="E57" s="8">
        <f t="shared" si="7"/>
        <v>-40</v>
      </c>
      <c r="F57" s="9">
        <f t="shared" si="1"/>
        <v>-70.631632856156898</v>
      </c>
      <c r="G57">
        <f t="array" ref="G57">SUMPRODUCT(TRANSPOSE($B$2:$B$3),D57:E57)</f>
        <v>0.45965339399030114</v>
      </c>
      <c r="H57">
        <f t="array" ref="H57">SUMPRODUCT(TRANSPOSE($B$4:$B$5),D57:E57)</f>
        <v>-0.28971267558492197</v>
      </c>
      <c r="I57">
        <f t="shared" si="2"/>
        <v>0.61293194833942299</v>
      </c>
      <c r="J57">
        <f t="shared" si="3"/>
        <v>0.42807421029713116</v>
      </c>
      <c r="K57">
        <f t="shared" si="0"/>
        <v>-68.971213130341482</v>
      </c>
      <c r="L57">
        <f t="shared" si="4"/>
        <v>2.7569936658769407</v>
      </c>
    </row>
    <row r="58" spans="4:12" x14ac:dyDescent="0.35">
      <c r="D58" s="7">
        <f t="shared" si="6"/>
        <v>15</v>
      </c>
      <c r="E58" s="8">
        <f t="shared" si="7"/>
        <v>-45</v>
      </c>
      <c r="F58" s="9">
        <f t="shared" si="1"/>
        <v>-77.035842699676962</v>
      </c>
      <c r="G58">
        <f t="array" ref="G58">SUMPRODUCT(TRANSPOSE($B$2:$B$3),D58:E58)</f>
        <v>0.31734126623292447</v>
      </c>
      <c r="H58">
        <f t="array" ref="H58">SUMPRODUCT(TRANSPOSE($B$4:$B$5),D58:E58)</f>
        <v>-0.3243732468222435</v>
      </c>
      <c r="I58">
        <f t="shared" si="2"/>
        <v>0.57867616205401107</v>
      </c>
      <c r="J58">
        <f t="shared" si="3"/>
        <v>0.41961032538631282</v>
      </c>
      <c r="K58">
        <f t="shared" si="0"/>
        <v>-74.777103405083437</v>
      </c>
      <c r="L58">
        <f t="shared" si="4"/>
        <v>5.1019032009408551</v>
      </c>
    </row>
    <row r="59" spans="4:12" x14ac:dyDescent="0.35">
      <c r="D59" s="7">
        <f t="shared" si="6"/>
        <v>20</v>
      </c>
      <c r="E59" s="8">
        <f t="shared" si="7"/>
        <v>40</v>
      </c>
      <c r="F59" s="9">
        <f t="shared" si="1"/>
        <v>30.480785913112204</v>
      </c>
      <c r="G59">
        <f t="array" ref="G59">SUMPRODUCT(TRANSPOSE($B$2:$B$3),D59:E59)</f>
        <v>3.2693642434580994</v>
      </c>
      <c r="H59">
        <f t="array" ref="H59">SUMPRODUCT(TRANSPOSE($B$4:$B$5),D59:E59)</f>
        <v>0.26071376231677301</v>
      </c>
      <c r="I59">
        <f t="shared" si="2"/>
        <v>0.96336273932531313</v>
      </c>
      <c r="J59">
        <f t="shared" si="3"/>
        <v>0.56481174228832376</v>
      </c>
      <c r="K59">
        <f t="shared" si="0"/>
        <v>31.603572702083682</v>
      </c>
      <c r="L59">
        <f t="shared" si="4"/>
        <v>1.2606501734888822</v>
      </c>
    </row>
    <row r="60" spans="4:12" x14ac:dyDescent="0.35">
      <c r="D60" s="7">
        <f t="shared" si="6"/>
        <v>20</v>
      </c>
      <c r="E60" s="8">
        <f t="shared" si="7"/>
        <v>35</v>
      </c>
      <c r="F60" s="9">
        <f t="shared" si="1"/>
        <v>23.921284834789269</v>
      </c>
      <c r="G60">
        <f t="array" ref="G60">SUMPRODUCT(TRANSPOSE($B$2:$B$3),D60:E60)</f>
        <v>3.1270521157007227</v>
      </c>
      <c r="H60">
        <f t="array" ref="H60">SUMPRODUCT(TRANSPOSE($B$4:$B$5),D60:E60)</f>
        <v>0.22605319107945146</v>
      </c>
      <c r="I60">
        <f t="shared" si="2"/>
        <v>0.95799492820136956</v>
      </c>
      <c r="J60">
        <f t="shared" si="3"/>
        <v>0.55627386850756533</v>
      </c>
      <c r="K60">
        <f t="shared" si="0"/>
        <v>24.772279917762546</v>
      </c>
      <c r="L60">
        <f t="shared" si="4"/>
        <v>0.72419263124469513</v>
      </c>
    </row>
    <row r="61" spans="4:12" x14ac:dyDescent="0.35">
      <c r="D61" s="7">
        <f t="shared" si="6"/>
        <v>20</v>
      </c>
      <c r="E61" s="8">
        <f t="shared" si="7"/>
        <v>30</v>
      </c>
      <c r="F61" s="9">
        <f t="shared" si="1"/>
        <v>17.36178375646633</v>
      </c>
      <c r="G61">
        <f t="array" ref="G61">SUMPRODUCT(TRANSPOSE($B$2:$B$3),D61:E61)</f>
        <v>2.9847399879433461</v>
      </c>
      <c r="H61">
        <f t="array" ref="H61">SUMPRODUCT(TRANSPOSE($B$4:$B$5),D61:E61)</f>
        <v>0.19139261984212991</v>
      </c>
      <c r="I61">
        <f t="shared" si="2"/>
        <v>0.95187994973523782</v>
      </c>
      <c r="J61">
        <f t="shared" si="3"/>
        <v>0.5477026270043388</v>
      </c>
      <c r="K61">
        <f t="shared" si="0"/>
        <v>17.938538528035451</v>
      </c>
      <c r="L61">
        <f t="shared" si="4"/>
        <v>0.3326460665277487</v>
      </c>
    </row>
    <row r="62" spans="4:12" x14ac:dyDescent="0.35">
      <c r="D62" s="7">
        <f t="shared" si="6"/>
        <v>20</v>
      </c>
      <c r="E62" s="8">
        <f t="shared" si="7"/>
        <v>25</v>
      </c>
      <c r="F62" s="9">
        <f t="shared" si="1"/>
        <v>10.802282678143399</v>
      </c>
      <c r="G62">
        <f t="array" ref="G62">SUMPRODUCT(TRANSPOSE($B$2:$B$3),D62:E62)</f>
        <v>2.8424278601859694</v>
      </c>
      <c r="H62">
        <f t="array" ref="H62">SUMPRODUCT(TRANSPOSE($B$4:$B$5),D62:E62)</f>
        <v>0.15673204860480838</v>
      </c>
      <c r="I62">
        <f t="shared" si="2"/>
        <v>0.94492594681951425</v>
      </c>
      <c r="J62">
        <f t="shared" si="3"/>
        <v>0.53910299802056927</v>
      </c>
      <c r="K62">
        <f t="shared" si="0"/>
        <v>11.109505225559758</v>
      </c>
      <c r="L62">
        <f t="shared" si="4"/>
        <v>9.4385693640996832E-2</v>
      </c>
    </row>
    <row r="63" spans="4:12" x14ac:dyDescent="0.35">
      <c r="D63" s="7">
        <f t="shared" si="6"/>
        <v>20</v>
      </c>
      <c r="E63" s="8">
        <f t="shared" si="7"/>
        <v>20</v>
      </c>
      <c r="F63" s="9">
        <f t="shared" si="1"/>
        <v>4.2427815998204661</v>
      </c>
      <c r="G63">
        <f t="array" ref="G63">SUMPRODUCT(TRANSPOSE($B$2:$B$3),D63:E63)</f>
        <v>2.7001157324285927</v>
      </c>
      <c r="H63">
        <f t="array" ref="H63">SUMPRODUCT(TRANSPOSE($B$4:$B$5),D63:E63)</f>
        <v>0.12207147736748683</v>
      </c>
      <c r="I63">
        <f t="shared" si="2"/>
        <v>0.93703347270348114</v>
      </c>
      <c r="J63">
        <f t="shared" si="3"/>
        <v>0.53048002903095337</v>
      </c>
      <c r="K63">
        <f t="shared" si="0"/>
        <v>4.2926453477365385</v>
      </c>
      <c r="L63">
        <f t="shared" si="4"/>
        <v>2.4863933562376144E-3</v>
      </c>
    </row>
    <row r="64" spans="4:12" x14ac:dyDescent="0.35">
      <c r="D64" s="7">
        <f t="shared" si="6"/>
        <v>20</v>
      </c>
      <c r="E64" s="8">
        <f t="shared" si="7"/>
        <v>15</v>
      </c>
      <c r="F64" s="9">
        <f t="shared" si="1"/>
        <v>-2.3167194785024705</v>
      </c>
      <c r="G64">
        <f t="array" ref="G64">SUMPRODUCT(TRANSPOSE($B$2:$B$3),D64:E64)</f>
        <v>2.557803604671216</v>
      </c>
      <c r="H64">
        <f t="array" ref="H64">SUMPRODUCT(TRANSPOSE($B$4:$B$5),D64:E64)</f>
        <v>8.7410906130165264E-2</v>
      </c>
      <c r="I64">
        <f t="shared" si="2"/>
        <v>0.9280960216859826</v>
      </c>
      <c r="J64">
        <f t="shared" si="3"/>
        <v>0.52183882303932516</v>
      </c>
      <c r="K64">
        <f t="shared" si="0"/>
        <v>-2.5042944545717205</v>
      </c>
      <c r="L64">
        <f t="shared" si="4"/>
        <v>3.5184371647379711E-2</v>
      </c>
    </row>
    <row r="65" spans="4:12" x14ac:dyDescent="0.35">
      <c r="D65" s="7">
        <f t="shared" si="6"/>
        <v>20</v>
      </c>
      <c r="E65" s="8">
        <f t="shared" si="7"/>
        <v>10</v>
      </c>
      <c r="F65" s="9">
        <f t="shared" si="1"/>
        <v>-8.8762205568253947</v>
      </c>
      <c r="G65">
        <f t="array" ref="G65">SUMPRODUCT(TRANSPOSE($B$2:$B$3),D65:E65)</f>
        <v>2.4154914769138394</v>
      </c>
      <c r="H65">
        <f t="array" ref="H65">SUMPRODUCT(TRANSPOSE($B$4:$B$5),D65:E65)</f>
        <v>5.2750334892843725E-2</v>
      </c>
      <c r="I65">
        <f t="shared" si="2"/>
        <v>0.91800100369128801</v>
      </c>
      <c r="J65">
        <f t="shared" si="3"/>
        <v>0.51318452659539482</v>
      </c>
      <c r="K65">
        <f t="shared" si="0"/>
        <v>-9.2733286004103661</v>
      </c>
      <c r="L65">
        <f t="shared" si="4"/>
        <v>0.15769479827988356</v>
      </c>
    </row>
    <row r="66" spans="4:12" x14ac:dyDescent="0.35">
      <c r="D66" s="7">
        <f t="shared" si="6"/>
        <v>20</v>
      </c>
      <c r="E66" s="8">
        <f t="shared" si="7"/>
        <v>5</v>
      </c>
      <c r="F66" s="9">
        <f t="shared" si="1"/>
        <v>-15.43572163514833</v>
      </c>
      <c r="G66">
        <f t="array" ref="G66">SUMPRODUCT(TRANSPOSE($B$2:$B$3),D66:E66)</f>
        <v>2.2731793491564627</v>
      </c>
      <c r="H66">
        <f t="array" ref="H66">SUMPRODUCT(TRANSPOSE($B$4:$B$5),D66:E66)</f>
        <v>1.8089763655522173E-2</v>
      </c>
      <c r="I66">
        <f t="shared" si="2"/>
        <v>0.90663127104474928</v>
      </c>
      <c r="J66">
        <f t="shared" si="3"/>
        <v>0.50452231759112232</v>
      </c>
      <c r="K66">
        <f t="shared" si="0"/>
        <v>-16.0062935825257</v>
      </c>
      <c r="L66">
        <f t="shared" si="4"/>
        <v>0.32555234713400483</v>
      </c>
    </row>
    <row r="67" spans="4:12" x14ac:dyDescent="0.35">
      <c r="D67" s="7">
        <f t="shared" si="6"/>
        <v>20</v>
      </c>
      <c r="E67" s="8">
        <f t="shared" si="7"/>
        <v>0</v>
      </c>
      <c r="F67" s="9">
        <f t="shared" si="1"/>
        <v>-21.995222713471264</v>
      </c>
      <c r="G67">
        <f t="array" ref="G67">SUMPRODUCT(TRANSPOSE($B$2:$B$3),D67:E67)</f>
        <v>2.130867221399086</v>
      </c>
      <c r="H67">
        <f t="array" ref="H67">SUMPRODUCT(TRANSPOSE($B$4:$B$5),D67:E67)</f>
        <v>-1.6570807581799379E-2</v>
      </c>
      <c r="I67">
        <f t="shared" si="2"/>
        <v>0.89386730846180895</v>
      </c>
      <c r="J67">
        <f t="shared" si="3"/>
        <v>0.49585739289789771</v>
      </c>
      <c r="K67">
        <f t="shared" si="0"/>
        <v>-22.694931248403066</v>
      </c>
      <c r="L67">
        <f t="shared" si="4"/>
        <v>0.48959203385640782</v>
      </c>
    </row>
    <row r="68" spans="4:12" x14ac:dyDescent="0.35">
      <c r="D68" s="7">
        <f t="shared" si="6"/>
        <v>20</v>
      </c>
      <c r="E68" s="8">
        <f t="shared" si="7"/>
        <v>-5</v>
      </c>
      <c r="F68" s="9">
        <f t="shared" si="1"/>
        <v>-28.554723791794199</v>
      </c>
      <c r="G68">
        <f t="array" ref="G68">SUMPRODUCT(TRANSPOSE($B$2:$B$3),D68:E68)</f>
        <v>1.9885550936417093</v>
      </c>
      <c r="H68">
        <f t="array" ref="H68">SUMPRODUCT(TRANSPOSE($B$4:$B$5),D68:E68)</f>
        <v>-5.1231378819120932E-2</v>
      </c>
      <c r="I68">
        <f t="shared" si="2"/>
        <v>0.87959018955314694</v>
      </c>
      <c r="J68">
        <f t="shared" si="3"/>
        <v>0.48719495590708212</v>
      </c>
      <c r="K68">
        <f t="shared" si="0"/>
        <v>-29.330997756752424</v>
      </c>
      <c r="L68">
        <f t="shared" si="4"/>
        <v>0.60260126867196373</v>
      </c>
    </row>
    <row r="69" spans="4:12" x14ac:dyDescent="0.35">
      <c r="D69" s="7">
        <f t="shared" si="6"/>
        <v>20</v>
      </c>
      <c r="E69" s="8">
        <f t="shared" si="7"/>
        <v>-10</v>
      </c>
      <c r="F69" s="9">
        <f t="shared" si="1"/>
        <v>-35.114224870117127</v>
      </c>
      <c r="G69">
        <f t="array" ref="G69">SUMPRODUCT(TRANSPOSE($B$2:$B$3),D69:E69)</f>
        <v>1.8462429658843327</v>
      </c>
      <c r="H69">
        <f t="array" ref="H69">SUMPRODUCT(TRANSPOSE($B$4:$B$5),D69:E69)</f>
        <v>-8.5891950056442484E-2</v>
      </c>
      <c r="I69">
        <f t="shared" si="2"/>
        <v>0.86368538038320997</v>
      </c>
      <c r="J69">
        <f t="shared" si="3"/>
        <v>0.47854020403730996</v>
      </c>
      <c r="K69">
        <f t="shared" ref="K69:K132" si="8">theta0+theta1*I69+theta2*J69</f>
        <v>-35.906400846744532</v>
      </c>
      <c r="L69">
        <f t="shared" si="4"/>
        <v>0.627542777945583</v>
      </c>
    </row>
    <row r="70" spans="4:12" x14ac:dyDescent="0.35">
      <c r="D70" s="7">
        <f t="shared" si="6"/>
        <v>20</v>
      </c>
      <c r="E70" s="8">
        <f t="shared" si="7"/>
        <v>-15</v>
      </c>
      <c r="F70" s="9">
        <f t="shared" ref="F70:F133" si="9">35.74+0.6215*E70-35.75*D70^0.16+0.4275*E70*D70^0.16</f>
        <v>-41.673725948440065</v>
      </c>
      <c r="G70">
        <f t="array" ref="G70">SUMPRODUCT(TRANSPOSE($B$2:$B$3),D70:E70)</f>
        <v>1.703930838126956</v>
      </c>
      <c r="H70">
        <f t="array" ref="H70">SUMPRODUCT(TRANSPOSE($B$4:$B$5),D70:E70)</f>
        <v>-0.12055252129376402</v>
      </c>
      <c r="I70">
        <f t="shared" ref="I70:I133" si="10">1/(1+EXP(-G70))</f>
        <v>0.84604742794533527</v>
      </c>
      <c r="J70">
        <f t="shared" ref="J70:J133" si="11">1/(1+EXP(-H70))</f>
        <v>0.46989831627224116</v>
      </c>
      <c r="K70">
        <f t="shared" si="8"/>
        <v>-42.413366632057944</v>
      </c>
      <c r="L70">
        <f t="shared" ref="L70:L133" si="12">(F70-K70)^2</f>
        <v>0.54706834086272249</v>
      </c>
    </row>
    <row r="71" spans="4:12" x14ac:dyDescent="0.35">
      <c r="D71" s="7">
        <f t="shared" si="6"/>
        <v>20</v>
      </c>
      <c r="E71" s="8">
        <f t="shared" si="7"/>
        <v>-20</v>
      </c>
      <c r="F71" s="9">
        <f t="shared" si="9"/>
        <v>-48.233227026762997</v>
      </c>
      <c r="G71">
        <f t="array" ref="G71">SUMPRODUCT(TRANSPOSE($B$2:$B$3),D71:E71)</f>
        <v>1.5616187103695793</v>
      </c>
      <c r="H71">
        <f t="array" ref="H71">SUMPRODUCT(TRANSPOSE($B$4:$B$5),D71:E71)</f>
        <v>-0.15521309253108559</v>
      </c>
      <c r="I71">
        <f t="shared" si="10"/>
        <v>0.82658550468976788</v>
      </c>
      <c r="J71">
        <f t="shared" si="11"/>
        <v>0.46127444079218716</v>
      </c>
      <c r="K71">
        <f t="shared" si="8"/>
        <v>-48.844634903822566</v>
      </c>
      <c r="L71">
        <f t="shared" si="12"/>
        <v>0.37381959213048988</v>
      </c>
    </row>
    <row r="72" spans="4:12" x14ac:dyDescent="0.35">
      <c r="D72" s="7">
        <f t="shared" si="6"/>
        <v>20</v>
      </c>
      <c r="E72" s="8">
        <f t="shared" si="7"/>
        <v>-25</v>
      </c>
      <c r="F72" s="9">
        <f t="shared" si="9"/>
        <v>-54.792728105085928</v>
      </c>
      <c r="G72">
        <f t="array" ref="G72">SUMPRODUCT(TRANSPOSE($B$2:$B$3),D72:E72)</f>
        <v>1.4193065826122027</v>
      </c>
      <c r="H72">
        <f t="array" ref="H72">SUMPRODUCT(TRANSPOSE($B$4:$B$5),D72:E72)</f>
        <v>-0.18987366376840714</v>
      </c>
      <c r="I72">
        <f t="shared" si="10"/>
        <v>0.80522968742181611</v>
      </c>
      <c r="J72">
        <f t="shared" si="11"/>
        <v>0.4526736827622152</v>
      </c>
      <c r="K72">
        <f t="shared" si="8"/>
        <v>-55.193678827728263</v>
      </c>
      <c r="L72">
        <f t="shared" si="12"/>
        <v>0.16076148198741083</v>
      </c>
    </row>
    <row r="73" spans="4:12" x14ac:dyDescent="0.35">
      <c r="D73" s="7">
        <f t="shared" si="6"/>
        <v>20</v>
      </c>
      <c r="E73" s="8">
        <f t="shared" si="7"/>
        <v>-30</v>
      </c>
      <c r="F73" s="9">
        <f t="shared" si="9"/>
        <v>-61.352229183408859</v>
      </c>
      <c r="G73">
        <f t="array" ref="G73">SUMPRODUCT(TRANSPOSE($B$2:$B$3),D73:E73)</f>
        <v>1.276994454854826</v>
      </c>
      <c r="H73">
        <f t="array" ref="H73">SUMPRODUCT(TRANSPOSE($B$4:$B$5),D73:E73)</f>
        <v>-0.22453423500572867</v>
      </c>
      <c r="I73">
        <f t="shared" si="10"/>
        <v>0.78193773184817883</v>
      </c>
      <c r="J73">
        <f t="shared" si="11"/>
        <v>0.44410109233797168</v>
      </c>
      <c r="K73">
        <f t="shared" si="8"/>
        <v>-61.454941013426605</v>
      </c>
      <c r="L73">
        <f t="shared" si="12"/>
        <v>1.0549720025594412E-2</v>
      </c>
    </row>
    <row r="74" spans="4:12" x14ac:dyDescent="0.35">
      <c r="D74" s="7">
        <f t="shared" si="6"/>
        <v>20</v>
      </c>
      <c r="E74" s="8">
        <f t="shared" si="7"/>
        <v>-35</v>
      </c>
      <c r="F74" s="9">
        <f t="shared" si="9"/>
        <v>-67.91173026173179</v>
      </c>
      <c r="G74">
        <f t="array" ref="G74">SUMPRODUCT(TRANSPOSE($B$2:$B$3),D74:E74)</f>
        <v>1.1346823270974493</v>
      </c>
      <c r="H74">
        <f t="array" ref="H74">SUMPRODUCT(TRANSPOSE($B$4:$B$5),D74:E74)</f>
        <v>-0.25919480624305025</v>
      </c>
      <c r="I74">
        <f t="shared" si="10"/>
        <v>0.75670197050590482</v>
      </c>
      <c r="J74">
        <f t="shared" si="11"/>
        <v>0.43556165294858346</v>
      </c>
      <c r="K74">
        <f t="shared" si="8"/>
        <v>-67.624073476509523</v>
      </c>
      <c r="L74">
        <f t="shared" si="12"/>
        <v>8.2746426084409894E-2</v>
      </c>
    </row>
    <row r="75" spans="4:12" x14ac:dyDescent="0.35">
      <c r="D75" s="7">
        <f t="shared" si="6"/>
        <v>20</v>
      </c>
      <c r="E75" s="8">
        <f t="shared" si="7"/>
        <v>-40</v>
      </c>
      <c r="F75" s="9">
        <f t="shared" si="9"/>
        <v>-74.471231340054729</v>
      </c>
      <c r="G75">
        <f t="array" ref="G75">SUMPRODUCT(TRANSPOSE($B$2:$B$3),D75:E75)</f>
        <v>0.99237019934007265</v>
      </c>
      <c r="H75">
        <f t="array" ref="H75">SUMPRODUCT(TRANSPOSE($B$4:$B$5),D75:E75)</f>
        <v>-0.29385537748037183</v>
      </c>
      <c r="I75">
        <f t="shared" si="10"/>
        <v>0.72955582681447995</v>
      </c>
      <c r="J75">
        <f t="shared" si="11"/>
        <v>0.4270602699136079</v>
      </c>
      <c r="K75">
        <f t="shared" si="8"/>
        <v>-73.698164507484194</v>
      </c>
      <c r="L75">
        <f t="shared" si="12"/>
        <v>0.59763232762063989</v>
      </c>
    </row>
    <row r="76" spans="4:12" x14ac:dyDescent="0.35">
      <c r="D76" s="7">
        <f t="shared" si="6"/>
        <v>20</v>
      </c>
      <c r="E76" s="8">
        <f t="shared" si="7"/>
        <v>-45</v>
      </c>
      <c r="F76" s="9">
        <f t="shared" si="9"/>
        <v>-81.030732418377653</v>
      </c>
      <c r="G76">
        <f t="array" ref="G76">SUMPRODUCT(TRANSPOSE($B$2:$B$3),D76:E76)</f>
        <v>0.85005807158269597</v>
      </c>
      <c r="H76">
        <f t="array" ref="H76">SUMPRODUCT(TRANSPOSE($B$4:$B$5),D76:E76)</f>
        <v>-0.3285159487176933</v>
      </c>
      <c r="I76">
        <f t="shared" si="10"/>
        <v>0.70057932417182922</v>
      </c>
      <c r="J76">
        <f t="shared" si="11"/>
        <v>0.41860175944814781</v>
      </c>
      <c r="K76">
        <f t="shared" si="8"/>
        <v>-79.675931663756899</v>
      </c>
      <c r="L76">
        <f t="shared" si="12"/>
        <v>1.8354850847209654</v>
      </c>
    </row>
    <row r="77" spans="4:12" x14ac:dyDescent="0.35">
      <c r="D77" s="7">
        <f t="shared" si="6"/>
        <v>25</v>
      </c>
      <c r="E77" s="8">
        <f t="shared" si="7"/>
        <v>40</v>
      </c>
      <c r="F77" s="9">
        <f t="shared" si="9"/>
        <v>29.386013548484506</v>
      </c>
      <c r="G77">
        <f t="array" ref="G77">SUMPRODUCT(TRANSPOSE($B$2:$B$3),D77:E77)</f>
        <v>3.8020810488078709</v>
      </c>
      <c r="H77">
        <f t="array" ref="H77">SUMPRODUCT(TRANSPOSE($B$4:$B$5),D77:E77)</f>
        <v>0.25657106042132322</v>
      </c>
      <c r="I77">
        <f t="shared" si="10"/>
        <v>0.97816322438288517</v>
      </c>
      <c r="J77">
        <f t="shared" si="11"/>
        <v>0.56379319647185355</v>
      </c>
      <c r="K77">
        <f t="shared" si="8"/>
        <v>30.273004743438833</v>
      </c>
      <c r="L77">
        <f t="shared" si="12"/>
        <v>0.78675337992650407</v>
      </c>
    </row>
    <row r="78" spans="4:12" x14ac:dyDescent="0.35">
      <c r="D78" s="7">
        <f t="shared" si="6"/>
        <v>25</v>
      </c>
      <c r="E78" s="8">
        <f t="shared" si="7"/>
        <v>35</v>
      </c>
      <c r="F78" s="9">
        <f t="shared" si="9"/>
        <v>22.70103922997971</v>
      </c>
      <c r="G78">
        <f t="array" ref="G78">SUMPRODUCT(TRANSPOSE($B$2:$B$3),D78:E78)</f>
        <v>3.6597689210504942</v>
      </c>
      <c r="H78">
        <f t="array" ref="H78">SUMPRODUCT(TRANSPOSE($B$4:$B$5),D78:E78)</f>
        <v>0.22191048918400161</v>
      </c>
      <c r="I78">
        <f t="shared" si="10"/>
        <v>0.97490738558823931</v>
      </c>
      <c r="J78">
        <f t="shared" si="11"/>
        <v>0.55525107495092541</v>
      </c>
      <c r="K78">
        <f t="shared" si="8"/>
        <v>23.367699491799669</v>
      </c>
      <c r="L78">
        <f t="shared" si="12"/>
        <v>0.44443590468985728</v>
      </c>
    </row>
    <row r="79" spans="4:12" x14ac:dyDescent="0.35">
      <c r="D79" s="7">
        <f t="shared" si="6"/>
        <v>25</v>
      </c>
      <c r="E79" s="8">
        <f t="shared" si="7"/>
        <v>30</v>
      </c>
      <c r="F79" s="9">
        <f t="shared" si="9"/>
        <v>16.016064911474913</v>
      </c>
      <c r="G79">
        <f t="array" ref="G79">SUMPRODUCT(TRANSPOSE($B$2:$B$3),D79:E79)</f>
        <v>3.5174567932931176</v>
      </c>
      <c r="H79">
        <f t="array" ref="H79">SUMPRODUCT(TRANSPOSE($B$4:$B$5),D79:E79)</f>
        <v>0.18724991794668006</v>
      </c>
      <c r="I79">
        <f t="shared" si="10"/>
        <v>0.97118040743487011</v>
      </c>
      <c r="J79">
        <f t="shared" si="11"/>
        <v>0.54667617704017513</v>
      </c>
      <c r="K79">
        <f t="shared" si="8"/>
        <v>16.451213845763448</v>
      </c>
      <c r="L79">
        <f t="shared" si="12"/>
        <v>0.18935459501244722</v>
      </c>
    </row>
    <row r="80" spans="4:12" x14ac:dyDescent="0.35">
      <c r="D80" s="7">
        <f t="shared" si="6"/>
        <v>25</v>
      </c>
      <c r="E80" s="8">
        <f t="shared" si="7"/>
        <v>25</v>
      </c>
      <c r="F80" s="9">
        <f t="shared" si="9"/>
        <v>9.3310905929701171</v>
      </c>
      <c r="G80">
        <f t="array" ref="G80">SUMPRODUCT(TRANSPOSE($B$2:$B$3),D80:E80)</f>
        <v>3.3751446655357409</v>
      </c>
      <c r="H80">
        <f t="array" ref="H80">SUMPRODUCT(TRANSPOSE($B$4:$B$5),D80:E80)</f>
        <v>0.15258934670935853</v>
      </c>
      <c r="I80">
        <f t="shared" si="10"/>
        <v>0.96691864933673788</v>
      </c>
      <c r="J80">
        <f t="shared" si="11"/>
        <v>0.53807349162256257</v>
      </c>
      <c r="K80">
        <f t="shared" si="8"/>
        <v>9.5297693654715658</v>
      </c>
      <c r="L80">
        <f t="shared" si="12"/>
        <v>3.9473254642682414E-2</v>
      </c>
    </row>
    <row r="81" spans="4:12" x14ac:dyDescent="0.35">
      <c r="D81" s="7">
        <f t="shared" si="6"/>
        <v>25</v>
      </c>
      <c r="E81" s="8">
        <f t="shared" si="7"/>
        <v>20</v>
      </c>
      <c r="F81" s="9">
        <f t="shared" si="9"/>
        <v>2.6461162744653244</v>
      </c>
      <c r="G81">
        <f t="array" ref="G81">SUMPRODUCT(TRANSPOSE($B$2:$B$3),D81:E81)</f>
        <v>3.2328325377783642</v>
      </c>
      <c r="H81">
        <f t="array" ref="H81">SUMPRODUCT(TRANSPOSE($B$4:$B$5),D81:E81)</f>
        <v>0.11792877547203698</v>
      </c>
      <c r="I81">
        <f t="shared" si="10"/>
        <v>0.96205130035729369</v>
      </c>
      <c r="J81">
        <f t="shared" si="11"/>
        <v>0.5294480734315905</v>
      </c>
      <c r="K81">
        <f t="shared" si="8"/>
        <v>2.6098811194989366</v>
      </c>
      <c r="L81">
        <f t="shared" si="12"/>
        <v>1.312986455438134E-3</v>
      </c>
    </row>
    <row r="82" spans="4:12" x14ac:dyDescent="0.35">
      <c r="D82" s="7">
        <f t="shared" si="6"/>
        <v>25</v>
      </c>
      <c r="E82" s="8">
        <f t="shared" si="7"/>
        <v>15</v>
      </c>
      <c r="F82" s="9">
        <f t="shared" si="9"/>
        <v>-4.0388580440394719</v>
      </c>
      <c r="G82">
        <f t="array" ref="G82">SUMPRODUCT(TRANSPOSE($B$2:$B$3),D82:E82)</f>
        <v>3.0905204100209875</v>
      </c>
      <c r="H82">
        <f t="array" ref="H82">SUMPRODUCT(TRANSPOSE($B$4:$B$5),D82:E82)</f>
        <v>8.3268204234715412E-2</v>
      </c>
      <c r="I82">
        <f t="shared" si="10"/>
        <v>0.95650002326851735</v>
      </c>
      <c r="J82">
        <f t="shared" si="11"/>
        <v>0.52080503131120526</v>
      </c>
      <c r="K82">
        <f t="shared" si="8"/>
        <v>-4.3016400692117145</v>
      </c>
      <c r="L82">
        <f t="shared" si="12"/>
        <v>6.9054392753625141E-2</v>
      </c>
    </row>
    <row r="83" spans="4:12" x14ac:dyDescent="0.35">
      <c r="D83" s="7">
        <f t="shared" si="6"/>
        <v>25</v>
      </c>
      <c r="E83" s="8">
        <f t="shared" si="7"/>
        <v>10</v>
      </c>
      <c r="F83" s="9">
        <f t="shared" si="9"/>
        <v>-10.723832362544259</v>
      </c>
      <c r="G83">
        <f t="array" ref="G83">SUMPRODUCT(TRANSPOSE($B$2:$B$3),D83:E83)</f>
        <v>2.9482082822636109</v>
      </c>
      <c r="H83">
        <f t="array" ref="H83">SUMPRODUCT(TRANSPOSE($B$4:$B$5),D83:E83)</f>
        <v>4.8607632997393874E-2</v>
      </c>
      <c r="I83">
        <f t="shared" si="10"/>
        <v>0.95017873851166312</v>
      </c>
      <c r="J83">
        <f t="shared" si="11"/>
        <v>0.51214951620303695</v>
      </c>
      <c r="K83">
        <f t="shared" si="8"/>
        <v>-11.197690273005946</v>
      </c>
      <c r="L83">
        <f t="shared" si="12"/>
        <v>0.22454131930711629</v>
      </c>
    </row>
    <row r="84" spans="4:12" x14ac:dyDescent="0.35">
      <c r="D84" s="7">
        <f t="shared" si="6"/>
        <v>25</v>
      </c>
      <c r="E84" s="8">
        <f t="shared" si="7"/>
        <v>5</v>
      </c>
      <c r="F84" s="9">
        <f t="shared" si="9"/>
        <v>-17.408806681049054</v>
      </c>
      <c r="G84">
        <f t="array" ref="G84">SUMPRODUCT(TRANSPOSE($B$2:$B$3),D84:E84)</f>
        <v>2.8058961545062342</v>
      </c>
      <c r="H84">
        <f t="array" ref="H84">SUMPRODUCT(TRANSPOSE($B$4:$B$5),D84:E84)</f>
        <v>1.3947061760072325E-2</v>
      </c>
      <c r="I84">
        <f t="shared" si="10"/>
        <v>0.94299361080399224</v>
      </c>
      <c r="J84">
        <f t="shared" si="11"/>
        <v>0.5034867089204953</v>
      </c>
      <c r="K84">
        <f t="shared" si="8"/>
        <v>-18.070882051099204</v>
      </c>
      <c r="L84">
        <f t="shared" si="12"/>
        <v>0.4383437956270434</v>
      </c>
    </row>
    <row r="85" spans="4:12" x14ac:dyDescent="0.35">
      <c r="D85" s="7">
        <f t="shared" si="6"/>
        <v>25</v>
      </c>
      <c r="E85" s="8">
        <f t="shared" si="7"/>
        <v>0</v>
      </c>
      <c r="F85" s="9">
        <f t="shared" si="9"/>
        <v>-24.09378099955385</v>
      </c>
      <c r="G85">
        <f t="array" ref="G85">SUMPRODUCT(TRANSPOSE($B$2:$B$3),D85:E85)</f>
        <v>2.6635840267488575</v>
      </c>
      <c r="H85">
        <f t="array" ref="H85">SUMPRODUCT(TRANSPOSE($B$4:$B$5),D85:E85)</f>
        <v>-2.0713509477249228E-2</v>
      </c>
      <c r="I85">
        <f t="shared" si="10"/>
        <v>0.93484331479977523</v>
      </c>
      <c r="J85">
        <f t="shared" si="11"/>
        <v>0.49482180777108514</v>
      </c>
      <c r="K85">
        <f t="shared" si="8"/>
        <v>-24.913563484181168</v>
      </c>
      <c r="L85">
        <f t="shared" si="12"/>
        <v>0.67204332210173856</v>
      </c>
    </row>
    <row r="86" spans="4:12" x14ac:dyDescent="0.35">
      <c r="D86" s="7">
        <f t="shared" si="6"/>
        <v>25</v>
      </c>
      <c r="E86" s="8">
        <f t="shared" si="7"/>
        <v>-5</v>
      </c>
      <c r="F86" s="9">
        <f t="shared" si="9"/>
        <v>-30.778755318058646</v>
      </c>
      <c r="G86">
        <f t="array" ref="G86">SUMPRODUCT(TRANSPOSE($B$2:$B$3),D86:E86)</f>
        <v>2.5212718989914809</v>
      </c>
      <c r="H86">
        <f t="array" ref="H86">SUMPRODUCT(TRANSPOSE($B$4:$B$5),D86:E86)</f>
        <v>-5.5374080714570784E-2</v>
      </c>
      <c r="I86">
        <f t="shared" si="10"/>
        <v>0.92561966982244426</v>
      </c>
      <c r="J86">
        <f t="shared" si="11"/>
        <v>0.48616001608962955</v>
      </c>
      <c r="K86">
        <f t="shared" si="8"/>
        <v>-31.717849606482616</v>
      </c>
      <c r="L86">
        <f t="shared" si="12"/>
        <v>0.88189808255052238</v>
      </c>
    </row>
    <row r="87" spans="4:12" x14ac:dyDescent="0.35">
      <c r="D87" s="7">
        <f t="shared" si="6"/>
        <v>25</v>
      </c>
      <c r="E87" s="8">
        <f t="shared" si="7"/>
        <v>-10</v>
      </c>
      <c r="F87" s="9">
        <f t="shared" si="9"/>
        <v>-37.463729636563436</v>
      </c>
      <c r="G87">
        <f t="array" ref="G87">SUMPRODUCT(TRANSPOSE($B$2:$B$3),D87:E87)</f>
        <v>2.3789597712341042</v>
      </c>
      <c r="H87">
        <f t="array" ref="H87">SUMPRODUCT(TRANSPOSE($B$4:$B$5),D87:E87)</f>
        <v>-9.0034651951892336E-2</v>
      </c>
      <c r="I87">
        <f t="shared" si="10"/>
        <v>0.91520874560885279</v>
      </c>
      <c r="J87">
        <f t="shared" si="11"/>
        <v>0.47750652974585905</v>
      </c>
      <c r="K87">
        <f t="shared" si="8"/>
        <v>-38.475669587288337</v>
      </c>
      <c r="L87">
        <f t="shared" si="12"/>
        <v>1.0240224638731159</v>
      </c>
    </row>
    <row r="88" spans="4:12" x14ac:dyDescent="0.35">
      <c r="D88" s="7">
        <f t="shared" ref="D88:D151" si="13">D70+5</f>
        <v>25</v>
      </c>
      <c r="E88" s="8">
        <f t="shared" ref="E88:E151" si="14">E70</f>
        <v>-15</v>
      </c>
      <c r="F88" s="9">
        <f t="shared" si="9"/>
        <v>-44.148703955068228</v>
      </c>
      <c r="G88">
        <f t="array" ref="G88">SUMPRODUCT(TRANSPOSE($B$2:$B$3),D88:E88)</f>
        <v>2.2366476434767275</v>
      </c>
      <c r="H88">
        <f t="array" ref="H88">SUMPRODUCT(TRANSPOSE($B$4:$B$5),D88:E88)</f>
        <v>-0.12469522318921387</v>
      </c>
      <c r="I88">
        <f t="shared" si="10"/>
        <v>0.90349254883396801</v>
      </c>
      <c r="J88">
        <f t="shared" si="11"/>
        <v>0.46886652469005813</v>
      </c>
      <c r="K88">
        <f t="shared" si="8"/>
        <v>-45.178833275067575</v>
      </c>
      <c r="L88">
        <f t="shared" si="12"/>
        <v>1.0611664159223164</v>
      </c>
    </row>
    <row r="89" spans="4:12" x14ac:dyDescent="0.35">
      <c r="D89" s="7">
        <f t="shared" si="13"/>
        <v>25</v>
      </c>
      <c r="E89" s="8">
        <f t="shared" si="14"/>
        <v>-20</v>
      </c>
      <c r="F89" s="9">
        <f t="shared" si="9"/>
        <v>-50.833678273573028</v>
      </c>
      <c r="G89">
        <f t="array" ref="G89">SUMPRODUCT(TRANSPOSE($B$2:$B$3),D89:E89)</f>
        <v>2.0943355157193508</v>
      </c>
      <c r="H89">
        <f t="array" ref="H89">SUMPRODUCT(TRANSPOSE($B$4:$B$5),D89:E89)</f>
        <v>-0.15935579442653544</v>
      </c>
      <c r="I89">
        <f t="shared" si="10"/>
        <v>0.89035140061918683</v>
      </c>
      <c r="J89">
        <f t="shared" si="11"/>
        <v>0.46024514460012128</v>
      </c>
      <c r="K89">
        <f t="shared" si="8"/>
        <v>-51.819120732191891</v>
      </c>
      <c r="L89">
        <f t="shared" si="12"/>
        <v>0.9710968392487892</v>
      </c>
    </row>
    <row r="90" spans="4:12" x14ac:dyDescent="0.35">
      <c r="D90" s="7">
        <f t="shared" si="13"/>
        <v>25</v>
      </c>
      <c r="E90" s="8">
        <f t="shared" si="14"/>
        <v>-25</v>
      </c>
      <c r="F90" s="9">
        <f t="shared" si="9"/>
        <v>-57.518652592077814</v>
      </c>
      <c r="G90">
        <f t="array" ref="G90">SUMPRODUCT(TRANSPOSE($B$2:$B$3),D90:E90)</f>
        <v>1.9520233879619742</v>
      </c>
      <c r="H90">
        <f t="array" ref="H90">SUMPRODUCT(TRANSPOSE($B$4:$B$5),D90:E90)</f>
        <v>-0.19401636566385699</v>
      </c>
      <c r="I90">
        <f t="shared" si="10"/>
        <v>0.87566710411528781</v>
      </c>
      <c r="J90">
        <f t="shared" si="11"/>
        <v>0.45164748869248955</v>
      </c>
      <c r="K90">
        <f t="shared" si="8"/>
        <v>-58.38839801786844</v>
      </c>
      <c r="L90">
        <f t="shared" si="12"/>
        <v>0.75645710568371705</v>
      </c>
    </row>
    <row r="91" spans="4:12" x14ac:dyDescent="0.35">
      <c r="D91" s="7">
        <f t="shared" si="13"/>
        <v>25</v>
      </c>
      <c r="E91" s="8">
        <f t="shared" si="14"/>
        <v>-30</v>
      </c>
      <c r="F91" s="9">
        <f t="shared" si="9"/>
        <v>-64.203626910582614</v>
      </c>
      <c r="G91">
        <f t="array" ref="G91">SUMPRODUCT(TRANSPOSE($B$2:$B$3),D91:E91)</f>
        <v>1.8097112602045975</v>
      </c>
      <c r="H91">
        <f t="array" ref="H91">SUMPRODUCT(TRANSPOSE($B$4:$B$5),D91:E91)</f>
        <v>-0.22867693690117852</v>
      </c>
      <c r="I91">
        <f t="shared" si="10"/>
        <v>0.85932697382932466</v>
      </c>
      <c r="J91">
        <f t="shared" si="11"/>
        <v>0.44307859975800984</v>
      </c>
      <c r="K91">
        <f t="shared" si="8"/>
        <v>-64.878761562402303</v>
      </c>
      <c r="L91">
        <f t="shared" si="12"/>
        <v>0.45580679808769359</v>
      </c>
    </row>
    <row r="92" spans="4:12" x14ac:dyDescent="0.35">
      <c r="D92" s="7">
        <f t="shared" si="13"/>
        <v>25</v>
      </c>
      <c r="E92" s="8">
        <f t="shared" si="14"/>
        <v>-35</v>
      </c>
      <c r="F92" s="9">
        <f t="shared" si="9"/>
        <v>-70.888601229087413</v>
      </c>
      <c r="G92">
        <f t="array" ref="G92">SUMPRODUCT(TRANSPOSE($B$2:$B$3),D92:E92)</f>
        <v>1.6673991324472208</v>
      </c>
      <c r="H92">
        <f t="array" ref="H92">SUMPRODUCT(TRANSPOSE($B$4:$B$5),D92:E92)</f>
        <v>-0.26333750813850004</v>
      </c>
      <c r="I92">
        <f t="shared" si="10"/>
        <v>0.84122874985566387</v>
      </c>
      <c r="J92">
        <f t="shared" si="11"/>
        <v>0.43454345248181642</v>
      </c>
      <c r="K92">
        <f t="shared" si="8"/>
        <v>-71.282711857644983</v>
      </c>
      <c r="L92">
        <f t="shared" si="12"/>
        <v>0.15532318754204288</v>
      </c>
    </row>
    <row r="93" spans="4:12" x14ac:dyDescent="0.35">
      <c r="D93" s="7">
        <f t="shared" si="13"/>
        <v>25</v>
      </c>
      <c r="E93" s="8">
        <f t="shared" si="14"/>
        <v>-40</v>
      </c>
      <c r="F93" s="9">
        <f t="shared" si="9"/>
        <v>-77.573575547592213</v>
      </c>
      <c r="G93">
        <f t="array" ref="G93">SUMPRODUCT(TRANSPOSE($B$2:$B$3),D93:E93)</f>
        <v>1.5250870046898442</v>
      </c>
      <c r="H93">
        <f t="array" ref="H93">SUMPRODUCT(TRANSPOSE($B$4:$B$5),D93:E93)</f>
        <v>-0.29799807937582162</v>
      </c>
      <c r="I93">
        <f t="shared" si="10"/>
        <v>0.82128634681872348</v>
      </c>
      <c r="J93">
        <f t="shared" si="11"/>
        <v>0.4260469421038881</v>
      </c>
      <c r="K93">
        <f t="shared" si="8"/>
        <v>-77.593354741043868</v>
      </c>
      <c r="L93">
        <f t="shared" si="12"/>
        <v>3.9121649359797082E-4</v>
      </c>
    </row>
    <row r="94" spans="4:12" x14ac:dyDescent="0.35">
      <c r="D94" s="7">
        <f t="shared" si="13"/>
        <v>25</v>
      </c>
      <c r="E94" s="8">
        <f t="shared" si="14"/>
        <v>-45</v>
      </c>
      <c r="F94" s="9">
        <f t="shared" si="9"/>
        <v>-84.258549866096985</v>
      </c>
      <c r="G94">
        <f t="array" ref="G94">SUMPRODUCT(TRANSPOSE($B$2:$B$3),D94:E94)</f>
        <v>1.3827748769324675</v>
      </c>
      <c r="H94">
        <f t="array" ref="H94">SUMPRODUCT(TRANSPOSE($B$4:$B$5),D94:E94)</f>
        <v>-0.33265865061314315</v>
      </c>
      <c r="I94">
        <f t="shared" si="10"/>
        <v>0.79943628791916665</v>
      </c>
      <c r="J94">
        <f t="shared" si="11"/>
        <v>0.41759387347402821</v>
      </c>
      <c r="K94">
        <f t="shared" si="8"/>
        <v>-83.80462523332892</v>
      </c>
      <c r="L94">
        <f t="shared" si="12"/>
        <v>0.20604757223362211</v>
      </c>
    </row>
    <row r="95" spans="4:12" x14ac:dyDescent="0.35">
      <c r="D95" s="7">
        <f t="shared" si="13"/>
        <v>30</v>
      </c>
      <c r="E95" s="8">
        <f t="shared" si="14"/>
        <v>40</v>
      </c>
      <c r="F95" s="9">
        <f t="shared" si="9"/>
        <v>28.462045104487707</v>
      </c>
      <c r="G95">
        <f t="array" ref="G95">SUMPRODUCT(TRANSPOSE($B$2:$B$3),D95:E95)</f>
        <v>4.3347978541576424</v>
      </c>
      <c r="H95">
        <f t="array" ref="H95">SUMPRODUCT(TRANSPOSE($B$4:$B$5),D95:E95)</f>
        <v>0.25242835852587336</v>
      </c>
      <c r="I95">
        <f t="shared" si="10"/>
        <v>0.9870649843774616</v>
      </c>
      <c r="J95">
        <f t="shared" si="11"/>
        <v>0.56277411215901429</v>
      </c>
      <c r="K95">
        <f t="shared" si="8"/>
        <v>29.138969379259891</v>
      </c>
      <c r="L95">
        <f t="shared" si="12"/>
        <v>0.45822647377584635</v>
      </c>
    </row>
    <row r="96" spans="4:12" x14ac:dyDescent="0.35">
      <c r="D96" s="7">
        <f t="shared" si="13"/>
        <v>30</v>
      </c>
      <c r="E96" s="8">
        <f t="shared" si="14"/>
        <v>35</v>
      </c>
      <c r="F96" s="9">
        <f t="shared" si="9"/>
        <v>21.671173598366657</v>
      </c>
      <c r="G96">
        <f t="array" ref="G96">SUMPRODUCT(TRANSPOSE($B$2:$B$3),D96:E96)</f>
        <v>4.1924857264002657</v>
      </c>
      <c r="H96">
        <f t="array" ref="H96">SUMPRODUCT(TRANSPOSE($B$4:$B$5),D96:E96)</f>
        <v>0.21776778728855176</v>
      </c>
      <c r="I96">
        <f t="shared" si="10"/>
        <v>0.98511619260711814</v>
      </c>
      <c r="J96">
        <f t="shared" si="11"/>
        <v>0.55422781307591995</v>
      </c>
      <c r="K96">
        <f t="shared" si="8"/>
        <v>22.186587968451079</v>
      </c>
      <c r="L96">
        <f t="shared" si="12"/>
        <v>0.26565197288952108</v>
      </c>
    </row>
    <row r="97" spans="4:12" x14ac:dyDescent="0.35">
      <c r="D97" s="7">
        <f t="shared" si="13"/>
        <v>30</v>
      </c>
      <c r="E97" s="8">
        <f t="shared" si="14"/>
        <v>30</v>
      </c>
      <c r="F97" s="9">
        <f t="shared" si="9"/>
        <v>14.880302092245604</v>
      </c>
      <c r="G97">
        <f t="array" ref="G97">SUMPRODUCT(TRANSPOSE($B$2:$B$3),D97:E97)</f>
        <v>4.0501735986428891</v>
      </c>
      <c r="H97">
        <f t="array" ref="H97">SUMPRODUCT(TRANSPOSE($B$4:$B$5),D97:E97)</f>
        <v>0.1831072160512302</v>
      </c>
      <c r="I97">
        <f t="shared" si="10"/>
        <v>0.98287888824353797</v>
      </c>
      <c r="J97">
        <f t="shared" si="11"/>
        <v>0.54564933003981153</v>
      </c>
      <c r="K97">
        <f t="shared" si="8"/>
        <v>15.21741420612824</v>
      </c>
      <c r="L97">
        <f t="shared" si="12"/>
        <v>0.11364457732641939</v>
      </c>
    </row>
    <row r="98" spans="4:12" x14ac:dyDescent="0.35">
      <c r="D98" s="7">
        <f t="shared" si="13"/>
        <v>30</v>
      </c>
      <c r="E98" s="8">
        <f t="shared" si="14"/>
        <v>25</v>
      </c>
      <c r="F98" s="9">
        <f t="shared" si="9"/>
        <v>8.089430586124557</v>
      </c>
      <c r="G98">
        <f t="array" ref="G98">SUMPRODUCT(TRANSPOSE($B$2:$B$3),D98:E98)</f>
        <v>3.9078614708855124</v>
      </c>
      <c r="H98">
        <f t="array" ref="H98">SUMPRODUCT(TRANSPOSE($B$4:$B$5),D98:E98)</f>
        <v>0.14844664481390868</v>
      </c>
      <c r="I98">
        <f t="shared" si="10"/>
        <v>0.98031199798563506</v>
      </c>
      <c r="J98">
        <f t="shared" si="11"/>
        <v>0.53704366041161811</v>
      </c>
      <c r="K98">
        <f t="shared" si="8"/>
        <v>8.2369230296647515</v>
      </c>
      <c r="L98">
        <f t="shared" si="12"/>
        <v>2.175402090145747E-2</v>
      </c>
    </row>
    <row r="99" spans="4:12" x14ac:dyDescent="0.35">
      <c r="D99" s="7">
        <f t="shared" si="13"/>
        <v>30</v>
      </c>
      <c r="E99" s="8">
        <f t="shared" si="14"/>
        <v>20</v>
      </c>
      <c r="F99" s="9">
        <f t="shared" si="9"/>
        <v>1.2985590800035069</v>
      </c>
      <c r="G99">
        <f t="array" ref="G99">SUMPRODUCT(TRANSPOSE($B$2:$B$3),D99:E99)</f>
        <v>3.7655493431281357</v>
      </c>
      <c r="H99">
        <f t="array" ref="H99">SUMPRODUCT(TRANSPOSE($B$4:$B$5),D99:E99)</f>
        <v>0.11378607357658714</v>
      </c>
      <c r="I99">
        <f t="shared" si="10"/>
        <v>0.97736912659446362</v>
      </c>
      <c r="J99">
        <f t="shared" si="11"/>
        <v>0.52841586601586776</v>
      </c>
      <c r="K99">
        <f t="shared" si="8"/>
        <v>1.2508200224178267</v>
      </c>
      <c r="L99">
        <f t="shared" si="12"/>
        <v>2.2790176191688901E-3</v>
      </c>
    </row>
    <row r="100" spans="4:12" x14ac:dyDescent="0.35">
      <c r="D100" s="7">
        <f t="shared" si="13"/>
        <v>30</v>
      </c>
      <c r="E100" s="8">
        <f t="shared" si="14"/>
        <v>15</v>
      </c>
      <c r="F100" s="9">
        <f t="shared" si="9"/>
        <v>-5.4923124261175449</v>
      </c>
      <c r="G100">
        <f t="array" ref="G100">SUMPRODUCT(TRANSPOSE($B$2:$B$3),D100:E100)</f>
        <v>3.623237215370759</v>
      </c>
      <c r="H100">
        <f t="array" ref="H100">SUMPRODUCT(TRANSPOSE($B$4:$B$5),D100:E100)</f>
        <v>7.9125502339265574E-2</v>
      </c>
      <c r="I100">
        <f t="shared" si="10"/>
        <v>0.9739980360452698</v>
      </c>
      <c r="J100">
        <f t="shared" si="11"/>
        <v>0.51977106136494111</v>
      </c>
      <c r="K100">
        <f t="shared" si="8"/>
        <v>-5.734950862906885</v>
      </c>
      <c r="L100">
        <f t="shared" si="12"/>
        <v>5.8873411007574622E-2</v>
      </c>
    </row>
    <row r="101" spans="4:12" x14ac:dyDescent="0.35">
      <c r="D101" s="7">
        <f t="shared" si="13"/>
        <v>30</v>
      </c>
      <c r="E101" s="8">
        <f t="shared" si="14"/>
        <v>10</v>
      </c>
      <c r="F101" s="9">
        <f t="shared" si="9"/>
        <v>-12.283183932238586</v>
      </c>
      <c r="G101">
        <f t="array" ref="G101">SUMPRODUCT(TRANSPOSE($B$2:$B$3),D101:E101)</f>
        <v>3.4809250876133824</v>
      </c>
      <c r="H101">
        <f t="array" ref="H101">SUMPRODUCT(TRANSPOSE($B$4:$B$5),D101:E101)</f>
        <v>4.4464931101944036E-2</v>
      </c>
      <c r="I101">
        <f t="shared" si="10"/>
        <v>0.97014013003138821</v>
      </c>
      <c r="J101">
        <f t="shared" si="11"/>
        <v>0.51111440161766253</v>
      </c>
      <c r="K101">
        <f t="shared" si="8"/>
        <v>-12.714199977741998</v>
      </c>
      <c r="L101">
        <f t="shared" si="12"/>
        <v>0.1857748314813995</v>
      </c>
    </row>
    <row r="102" spans="4:12" x14ac:dyDescent="0.35">
      <c r="D102" s="7">
        <f t="shared" si="13"/>
        <v>30</v>
      </c>
      <c r="E102" s="8">
        <f t="shared" si="14"/>
        <v>5</v>
      </c>
      <c r="F102" s="9">
        <f t="shared" si="9"/>
        <v>-19.074055438359636</v>
      </c>
      <c r="G102">
        <f t="array" ref="G102">SUMPRODUCT(TRANSPOSE($B$2:$B$3),D102:E102)</f>
        <v>3.3386129598560057</v>
      </c>
      <c r="H102">
        <f t="array" ref="H102">SUMPRODUCT(TRANSPOSE($B$4:$B$5),D102:E102)</f>
        <v>9.8043598646224799E-3</v>
      </c>
      <c r="I102">
        <f t="shared" si="10"/>
        <v>0.96572996702699931</v>
      </c>
      <c r="J102">
        <f t="shared" si="11"/>
        <v>0.50245107033199599</v>
      </c>
      <c r="K102">
        <f t="shared" si="8"/>
        <v>-19.680485773867588</v>
      </c>
      <c r="L102">
        <f t="shared" si="12"/>
        <v>0.36775775182428683</v>
      </c>
    </row>
    <row r="103" spans="4:12" x14ac:dyDescent="0.35">
      <c r="D103" s="7">
        <f t="shared" si="13"/>
        <v>30</v>
      </c>
      <c r="E103" s="8">
        <f t="shared" si="14"/>
        <v>0</v>
      </c>
      <c r="F103" s="9">
        <f t="shared" si="9"/>
        <v>-25.864926944480686</v>
      </c>
      <c r="G103">
        <f t="array" ref="G103">SUMPRODUCT(TRANSPOSE($B$2:$B$3),D103:E103)</f>
        <v>3.196300832098629</v>
      </c>
      <c r="H103">
        <f t="array" ref="H103">SUMPRODUCT(TRANSPOSE($B$4:$B$5),D103:E103)</f>
        <v>-2.4856211372699073E-2</v>
      </c>
      <c r="I103">
        <f t="shared" si="10"/>
        <v>0.96069483342017126</v>
      </c>
      <c r="J103">
        <f t="shared" si="11"/>
        <v>0.4937862670733929</v>
      </c>
      <c r="K103">
        <f t="shared" si="8"/>
        <v>-26.627110724058696</v>
      </c>
      <c r="L103">
        <f t="shared" si="12"/>
        <v>0.58092411385181986</v>
      </c>
    </row>
    <row r="104" spans="4:12" x14ac:dyDescent="0.35">
      <c r="D104" s="7">
        <f t="shared" si="13"/>
        <v>30</v>
      </c>
      <c r="E104" s="8">
        <f t="shared" si="14"/>
        <v>-5</v>
      </c>
      <c r="F104" s="9">
        <f t="shared" si="9"/>
        <v>-32.655798450601736</v>
      </c>
      <c r="G104">
        <f t="array" ref="G104">SUMPRODUCT(TRANSPOSE($B$2:$B$3),D104:E104)</f>
        <v>3.0539887043412524</v>
      </c>
      <c r="H104">
        <f t="array" ref="H104">SUMPRODUCT(TRANSPOSE($B$4:$B$5),D104:E104)</f>
        <v>-5.9516782610020622E-2</v>
      </c>
      <c r="I104">
        <f t="shared" si="10"/>
        <v>0.95495441822692984</v>
      </c>
      <c r="J104">
        <f t="shared" si="11"/>
        <v>0.48512519494160233</v>
      </c>
      <c r="K104">
        <f t="shared" si="8"/>
        <v>-33.547120701756342</v>
      </c>
      <c r="L104">
        <f t="shared" si="12"/>
        <v>0.79445535540331325</v>
      </c>
    </row>
    <row r="105" spans="4:12" x14ac:dyDescent="0.35">
      <c r="D105" s="7">
        <f t="shared" si="13"/>
        <v>30</v>
      </c>
      <c r="E105" s="8">
        <f t="shared" si="14"/>
        <v>-10</v>
      </c>
      <c r="F105" s="9">
        <f t="shared" si="9"/>
        <v>-39.446669956722786</v>
      </c>
      <c r="G105">
        <f t="array" ref="G105">SUMPRODUCT(TRANSPOSE($B$2:$B$3),D105:E105)</f>
        <v>2.9116765765838757</v>
      </c>
      <c r="H105">
        <f t="array" ref="H105">SUMPRODUCT(TRANSPOSE($B$4:$B$5),D105:E105)</f>
        <v>-9.4177353847342174E-2</v>
      </c>
      <c r="I105">
        <f t="shared" si="10"/>
        <v>0.94842064254996761</v>
      </c>
      <c r="J105">
        <f t="shared" si="11"/>
        <v>0.47647304807945984</v>
      </c>
      <c r="K105">
        <f t="shared" si="8"/>
        <v>-40.433309542888082</v>
      </c>
      <c r="L105">
        <f t="shared" si="12"/>
        <v>0.97345767298842678</v>
      </c>
    </row>
    <row r="106" spans="4:12" x14ac:dyDescent="0.35">
      <c r="D106" s="7">
        <f t="shared" si="13"/>
        <v>30</v>
      </c>
      <c r="E106" s="8">
        <f t="shared" si="14"/>
        <v>-15</v>
      </c>
      <c r="F106" s="9">
        <f t="shared" si="9"/>
        <v>-46.237541462843836</v>
      </c>
      <c r="G106">
        <f t="array" ref="G106">SUMPRODUCT(TRANSPOSE($B$2:$B$3),D106:E106)</f>
        <v>2.769364448826499</v>
      </c>
      <c r="H106">
        <f t="array" ref="H106">SUMPRODUCT(TRANSPOSE($B$4:$B$5),D106:E106)</f>
        <v>-0.12883792508466371</v>
      </c>
      <c r="I106">
        <f t="shared" si="10"/>
        <v>0.94099770997430443</v>
      </c>
      <c r="J106">
        <f t="shared" si="11"/>
        <v>0.46783499922733279</v>
      </c>
      <c r="K106">
        <f t="shared" si="8"/>
        <v>-47.278230947895509</v>
      </c>
      <c r="L106">
        <f t="shared" si="12"/>
        <v>1.0830346042971146</v>
      </c>
    </row>
    <row r="107" spans="4:12" x14ac:dyDescent="0.35">
      <c r="D107" s="7">
        <f t="shared" si="13"/>
        <v>30</v>
      </c>
      <c r="E107" s="8">
        <f t="shared" si="14"/>
        <v>-20</v>
      </c>
      <c r="F107" s="9">
        <f t="shared" si="9"/>
        <v>-53.028412968964879</v>
      </c>
      <c r="G107">
        <f t="array" ref="G107">SUMPRODUCT(TRANSPOSE($B$2:$B$3),D107:E107)</f>
        <v>2.6270523210691223</v>
      </c>
      <c r="H107">
        <f t="array" ref="H107">SUMPRODUCT(TRANSPOSE($B$4:$B$5),D107:E107)</f>
        <v>-0.16349849632198529</v>
      </c>
      <c r="I107">
        <f t="shared" si="10"/>
        <v>0.93258245785966254</v>
      </c>
      <c r="J107">
        <f t="shared" si="11"/>
        <v>0.45921618738650011</v>
      </c>
      <c r="K107">
        <f t="shared" si="8"/>
        <v>-54.074220342089177</v>
      </c>
      <c r="L107">
        <f t="shared" si="12"/>
        <v>1.0937130616811439</v>
      </c>
    </row>
    <row r="108" spans="4:12" x14ac:dyDescent="0.35">
      <c r="D108" s="7">
        <f t="shared" si="13"/>
        <v>30</v>
      </c>
      <c r="E108" s="8">
        <f t="shared" si="14"/>
        <v>-25</v>
      </c>
      <c r="F108" s="9">
        <f t="shared" si="9"/>
        <v>-59.819284475085929</v>
      </c>
      <c r="G108">
        <f t="array" ref="G108">SUMPRODUCT(TRANSPOSE($B$2:$B$3),D108:E108)</f>
        <v>2.4847401933117457</v>
      </c>
      <c r="H108">
        <f t="array" ref="H108">SUMPRODUCT(TRANSPOSE($B$4:$B$5),D108:E108)</f>
        <v>-0.19815906755930685</v>
      </c>
      <c r="I108">
        <f t="shared" si="10"/>
        <v>0.92306510284976029</v>
      </c>
      <c r="J108">
        <f t="shared" si="11"/>
        <v>0.45062170565379317</v>
      </c>
      <c r="K108">
        <f t="shared" si="8"/>
        <v>-60.813429759373435</v>
      </c>
      <c r="L108">
        <f t="shared" si="12"/>
        <v>0.98832484627108441</v>
      </c>
    </row>
    <row r="109" spans="4:12" x14ac:dyDescent="0.35">
      <c r="D109" s="7">
        <f t="shared" si="13"/>
        <v>30</v>
      </c>
      <c r="E109" s="8">
        <f t="shared" si="14"/>
        <v>-30</v>
      </c>
      <c r="F109" s="9">
        <f t="shared" si="9"/>
        <v>-66.610155981206972</v>
      </c>
      <c r="G109">
        <f t="array" ref="G109">SUMPRODUCT(TRANSPOSE($B$2:$B$3),D109:E109)</f>
        <v>2.342428065554369</v>
      </c>
      <c r="H109">
        <f t="array" ref="H109">SUMPRODUCT(TRANSPOSE($B$4:$B$5),D109:E109)</f>
        <v>-0.23281963879662837</v>
      </c>
      <c r="I109">
        <f t="shared" si="10"/>
        <v>0.91233048505552783</v>
      </c>
      <c r="J109">
        <f t="shared" si="11"/>
        <v>0.44205658928833647</v>
      </c>
      <c r="K109">
        <f t="shared" si="8"/>
        <v>-67.487879187494229</v>
      </c>
      <c r="L109">
        <f t="shared" si="12"/>
        <v>0.77039802685518288</v>
      </c>
    </row>
    <row r="110" spans="4:12" x14ac:dyDescent="0.35">
      <c r="D110" s="7">
        <f t="shared" si="13"/>
        <v>30</v>
      </c>
      <c r="E110" s="8">
        <f t="shared" si="14"/>
        <v>-35</v>
      </c>
      <c r="F110" s="9">
        <f t="shared" si="9"/>
        <v>-73.401027487328022</v>
      </c>
      <c r="G110">
        <f t="array" ref="G110">SUMPRODUCT(TRANSPOSE($B$2:$B$3),D110:E110)</f>
        <v>2.2001159377969923</v>
      </c>
      <c r="H110">
        <f t="array" ref="H110">SUMPRODUCT(TRANSPOSE($B$4:$B$5),D110:E110)</f>
        <v>-0.26748021003394989</v>
      </c>
      <c r="I110">
        <f t="shared" si="10"/>
        <v>0.90025992164951951</v>
      </c>
      <c r="J110">
        <f t="shared" si="11"/>
        <v>0.43352580406921848</v>
      </c>
      <c r="K110">
        <f t="shared" si="8"/>
        <v>-74.08952802432816</v>
      </c>
      <c r="L110">
        <f t="shared" si="12"/>
        <v>0.47403298944947841</v>
      </c>
    </row>
    <row r="111" spans="4:12" x14ac:dyDescent="0.35">
      <c r="D111" s="7">
        <f t="shared" si="13"/>
        <v>30</v>
      </c>
      <c r="E111" s="8">
        <f t="shared" si="14"/>
        <v>-40</v>
      </c>
      <c r="F111" s="9">
        <f t="shared" si="9"/>
        <v>-80.191898993449072</v>
      </c>
      <c r="G111">
        <f t="array" ref="G111">SUMPRODUCT(TRANSPOSE($B$2:$B$3),D111:E111)</f>
        <v>2.0578038100396157</v>
      </c>
      <c r="H111">
        <f t="array" ref="H111">SUMPRODUCT(TRANSPOSE($B$4:$B$5),D111:E111)</f>
        <v>-0.30214078127127147</v>
      </c>
      <c r="I111">
        <f t="shared" si="10"/>
        <v>0.88673377850679369</v>
      </c>
      <c r="J111">
        <f t="shared" si="11"/>
        <v>0.42503423500042531</v>
      </c>
      <c r="K111">
        <f t="shared" si="8"/>
        <v>-80.610370226589453</v>
      </c>
      <c r="L111">
        <f t="shared" si="12"/>
        <v>0.17511817296603041</v>
      </c>
    </row>
    <row r="112" spans="4:12" x14ac:dyDescent="0.35">
      <c r="D112" s="7">
        <f t="shared" si="13"/>
        <v>30</v>
      </c>
      <c r="E112" s="8">
        <f t="shared" si="14"/>
        <v>-45</v>
      </c>
      <c r="F112" s="9">
        <f t="shared" si="9"/>
        <v>-86.982770499570123</v>
      </c>
      <c r="G112">
        <f t="array" ref="G112">SUMPRODUCT(TRANSPOSE($B$2:$B$3),D112:E112)</f>
        <v>1.915491682282239</v>
      </c>
      <c r="H112">
        <f t="array" ref="H112">SUMPRODUCT(TRANSPOSE($B$4:$B$5),D112:E112)</f>
        <v>-0.336801352508593</v>
      </c>
      <c r="I112">
        <f t="shared" si="10"/>
        <v>0.8716348536971581</v>
      </c>
      <c r="J112">
        <f t="shared" si="11"/>
        <v>0.41658667541640532</v>
      </c>
      <c r="K112">
        <f t="shared" si="8"/>
        <v>-87.042556239539294</v>
      </c>
      <c r="L112">
        <f t="shared" si="12"/>
        <v>3.5743347036614401E-3</v>
      </c>
    </row>
    <row r="113" spans="4:12" x14ac:dyDescent="0.35">
      <c r="D113" s="7">
        <f t="shared" si="13"/>
        <v>35</v>
      </c>
      <c r="E113" s="8">
        <f t="shared" si="14"/>
        <v>40</v>
      </c>
      <c r="F113" s="9">
        <f t="shared" si="9"/>
        <v>27.659535174496114</v>
      </c>
      <c r="G113">
        <f t="array" ref="G113">SUMPRODUCT(TRANSPOSE($B$2:$B$3),D113:E113)</f>
        <v>4.8675146595074139</v>
      </c>
      <c r="H113">
        <f t="array" ref="H113">SUMPRODUCT(TRANSPOSE($B$4:$B$5),D113:E113)</f>
        <v>0.24828565663042351</v>
      </c>
      <c r="I113">
        <f t="shared" si="10"/>
        <v>0.99236626228959068</v>
      </c>
      <c r="J113">
        <f t="shared" si="11"/>
        <v>0.56175449767427243</v>
      </c>
      <c r="K113">
        <f t="shared" si="8"/>
        <v>28.124728749406586</v>
      </c>
      <c r="L113">
        <f t="shared" si="12"/>
        <v>0.21640506213798522</v>
      </c>
    </row>
    <row r="114" spans="4:12" x14ac:dyDescent="0.35">
      <c r="D114" s="7">
        <f t="shared" si="13"/>
        <v>35</v>
      </c>
      <c r="E114" s="8">
        <f t="shared" si="14"/>
        <v>35</v>
      </c>
      <c r="F114" s="9">
        <f t="shared" si="9"/>
        <v>20.776686994093183</v>
      </c>
      <c r="G114">
        <f t="array" ref="G114">SUMPRODUCT(TRANSPOSE($B$2:$B$3),D114:E114)</f>
        <v>4.7252025317500372</v>
      </c>
      <c r="H114">
        <f t="array" ref="H114">SUMPRODUCT(TRANSPOSE($B$4:$B$5),D114:E114)</f>
        <v>0.21362508539310193</v>
      </c>
      <c r="I114">
        <f t="shared" si="10"/>
        <v>0.99120904873083249</v>
      </c>
      <c r="J114">
        <f t="shared" si="11"/>
        <v>0.55320409134739335</v>
      </c>
      <c r="K114">
        <f t="shared" si="8"/>
        <v>21.14254184924971</v>
      </c>
      <c r="L114">
        <f t="shared" si="12"/>
        <v>0.13384977504160372</v>
      </c>
    </row>
    <row r="115" spans="4:12" x14ac:dyDescent="0.35">
      <c r="D115" s="7">
        <f t="shared" si="13"/>
        <v>35</v>
      </c>
      <c r="E115" s="8">
        <f t="shared" si="14"/>
        <v>30</v>
      </c>
      <c r="F115" s="9">
        <f t="shared" si="9"/>
        <v>13.893838813690255</v>
      </c>
      <c r="G115">
        <f t="array" ref="G115">SUMPRODUCT(TRANSPOSE($B$2:$B$3),D115:E115)</f>
        <v>4.5828904039926606</v>
      </c>
      <c r="H115">
        <f t="array" ref="H115">SUMPRODUCT(TRANSPOSE($B$4:$B$5),D115:E115)</f>
        <v>0.17896451415578038</v>
      </c>
      <c r="I115">
        <f t="shared" si="10"/>
        <v>0.98987820012415628</v>
      </c>
      <c r="J115">
        <f t="shared" si="11"/>
        <v>0.54462209458925448</v>
      </c>
      <c r="K115">
        <f t="shared" si="8"/>
        <v>14.1402138653375</v>
      </c>
      <c r="L115">
        <f t="shared" si="12"/>
        <v>6.0700666074182716E-2</v>
      </c>
    </row>
    <row r="116" spans="4:12" x14ac:dyDescent="0.35">
      <c r="D116" s="7">
        <f t="shared" si="13"/>
        <v>35</v>
      </c>
      <c r="E116" s="8">
        <f t="shared" si="14"/>
        <v>25</v>
      </c>
      <c r="F116" s="9">
        <f t="shared" si="9"/>
        <v>7.010990633287328</v>
      </c>
      <c r="G116">
        <f t="array" ref="G116">SUMPRODUCT(TRANSPOSE($B$2:$B$3),D116:E116)</f>
        <v>4.4405782762352839</v>
      </c>
      <c r="H116">
        <f t="array" ref="H116">SUMPRODUCT(TRANSPOSE($B$4:$B$5),D116:E116)</f>
        <v>0.14430394291845886</v>
      </c>
      <c r="I116">
        <f t="shared" si="10"/>
        <v>0.98834824475054728</v>
      </c>
      <c r="J116">
        <f t="shared" si="11"/>
        <v>0.53601351307508294</v>
      </c>
      <c r="K116">
        <f t="shared" si="8"/>
        <v>7.122705581985656</v>
      </c>
      <c r="L116">
        <f t="shared" si="12"/>
        <v>1.2480229762670055E-2</v>
      </c>
    </row>
    <row r="117" spans="4:12" x14ac:dyDescent="0.35">
      <c r="D117" s="7">
        <f t="shared" si="13"/>
        <v>35</v>
      </c>
      <c r="E117" s="8">
        <f t="shared" si="14"/>
        <v>20</v>
      </c>
      <c r="F117" s="9">
        <f t="shared" si="9"/>
        <v>0.12814245288440063</v>
      </c>
      <c r="G117">
        <f t="array" ref="G117">SUMPRODUCT(TRANSPOSE($B$2:$B$3),D117:E117)</f>
        <v>4.2982661484779072</v>
      </c>
      <c r="H117">
        <f t="array" ref="H117">SUMPRODUCT(TRANSPOSE($B$4:$B$5),D117:E117)</f>
        <v>0.10964337168113729</v>
      </c>
      <c r="I117">
        <f t="shared" si="10"/>
        <v>0.98659016263545607</v>
      </c>
      <c r="J117">
        <f t="shared" si="11"/>
        <v>0.52738341555214263</v>
      </c>
      <c r="K117">
        <f t="shared" si="8"/>
        <v>9.5148058704467076E-2</v>
      </c>
      <c r="L117">
        <f t="shared" si="12"/>
        <v>1.0886300473008329E-3</v>
      </c>
    </row>
    <row r="118" spans="4:12" x14ac:dyDescent="0.35">
      <c r="D118" s="7">
        <f t="shared" si="13"/>
        <v>35</v>
      </c>
      <c r="E118" s="8">
        <f t="shared" si="14"/>
        <v>15</v>
      </c>
      <c r="F118" s="9">
        <f t="shared" si="9"/>
        <v>-6.7547057275185285</v>
      </c>
      <c r="G118">
        <f t="array" ref="G118">SUMPRODUCT(TRANSPOSE($B$2:$B$3),D118:E118)</f>
        <v>4.1559540207205306</v>
      </c>
      <c r="H118">
        <f t="array" ref="H118">SUMPRODUCT(TRANSPOSE($B$4:$B$5),D118:E118)</f>
        <v>7.4982800443815723E-2</v>
      </c>
      <c r="I118">
        <f t="shared" si="10"/>
        <v>0.9845709523440509</v>
      </c>
      <c r="J118">
        <f t="shared" si="11"/>
        <v>0.51873692202915989</v>
      </c>
      <c r="K118">
        <f t="shared" si="8"/>
        <v>-6.9371526016835219</v>
      </c>
      <c r="L118">
        <f t="shared" si="12"/>
        <v>3.328686189257693E-2</v>
      </c>
    </row>
    <row r="119" spans="4:12" x14ac:dyDescent="0.35">
      <c r="D119" s="7">
        <f t="shared" si="13"/>
        <v>35</v>
      </c>
      <c r="E119" s="8">
        <f t="shared" si="14"/>
        <v>10</v>
      </c>
      <c r="F119" s="9">
        <f t="shared" si="9"/>
        <v>-13.637553907921449</v>
      </c>
      <c r="G119">
        <f t="array" ref="G119">SUMPRODUCT(TRANSPOSE($B$2:$B$3),D119:E119)</f>
        <v>4.0136418929631539</v>
      </c>
      <c r="H119">
        <f t="array" ref="H119">SUMPRODUCT(TRANSPOSE($B$4:$B$5),D119:E119)</f>
        <v>4.0322229206494184E-2</v>
      </c>
      <c r="I119">
        <f t="shared" si="10"/>
        <v>0.98225316504356242</v>
      </c>
      <c r="J119">
        <f t="shared" si="11"/>
        <v>0.51007919170712257</v>
      </c>
      <c r="K119">
        <f t="shared" si="8"/>
        <v>-13.968709604244566</v>
      </c>
      <c r="L119">
        <f t="shared" si="12"/>
        <v>0.10966409520724865</v>
      </c>
    </row>
    <row r="120" spans="4:12" x14ac:dyDescent="0.35">
      <c r="D120" s="7">
        <f t="shared" si="13"/>
        <v>35</v>
      </c>
      <c r="E120" s="8">
        <f t="shared" si="14"/>
        <v>5</v>
      </c>
      <c r="F120" s="9">
        <f t="shared" si="9"/>
        <v>-20.520402088324378</v>
      </c>
      <c r="G120">
        <f t="array" ref="G120">SUMPRODUCT(TRANSPOSE($B$2:$B$3),D120:E120)</f>
        <v>3.8713297652057772</v>
      </c>
      <c r="H120">
        <f t="array" ref="H120">SUMPRODUCT(TRANSPOSE($B$4:$B$5),D120:E120)</f>
        <v>5.661657969172635E-3</v>
      </c>
      <c r="I120">
        <f t="shared" si="10"/>
        <v>0.97959441058920826</v>
      </c>
      <c r="J120">
        <f t="shared" si="11"/>
        <v>0.50141541071145357</v>
      </c>
      <c r="K120">
        <f t="shared" si="8"/>
        <v>-20.993849042017814</v>
      </c>
      <c r="L120">
        <f t="shared" si="12"/>
        <v>0.22415201796159478</v>
      </c>
    </row>
    <row r="121" spans="4:12" x14ac:dyDescent="0.35">
      <c r="D121" s="7">
        <f t="shared" si="13"/>
        <v>35</v>
      </c>
      <c r="E121" s="8">
        <f t="shared" si="14"/>
        <v>0</v>
      </c>
      <c r="F121" s="9">
        <f t="shared" si="9"/>
        <v>-27.403250268727305</v>
      </c>
      <c r="G121">
        <f t="array" ref="G121">SUMPRODUCT(TRANSPOSE($B$2:$B$3),D121:E121)</f>
        <v>3.7290176374484005</v>
      </c>
      <c r="H121">
        <f t="array" ref="H121">SUMPRODUCT(TRANSPOSE($B$4:$B$5),D121:E121)</f>
        <v>-2.8998913268148917E-2</v>
      </c>
      <c r="I121">
        <f t="shared" si="10"/>
        <v>0.97654684370259137</v>
      </c>
      <c r="J121">
        <f t="shared" si="11"/>
        <v>0.49275077968729025</v>
      </c>
      <c r="K121">
        <f t="shared" si="8"/>
        <v>-28.006702923737464</v>
      </c>
      <c r="L121">
        <f t="shared" si="12"/>
        <v>0.36415510683880981</v>
      </c>
    </row>
    <row r="122" spans="4:12" x14ac:dyDescent="0.35">
      <c r="D122" s="7">
        <f t="shared" si="13"/>
        <v>35</v>
      </c>
      <c r="E122" s="8">
        <f t="shared" si="14"/>
        <v>-5</v>
      </c>
      <c r="F122" s="9">
        <f t="shared" si="9"/>
        <v>-34.286098449130236</v>
      </c>
      <c r="G122">
        <f t="array" ref="G122">SUMPRODUCT(TRANSPOSE($B$2:$B$3),D122:E122)</f>
        <v>3.5867055096910239</v>
      </c>
      <c r="H122">
        <f t="array" ref="H122">SUMPRODUCT(TRANSPOSE($B$4:$B$5),D122:E122)</f>
        <v>-6.3659484505470473E-2</v>
      </c>
      <c r="I122">
        <f t="shared" si="10"/>
        <v>0.97305664268182124</v>
      </c>
      <c r="J122">
        <f t="shared" si="11"/>
        <v>0.48409050132078996</v>
      </c>
      <c r="K122">
        <f t="shared" si="8"/>
        <v>-35.001202012909516</v>
      </c>
      <c r="L122">
        <f t="shared" si="12"/>
        <v>0.51137310692982707</v>
      </c>
    </row>
    <row r="123" spans="4:12" x14ac:dyDescent="0.35">
      <c r="D123" s="7">
        <f t="shared" si="13"/>
        <v>35</v>
      </c>
      <c r="E123" s="8">
        <f t="shared" si="14"/>
        <v>-10</v>
      </c>
      <c r="F123" s="9">
        <f t="shared" si="9"/>
        <v>-41.16894662953316</v>
      </c>
      <c r="G123">
        <f t="array" ref="G123">SUMPRODUCT(TRANSPOSE($B$2:$B$3),D123:E123)</f>
        <v>3.4443933819336472</v>
      </c>
      <c r="H123">
        <f t="array" ref="H123">SUMPRODUCT(TRANSPOSE($B$4:$B$5),D123:E123)</f>
        <v>-9.8320055742792026E-2</v>
      </c>
      <c r="I123">
        <f t="shared" si="10"/>
        <v>0.96906349871953046</v>
      </c>
      <c r="J123">
        <f t="shared" si="11"/>
        <v>0.47543976785002723</v>
      </c>
      <c r="K123">
        <f t="shared" si="8"/>
        <v>-41.97106902966118</v>
      </c>
      <c r="L123">
        <f t="shared" si="12"/>
        <v>0.64340034478713581</v>
      </c>
    </row>
    <row r="124" spans="4:12" x14ac:dyDescent="0.35">
      <c r="D124" s="7">
        <f t="shared" si="13"/>
        <v>35</v>
      </c>
      <c r="E124" s="8">
        <f t="shared" si="14"/>
        <v>-15</v>
      </c>
      <c r="F124" s="9">
        <f t="shared" si="9"/>
        <v>-48.051794809936091</v>
      </c>
      <c r="G124">
        <f t="array" ref="G124">SUMPRODUCT(TRANSPOSE($B$2:$B$3),D124:E124)</f>
        <v>3.3020812541762705</v>
      </c>
      <c r="H124">
        <f t="array" ref="H124">SUMPRODUCT(TRANSPOSE($B$4:$B$5),D124:E124)</f>
        <v>-0.13298062698011356</v>
      </c>
      <c r="I124">
        <f t="shared" si="10"/>
        <v>0.96450014100969872</v>
      </c>
      <c r="J124">
        <f t="shared" si="11"/>
        <v>0.46680374862914437</v>
      </c>
      <c r="K124">
        <f t="shared" si="8"/>
        <v>-48.909813003951228</v>
      </c>
      <c r="L124">
        <f t="shared" si="12"/>
        <v>0.73619522126099846</v>
      </c>
    </row>
    <row r="125" spans="4:12" x14ac:dyDescent="0.35">
      <c r="D125" s="7">
        <f t="shared" si="13"/>
        <v>35</v>
      </c>
      <c r="E125" s="8">
        <f t="shared" si="14"/>
        <v>-20</v>
      </c>
      <c r="F125" s="9">
        <f t="shared" si="9"/>
        <v>-54.934642990339015</v>
      </c>
      <c r="G125">
        <f t="array" ref="G125">SUMPRODUCT(TRANSPOSE($B$2:$B$3),D125:E125)</f>
        <v>3.1597691264188938</v>
      </c>
      <c r="H125">
        <f t="array" ref="H125">SUMPRODUCT(TRANSPOSE($B$4:$B$5),D125:E125)</f>
        <v>-0.16764119821743512</v>
      </c>
      <c r="I125">
        <f t="shared" si="10"/>
        <v>0.95929193155837922</v>
      </c>
      <c r="J125">
        <f t="shared" si="11"/>
        <v>0.45818757780894487</v>
      </c>
      <c r="K125">
        <f t="shared" si="8"/>
        <v>-55.810725860774255</v>
      </c>
      <c r="L125">
        <f t="shared" si="12"/>
        <v>0.76752119587005052</v>
      </c>
    </row>
    <row r="126" spans="4:12" x14ac:dyDescent="0.35">
      <c r="D126" s="7">
        <f t="shared" si="13"/>
        <v>35</v>
      </c>
      <c r="E126" s="8">
        <f t="shared" si="14"/>
        <v>-25</v>
      </c>
      <c r="F126" s="9">
        <f t="shared" si="9"/>
        <v>-61.817491170741938</v>
      </c>
      <c r="G126">
        <f t="array" ref="G126">SUMPRODUCT(TRANSPOSE($B$2:$B$3),D126:E126)</f>
        <v>3.0174569986615172</v>
      </c>
      <c r="H126">
        <f t="array" ref="H126">SUMPRODUCT(TRANSPOSE($B$4:$B$5),D126:E126)</f>
        <v>-0.20230176945475667</v>
      </c>
      <c r="I126">
        <f t="shared" si="10"/>
        <v>0.9533565740487534</v>
      </c>
      <c r="J126">
        <f t="shared" si="11"/>
        <v>0.44959634219610844</v>
      </c>
      <c r="K126">
        <f t="shared" si="8"/>
        <v>-62.666882667286245</v>
      </c>
      <c r="L126">
        <f t="shared" si="12"/>
        <v>0.7214659144017771</v>
      </c>
    </row>
    <row r="127" spans="4:12" x14ac:dyDescent="0.35">
      <c r="D127" s="7">
        <f t="shared" si="13"/>
        <v>35</v>
      </c>
      <c r="E127" s="8">
        <f t="shared" si="14"/>
        <v>-30</v>
      </c>
      <c r="F127" s="9">
        <f t="shared" si="9"/>
        <v>-68.700339351144862</v>
      </c>
      <c r="G127">
        <f t="array" ref="G127">SUMPRODUCT(TRANSPOSE($B$2:$B$3),D127:E127)</f>
        <v>2.8751448709041405</v>
      </c>
      <c r="H127">
        <f t="array" ref="H127">SUMPRODUCT(TRANSPOSE($B$4:$B$5),D127:E127)</f>
        <v>-0.23696234069207819</v>
      </c>
      <c r="I127">
        <f t="shared" si="10"/>
        <v>0.94660399315545196</v>
      </c>
      <c r="J127">
        <f t="shared" si="11"/>
        <v>0.4410350693516541</v>
      </c>
      <c r="K127">
        <f t="shared" si="8"/>
        <v>-69.471147375253963</v>
      </c>
      <c r="L127">
        <f t="shared" si="12"/>
        <v>0.59414501003097653</v>
      </c>
    </row>
    <row r="128" spans="4:12" x14ac:dyDescent="0.35">
      <c r="D128" s="7">
        <f t="shared" si="13"/>
        <v>35</v>
      </c>
      <c r="E128" s="8">
        <f t="shared" si="14"/>
        <v>-35</v>
      </c>
      <c r="F128" s="9">
        <f t="shared" si="9"/>
        <v>-75.583187531547793</v>
      </c>
      <c r="G128">
        <f t="array" ref="G128">SUMPRODUCT(TRANSPOSE($B$2:$B$3),D128:E128)</f>
        <v>2.7328327431467638</v>
      </c>
      <c r="H128">
        <f t="array" ref="H128">SUMPRODUCT(TRANSPOSE($B$4:$B$5),D128:E128)</f>
        <v>-0.27162291192939975</v>
      </c>
      <c r="I128">
        <f t="shared" si="10"/>
        <v>0.93893645399976788</v>
      </c>
      <c r="J128">
        <f t="shared" si="11"/>
        <v>0.43250871598720642</v>
      </c>
      <c r="K128">
        <f t="shared" si="8"/>
        <v>-76.216186337944407</v>
      </c>
      <c r="L128">
        <f t="shared" si="12"/>
        <v>0.40068748889953815</v>
      </c>
    </row>
    <row r="129" spans="4:12" x14ac:dyDescent="0.35">
      <c r="D129" s="7">
        <f t="shared" si="13"/>
        <v>35</v>
      </c>
      <c r="E129" s="8">
        <f t="shared" si="14"/>
        <v>-40</v>
      </c>
      <c r="F129" s="9">
        <f t="shared" si="9"/>
        <v>-82.466035711950724</v>
      </c>
      <c r="G129">
        <f t="array" ref="G129">SUMPRODUCT(TRANSPOSE($B$2:$B$3),D129:E129)</f>
        <v>2.5905206153893872</v>
      </c>
      <c r="H129">
        <f t="array" ref="H129">SUMPRODUCT(TRANSPOSE($B$4:$B$5),D129:E129)</f>
        <v>-0.30628348316672133</v>
      </c>
      <c r="I129">
        <f t="shared" si="10"/>
        <v>0.93024900523364562</v>
      </c>
      <c r="J129">
        <f t="shared" si="11"/>
        <v>0.42402215671506738</v>
      </c>
      <c r="K129">
        <f t="shared" si="8"/>
        <v>-82.894492343361208</v>
      </c>
      <c r="L129">
        <f t="shared" si="12"/>
        <v>0.18357508499961903</v>
      </c>
    </row>
    <row r="130" spans="4:12" x14ac:dyDescent="0.35">
      <c r="D130" s="7">
        <f t="shared" si="13"/>
        <v>35</v>
      </c>
      <c r="E130" s="8">
        <f t="shared" si="14"/>
        <v>-45</v>
      </c>
      <c r="F130" s="9">
        <f t="shared" si="9"/>
        <v>-89.348883892353641</v>
      </c>
      <c r="G130">
        <f t="array" ref="G130">SUMPRODUCT(TRANSPOSE($B$2:$B$3),D130:E130)</f>
        <v>2.4482084876320105</v>
      </c>
      <c r="H130">
        <f t="array" ref="H130">SUMPRODUCT(TRANSPOSE($B$4:$B$5),D130:E130)</f>
        <v>-0.34094405440404285</v>
      </c>
      <c r="I130">
        <f t="shared" si="10"/>
        <v>0.92043034223365827</v>
      </c>
      <c r="J130">
        <f t="shared" si="11"/>
        <v>0.41558017320508045</v>
      </c>
      <c r="K130">
        <f t="shared" si="8"/>
        <v>-89.498422342095296</v>
      </c>
      <c r="L130">
        <f t="shared" si="12"/>
        <v>2.2361747951137538E-2</v>
      </c>
    </row>
    <row r="131" spans="4:12" x14ac:dyDescent="0.35">
      <c r="D131" s="7">
        <f t="shared" si="13"/>
        <v>40</v>
      </c>
      <c r="E131" s="8">
        <f t="shared" si="14"/>
        <v>40</v>
      </c>
      <c r="F131" s="9">
        <f t="shared" si="9"/>
        <v>26.94818949187664</v>
      </c>
      <c r="G131">
        <f t="array" ref="G131">SUMPRODUCT(TRANSPOSE($B$2:$B$3),D131:E131)</f>
        <v>5.4002314648571854</v>
      </c>
      <c r="H131">
        <f t="array" ref="H131">SUMPRODUCT(TRANSPOSE($B$4:$B$5),D131:E131)</f>
        <v>0.24414295473497366</v>
      </c>
      <c r="I131">
        <f t="shared" si="10"/>
        <v>0.99550476277006361</v>
      </c>
      <c r="J131">
        <f t="shared" si="11"/>
        <v>0.5607343613598621</v>
      </c>
      <c r="K131">
        <f t="shared" si="8"/>
        <v>27.182280765424593</v>
      </c>
      <c r="L131">
        <f t="shared" si="12"/>
        <v>5.4798724351302772E-2</v>
      </c>
    </row>
    <row r="132" spans="4:12" x14ac:dyDescent="0.35">
      <c r="D132" s="7">
        <f t="shared" si="13"/>
        <v>40</v>
      </c>
      <c r="E132" s="8">
        <f t="shared" si="14"/>
        <v>35</v>
      </c>
      <c r="F132" s="9">
        <f t="shared" si="9"/>
        <v>19.983813086454987</v>
      </c>
      <c r="G132">
        <f t="array" ref="G132">SUMPRODUCT(TRANSPOSE($B$2:$B$3),D132:E132)</f>
        <v>5.2579193370998087</v>
      </c>
      <c r="H132">
        <f t="array" ref="H132">SUMPRODUCT(TRANSPOSE($B$4:$B$5),D132:E132)</f>
        <v>0.20948238349765208</v>
      </c>
      <c r="I132">
        <f t="shared" si="10"/>
        <v>0.99482083771965313</v>
      </c>
      <c r="J132">
        <f t="shared" si="11"/>
        <v>0.55217991824569546</v>
      </c>
      <c r="K132">
        <f t="shared" si="8"/>
        <v>20.180974802824608</v>
      </c>
      <c r="L132">
        <f t="shared" si="12"/>
        <v>3.8872742401814826E-2</v>
      </c>
    </row>
    <row r="133" spans="4:12" x14ac:dyDescent="0.35">
      <c r="D133" s="7">
        <f t="shared" si="13"/>
        <v>40</v>
      </c>
      <c r="E133" s="8">
        <f t="shared" si="14"/>
        <v>30</v>
      </c>
      <c r="F133" s="9">
        <f t="shared" si="9"/>
        <v>13.019436681033337</v>
      </c>
      <c r="G133">
        <f t="array" ref="G133">SUMPRODUCT(TRANSPOSE($B$2:$B$3),D133:E133)</f>
        <v>5.1156072093424321</v>
      </c>
      <c r="H133">
        <f t="array" ref="H133">SUMPRODUCT(TRANSPOSE($B$4:$B$5),D133:E133)</f>
        <v>0.17482181226033053</v>
      </c>
      <c r="I133">
        <f t="shared" si="10"/>
        <v>0.99403348097285738</v>
      </c>
      <c r="J133">
        <f t="shared" si="11"/>
        <v>0.54359447928767624</v>
      </c>
      <c r="K133">
        <f t="shared" ref="K133:K196" si="15">theta0+theta1*I133+theta2*J133</f>
        <v>13.157671694250723</v>
      </c>
      <c r="L133">
        <f t="shared" si="12"/>
        <v>1.9108918879210932E-2</v>
      </c>
    </row>
    <row r="134" spans="4:12" x14ac:dyDescent="0.35">
      <c r="D134" s="7">
        <f t="shared" si="13"/>
        <v>40</v>
      </c>
      <c r="E134" s="8">
        <f t="shared" si="14"/>
        <v>25</v>
      </c>
      <c r="F134" s="9">
        <f t="shared" ref="F134:F197" si="16">35.74+0.6215*E134-35.75*D134^0.16+0.4275*E134*D134^0.16</f>
        <v>6.0550602756116909</v>
      </c>
      <c r="G134">
        <f t="array" ref="G134">SUMPRODUCT(TRANSPOSE($B$2:$B$3),D134:E134)</f>
        <v>4.9732950815850554</v>
      </c>
      <c r="H134">
        <f t="array" ref="H134">SUMPRODUCT(TRANSPOSE($B$4:$B$5),D134:E134)</f>
        <v>0.140161241023009</v>
      </c>
      <c r="I134">
        <f t="shared" ref="I134:I197" si="17">1/(1+EXP(-G134))</f>
        <v>0.99312725406787472</v>
      </c>
      <c r="J134">
        <f t="shared" ref="J134:J197" si="18">1/(1+EXP(-H134))</f>
        <v>0.53498305831106541</v>
      </c>
      <c r="K134">
        <f t="shared" si="15"/>
        <v>6.1170038778643629</v>
      </c>
      <c r="L134">
        <f t="shared" ref="L134:L197" si="19">(F134-K134)^2</f>
        <v>3.837009860037236E-3</v>
      </c>
    </row>
    <row r="135" spans="4:12" x14ac:dyDescent="0.35">
      <c r="D135" s="7">
        <f t="shared" si="13"/>
        <v>40</v>
      </c>
      <c r="E135" s="8">
        <f t="shared" si="14"/>
        <v>20</v>
      </c>
      <c r="F135" s="9">
        <f t="shared" si="16"/>
        <v>-0.90931612980995524</v>
      </c>
      <c r="G135">
        <f t="array" ref="G135">SUMPRODUCT(TRANSPOSE($B$2:$B$3),D135:E135)</f>
        <v>4.8309829538276787</v>
      </c>
      <c r="H135">
        <f t="array" ref="H135">SUMPRODUCT(TRANSPOSE($B$4:$B$5),D135:E135)</f>
        <v>0.10550066978568745</v>
      </c>
      <c r="I135">
        <f t="shared" si="17"/>
        <v>0.99208448061327048</v>
      </c>
      <c r="J135">
        <f t="shared" si="18"/>
        <v>0.52635073081707395</v>
      </c>
      <c r="K135">
        <f t="shared" si="15"/>
        <v>-0.93627083472978256</v>
      </c>
      <c r="L135">
        <f t="shared" si="19"/>
        <v>7.2655611731496325E-4</v>
      </c>
    </row>
    <row r="136" spans="4:12" x14ac:dyDescent="0.35">
      <c r="D136" s="7">
        <f t="shared" si="13"/>
        <v>40</v>
      </c>
      <c r="E136" s="8">
        <f t="shared" si="14"/>
        <v>15</v>
      </c>
      <c r="F136" s="9">
        <f t="shared" si="16"/>
        <v>-7.8736925352316067</v>
      </c>
      <c r="G136">
        <f t="array" ref="G136">SUMPRODUCT(TRANSPOSE($B$2:$B$3),D136:E136)</f>
        <v>4.6886708260703021</v>
      </c>
      <c r="H136">
        <f t="array" ref="H136">SUMPRODUCT(TRANSPOSE($B$4:$B$5),D136:E136)</f>
        <v>7.0840098548365885E-2</v>
      </c>
      <c r="I136">
        <f t="shared" si="17"/>
        <v>0.99088494355941703</v>
      </c>
      <c r="J136">
        <f t="shared" si="18"/>
        <v>0.51770262213828921</v>
      </c>
      <c r="K136">
        <f t="shared" si="15"/>
        <v>-7.997268875243833</v>
      </c>
      <c r="L136">
        <f t="shared" si="19"/>
        <v>1.5271111810817358E-2</v>
      </c>
    </row>
    <row r="137" spans="4:12" x14ac:dyDescent="0.35">
      <c r="D137" s="7">
        <f t="shared" si="13"/>
        <v>40</v>
      </c>
      <c r="E137" s="8">
        <f t="shared" si="14"/>
        <v>10</v>
      </c>
      <c r="F137" s="9">
        <f t="shared" si="16"/>
        <v>-14.838068940653246</v>
      </c>
      <c r="G137">
        <f t="array" ref="G137">SUMPRODUCT(TRANSPOSE($B$2:$B$3),D137:E137)</f>
        <v>4.5463586983129254</v>
      </c>
      <c r="H137">
        <f t="array" ref="H137">SUMPRODUCT(TRANSPOSE($B$4:$B$5),D137:E137)</f>
        <v>3.6179527311044346E-2</v>
      </c>
      <c r="I137">
        <f t="shared" si="17"/>
        <v>0.98950554865403084</v>
      </c>
      <c r="J137">
        <f t="shared" si="18"/>
        <v>0.50904389534253736</v>
      </c>
      <c r="K137">
        <f t="shared" si="15"/>
        <v>-15.060979612822905</v>
      </c>
      <c r="L137">
        <f t="shared" si="19"/>
        <v>4.9689167767129283E-2</v>
      </c>
    </row>
    <row r="138" spans="4:12" x14ac:dyDescent="0.35">
      <c r="D138" s="7">
        <f t="shared" si="13"/>
        <v>40</v>
      </c>
      <c r="E138" s="8">
        <f t="shared" si="14"/>
        <v>5</v>
      </c>
      <c r="F138" s="9">
        <f t="shared" si="16"/>
        <v>-21.802445346074894</v>
      </c>
      <c r="G138">
        <f t="array" ref="G138">SUMPRODUCT(TRANSPOSE($B$2:$B$3),D138:E138)</f>
        <v>4.4040465705555487</v>
      </c>
      <c r="H138">
        <f t="array" ref="H138">SUMPRODUCT(TRANSPOSE($B$4:$B$5),D138:E138)</f>
        <v>1.5189560737227936E-3</v>
      </c>
      <c r="I138">
        <f t="shared" si="17"/>
        <v>0.98791995274399236</v>
      </c>
      <c r="J138">
        <f t="shared" si="18"/>
        <v>0.50037973894541865</v>
      </c>
      <c r="K138">
        <f t="shared" si="15"/>
        <v>-22.122263031381237</v>
      </c>
      <c r="L138">
        <f t="shared" si="19"/>
        <v>0.10228335183470748</v>
      </c>
    </row>
    <row r="139" spans="4:12" x14ac:dyDescent="0.35">
      <c r="D139" s="7">
        <f t="shared" si="13"/>
        <v>40</v>
      </c>
      <c r="E139" s="8">
        <f t="shared" si="14"/>
        <v>0</v>
      </c>
      <c r="F139" s="9">
        <f t="shared" si="16"/>
        <v>-28.766821751496543</v>
      </c>
      <c r="G139">
        <f t="array" ref="G139">SUMPRODUCT(TRANSPOSE($B$2:$B$3),D139:E139)</f>
        <v>4.261734442798172</v>
      </c>
      <c r="H139">
        <f t="array" ref="H139">SUMPRODUCT(TRANSPOSE($B$4:$B$5),D139:E139)</f>
        <v>-3.3141615163598759E-2</v>
      </c>
      <c r="I139">
        <f t="shared" si="17"/>
        <v>0.98609815650259625</v>
      </c>
      <c r="J139">
        <f t="shared" si="18"/>
        <v>0.49171535449341741</v>
      </c>
      <c r="K139">
        <f t="shared" si="15"/>
        <v>-29.175846325278314</v>
      </c>
      <c r="L139">
        <f t="shared" si="19"/>
        <v>0.16730110195735945</v>
      </c>
    </row>
    <row r="140" spans="4:12" x14ac:dyDescent="0.35">
      <c r="D140" s="7">
        <f t="shared" si="13"/>
        <v>40</v>
      </c>
      <c r="E140" s="8">
        <f t="shared" si="14"/>
        <v>-5</v>
      </c>
      <c r="F140" s="9">
        <f t="shared" si="16"/>
        <v>-35.73119815691819</v>
      </c>
      <c r="G140">
        <f t="array" ref="G140">SUMPRODUCT(TRANSPOSE($B$2:$B$3),D140:E140)</f>
        <v>4.1194223150407954</v>
      </c>
      <c r="H140">
        <f t="array" ref="H140">SUMPRODUCT(TRANSPOSE($B$4:$B$5),D140:E140)</f>
        <v>-6.7802186400920311E-2</v>
      </c>
      <c r="I140">
        <f t="shared" si="17"/>
        <v>0.98400606251757872</v>
      </c>
      <c r="J140">
        <f t="shared" si="18"/>
        <v>0.48305594408061042</v>
      </c>
      <c r="K140">
        <f t="shared" si="15"/>
        <v>-36.216319392818036</v>
      </c>
      <c r="L140">
        <f t="shared" si="19"/>
        <v>0.2353426135209947</v>
      </c>
    </row>
    <row r="141" spans="4:12" x14ac:dyDescent="0.35">
      <c r="D141" s="7">
        <f t="shared" si="13"/>
        <v>40</v>
      </c>
      <c r="E141" s="8">
        <f t="shared" si="14"/>
        <v>-10</v>
      </c>
      <c r="F141" s="9">
        <f t="shared" si="16"/>
        <v>-42.695574562339836</v>
      </c>
      <c r="G141">
        <f t="array" ref="G141">SUMPRODUCT(TRANSPOSE($B$2:$B$3),D141:E141)</f>
        <v>3.9771101872834187</v>
      </c>
      <c r="H141">
        <f t="array" ref="H141">SUMPRODUCT(TRANSPOSE($B$4:$B$5),D141:E141)</f>
        <v>-0.10246275763824186</v>
      </c>
      <c r="I141">
        <f t="shared" si="17"/>
        <v>0.98160500160219832</v>
      </c>
      <c r="J141">
        <f t="shared" si="18"/>
        <v>0.47440669786258516</v>
      </c>
      <c r="K141">
        <f t="shared" si="15"/>
        <v>-43.238129270918364</v>
      </c>
      <c r="L141">
        <f t="shared" si="19"/>
        <v>0.29436561180073173</v>
      </c>
    </row>
    <row r="142" spans="4:12" x14ac:dyDescent="0.35">
      <c r="D142" s="7">
        <f t="shared" si="13"/>
        <v>40</v>
      </c>
      <c r="E142" s="8">
        <f t="shared" si="14"/>
        <v>-15</v>
      </c>
      <c r="F142" s="9">
        <f t="shared" si="16"/>
        <v>-49.659950967761482</v>
      </c>
      <c r="G142">
        <f t="array" ref="G142">SUMPRODUCT(TRANSPOSE($B$2:$B$3),D142:E142)</f>
        <v>3.834798059526042</v>
      </c>
      <c r="H142">
        <f t="array" ref="H142">SUMPRODUCT(TRANSPOSE($B$4:$B$5),D142:E142)</f>
        <v>-0.13712332887556339</v>
      </c>
      <c r="I142">
        <f t="shared" si="17"/>
        <v>0.9788512328464658</v>
      </c>
      <c r="J142">
        <f t="shared" si="18"/>
        <v>0.46577278163119656</v>
      </c>
      <c r="K142">
        <f t="shared" si="15"/>
        <v>-50.235573642937482</v>
      </c>
      <c r="L142">
        <f t="shared" si="19"/>
        <v>0.3313414641767744</v>
      </c>
    </row>
    <row r="143" spans="4:12" x14ac:dyDescent="0.35">
      <c r="D143" s="7">
        <f t="shared" si="13"/>
        <v>40</v>
      </c>
      <c r="E143" s="8">
        <f t="shared" si="14"/>
        <v>-20</v>
      </c>
      <c r="F143" s="9">
        <f t="shared" si="16"/>
        <v>-56.624327373183135</v>
      </c>
      <c r="G143">
        <f t="array" ref="G143">SUMPRODUCT(TRANSPOSE($B$2:$B$3),D143:E143)</f>
        <v>3.6924859317686654</v>
      </c>
      <c r="H143">
        <f t="array" ref="H143">SUMPRODUCT(TRANSPOSE($B$4:$B$5),D143:E143)</f>
        <v>-0.17178390011288497</v>
      </c>
      <c r="I143">
        <f t="shared" si="17"/>
        <v>0.97569542649012198</v>
      </c>
      <c r="J143">
        <f t="shared" si="18"/>
        <v>0.45715932451326358</v>
      </c>
      <c r="K143">
        <f t="shared" si="15"/>
        <v>-57.202793671101801</v>
      </c>
      <c r="L143">
        <f t="shared" si="19"/>
        <v>0.33462325782772723</v>
      </c>
    </row>
    <row r="144" spans="4:12" x14ac:dyDescent="0.35">
      <c r="D144" s="7">
        <f t="shared" si="13"/>
        <v>40</v>
      </c>
      <c r="E144" s="8">
        <f t="shared" si="14"/>
        <v>-25</v>
      </c>
      <c r="F144" s="9">
        <f t="shared" si="16"/>
        <v>-63.588703778604781</v>
      </c>
      <c r="G144">
        <f t="array" ref="G144">SUMPRODUCT(TRANSPOSE($B$2:$B$3),D144:E144)</f>
        <v>3.5501738040112887</v>
      </c>
      <c r="H144">
        <f t="array" ref="H144">SUMPRODUCT(TRANSPOSE($B$4:$B$5),D144:E144)</f>
        <v>-0.20644447135020652</v>
      </c>
      <c r="I144">
        <f t="shared" si="17"/>
        <v>0.9720821433744109</v>
      </c>
      <c r="J144">
        <f t="shared" si="18"/>
        <v>0.44857140685522667</v>
      </c>
      <c r="K144">
        <f t="shared" si="15"/>
        <v>-64.133766561995969</v>
      </c>
      <c r="L144">
        <f t="shared" si="19"/>
        <v>0.29709343783814923</v>
      </c>
    </row>
    <row r="145" spans="4:12" x14ac:dyDescent="0.35">
      <c r="D145" s="7">
        <f t="shared" si="13"/>
        <v>40</v>
      </c>
      <c r="E145" s="8">
        <f t="shared" si="14"/>
        <v>-30</v>
      </c>
      <c r="F145" s="9">
        <f t="shared" si="16"/>
        <v>-70.553080184026427</v>
      </c>
      <c r="G145">
        <f t="array" ref="G145">SUMPRODUCT(TRANSPOSE($B$2:$B$3),D145:E145)</f>
        <v>3.407861676253912</v>
      </c>
      <c r="H145">
        <f t="array" ref="H145">SUMPRODUCT(TRANSPOSE($B$4:$B$5),D145:E145)</f>
        <v>-0.24110504258752805</v>
      </c>
      <c r="I145">
        <f t="shared" si="17"/>
        <v>0.96794933072511291</v>
      </c>
      <c r="J145">
        <f t="shared" si="18"/>
        <v>0.44001404835416791</v>
      </c>
      <c r="K145">
        <f t="shared" si="15"/>
        <v>-71.022298475107732</v>
      </c>
      <c r="L145">
        <f t="shared" si="19"/>
        <v>0.22016580468525981</v>
      </c>
    </row>
    <row r="146" spans="4:12" x14ac:dyDescent="0.35">
      <c r="D146" s="7">
        <f t="shared" si="13"/>
        <v>40</v>
      </c>
      <c r="E146" s="8">
        <f t="shared" si="14"/>
        <v>-35</v>
      </c>
      <c r="F146" s="9">
        <f t="shared" si="16"/>
        <v>-77.517456589448074</v>
      </c>
      <c r="G146">
        <f t="array" ref="G146">SUMPRODUCT(TRANSPOSE($B$2:$B$3),D146:E146)</f>
        <v>3.2655495484965353</v>
      </c>
      <c r="H146">
        <f t="array" ref="H146">SUMPRODUCT(TRANSPOSE($B$4:$B$5),D146:E146)</f>
        <v>-0.2757656138248496</v>
      </c>
      <c r="I146">
        <f t="shared" si="17"/>
        <v>0.96322786152945394</v>
      </c>
      <c r="J146">
        <f t="shared" si="18"/>
        <v>0.43149219649347453</v>
      </c>
      <c r="K146">
        <f t="shared" si="15"/>
        <v>-77.862018636947823</v>
      </c>
      <c r="L146">
        <f t="shared" si="19"/>
        <v>0.11872300457721978</v>
      </c>
    </row>
    <row r="147" spans="4:12" x14ac:dyDescent="0.35">
      <c r="D147" s="7">
        <f t="shared" si="13"/>
        <v>40</v>
      </c>
      <c r="E147" s="8">
        <f t="shared" si="14"/>
        <v>-40</v>
      </c>
      <c r="F147" s="9">
        <f t="shared" si="16"/>
        <v>-84.481832994869734</v>
      </c>
      <c r="G147">
        <f t="array" ref="G147">SUMPRODUCT(TRANSPOSE($B$2:$B$3),D147:E147)</f>
        <v>3.1232374207391587</v>
      </c>
      <c r="H147">
        <f t="array" ref="H147">SUMPRODUCT(TRANSPOSE($B$4:$B$5),D147:E147)</f>
        <v>-0.31042618506217118</v>
      </c>
      <c r="I147">
        <f t="shared" si="17"/>
        <v>0.95784115393858615</v>
      </c>
      <c r="J147">
        <f t="shared" si="18"/>
        <v>0.42301071533880641</v>
      </c>
      <c r="K147">
        <f t="shared" si="15"/>
        <v>-84.646375831594867</v>
      </c>
      <c r="L147">
        <f t="shared" si="19"/>
        <v>2.7074345117553678E-2</v>
      </c>
    </row>
    <row r="148" spans="4:12" x14ac:dyDescent="0.35">
      <c r="D148" s="7">
        <f t="shared" si="13"/>
        <v>40</v>
      </c>
      <c r="E148" s="8">
        <f t="shared" si="14"/>
        <v>-45</v>
      </c>
      <c r="F148" s="9">
        <f t="shared" si="16"/>
        <v>-91.446209400291366</v>
      </c>
      <c r="G148">
        <f t="array" ref="G148">SUMPRODUCT(TRANSPOSE($B$2:$B$3),D148:E148)</f>
        <v>2.980925292981782</v>
      </c>
      <c r="H148">
        <f t="array" ref="H148">SUMPRODUCT(TRANSPOSE($B$4:$B$5),D148:E148)</f>
        <v>-0.3450867562994927</v>
      </c>
      <c r="I148">
        <f t="shared" si="17"/>
        <v>0.95170491799311274</v>
      </c>
      <c r="J148">
        <f t="shared" si="18"/>
        <v>0.41457437474696807</v>
      </c>
      <c r="K148">
        <f t="shared" si="15"/>
        <v>-91.368638803869374</v>
      </c>
      <c r="L148">
        <f t="shared" si="19"/>
        <v>6.017197429263617E-3</v>
      </c>
    </row>
    <row r="149" spans="4:12" x14ac:dyDescent="0.35">
      <c r="D149" s="7">
        <f t="shared" si="13"/>
        <v>45</v>
      </c>
      <c r="E149" s="8">
        <f t="shared" si="14"/>
        <v>40</v>
      </c>
      <c r="F149" s="9">
        <f t="shared" si="16"/>
        <v>26.307998160694833</v>
      </c>
      <c r="G149">
        <f t="array" ref="G149">SUMPRODUCT(TRANSPOSE($B$2:$B$3),D149:E149)</f>
        <v>5.9329482702069569</v>
      </c>
      <c r="H149">
        <f t="array" ref="H149">SUMPRODUCT(TRANSPOSE($B$4:$B$5),D149:E149)</f>
        <v>0.24000025283952381</v>
      </c>
      <c r="I149">
        <f t="shared" si="17"/>
        <v>0.99735635179260307</v>
      </c>
      <c r="J149">
        <f t="shared" si="18"/>
        <v>0.55971371157551808</v>
      </c>
      <c r="K149">
        <f t="shared" si="15"/>
        <v>26.282384702019783</v>
      </c>
      <c r="L149">
        <f t="shared" si="19"/>
        <v>6.5604926529848524E-4</v>
      </c>
    </row>
    <row r="150" spans="4:12" x14ac:dyDescent="0.35">
      <c r="D150" s="7">
        <f t="shared" si="13"/>
        <v>45</v>
      </c>
      <c r="E150" s="8">
        <f t="shared" si="14"/>
        <v>35</v>
      </c>
      <c r="F150" s="9">
        <f t="shared" si="16"/>
        <v>19.270248620131031</v>
      </c>
      <c r="G150">
        <f t="array" ref="G150">SUMPRODUCT(TRANSPOSE($B$2:$B$3),D150:E150)</f>
        <v>5.7906361424495802</v>
      </c>
      <c r="H150">
        <f t="array" ref="H150">SUMPRODUCT(TRANSPOSE($B$4:$B$5),D150:E150)</f>
        <v>0.20533968160220223</v>
      </c>
      <c r="I150">
        <f t="shared" si="17"/>
        <v>0.99695327342783679</v>
      </c>
      <c r="J150">
        <f t="shared" si="18"/>
        <v>0.55115530226640552</v>
      </c>
      <c r="K150">
        <f t="shared" si="15"/>
        <v>19.268443806303537</v>
      </c>
      <c r="L150">
        <f t="shared" si="19"/>
        <v>3.2573529519142658E-6</v>
      </c>
    </row>
    <row r="151" spans="4:12" x14ac:dyDescent="0.35">
      <c r="D151" s="7">
        <f t="shared" si="13"/>
        <v>45</v>
      </c>
      <c r="E151" s="8">
        <f t="shared" si="14"/>
        <v>30</v>
      </c>
      <c r="F151" s="9">
        <f t="shared" si="16"/>
        <v>12.23249907956723</v>
      </c>
      <c r="G151">
        <f t="array" ref="G151">SUMPRODUCT(TRANSPOSE($B$2:$B$3),D151:E151)</f>
        <v>5.6483240146922036</v>
      </c>
      <c r="H151">
        <f t="array" ref="H151">SUMPRODUCT(TRANSPOSE($B$4:$B$5),D151:E151)</f>
        <v>0.17067911036488068</v>
      </c>
      <c r="I151">
        <f t="shared" si="17"/>
        <v>0.99648895385542757</v>
      </c>
      <c r="J151">
        <f t="shared" si="18"/>
        <v>0.54256649274713176</v>
      </c>
      <c r="K151">
        <f t="shared" si="15"/>
        <v>12.23158598854792</v>
      </c>
      <c r="L151">
        <f t="shared" si="19"/>
        <v>8.3373520954463063E-7</v>
      </c>
    </row>
    <row r="152" spans="4:12" x14ac:dyDescent="0.35">
      <c r="D152" s="7">
        <f t="shared" ref="D152:D215" si="20">D134+5</f>
        <v>45</v>
      </c>
      <c r="E152" s="8">
        <f t="shared" ref="E152:E215" si="21">E134</f>
        <v>25</v>
      </c>
      <c r="F152" s="9">
        <f t="shared" si="16"/>
        <v>5.1947495390034319</v>
      </c>
      <c r="G152">
        <f t="array" ref="G152">SUMPRODUCT(TRANSPOSE($B$2:$B$3),D152:E152)</f>
        <v>5.5060118869348269</v>
      </c>
      <c r="H152">
        <f t="array" ref="H152">SUMPRODUCT(TRANSPOSE($B$4:$B$5),D152:E152)</f>
        <v>0.13601853912755915</v>
      </c>
      <c r="I152">
        <f t="shared" si="17"/>
        <v>0.99595415938445608</v>
      </c>
      <c r="J152">
        <f t="shared" si="18"/>
        <v>0.53395230482814393</v>
      </c>
      <c r="K152">
        <f t="shared" si="15"/>
        <v>5.176243049158586</v>
      </c>
      <c r="L152">
        <f t="shared" si="19"/>
        <v>3.4249016637738554E-4</v>
      </c>
    </row>
    <row r="153" spans="4:12" x14ac:dyDescent="0.35">
      <c r="D153" s="7">
        <f t="shared" si="20"/>
        <v>45</v>
      </c>
      <c r="E153" s="8">
        <f t="shared" si="21"/>
        <v>20</v>
      </c>
      <c r="F153" s="9">
        <f t="shared" si="16"/>
        <v>-1.8430000015603643</v>
      </c>
      <c r="G153">
        <f t="array" ref="G153">SUMPRODUCT(TRANSPOSE($B$2:$B$3),D153:E153)</f>
        <v>5.3636997591774502</v>
      </c>
      <c r="H153">
        <f t="array" ref="H153">SUMPRODUCT(TRANSPOSE($B$4:$B$5),D153:E153)</f>
        <v>0.1013579678902376</v>
      </c>
      <c r="I153">
        <f t="shared" si="17"/>
        <v>0.99533828732490837</v>
      </c>
      <c r="J153">
        <f t="shared" si="18"/>
        <v>0.52531782059532595</v>
      </c>
      <c r="K153">
        <f t="shared" si="15"/>
        <v>-1.893058003987619</v>
      </c>
      <c r="L153">
        <f t="shared" si="19"/>
        <v>2.5058036070070453E-3</v>
      </c>
    </row>
    <row r="154" spans="4:12" x14ac:dyDescent="0.35">
      <c r="D154" s="7">
        <f t="shared" si="20"/>
        <v>45</v>
      </c>
      <c r="E154" s="8">
        <f t="shared" si="21"/>
        <v>15</v>
      </c>
      <c r="F154" s="9">
        <f t="shared" si="16"/>
        <v>-8.8807495421241658</v>
      </c>
      <c r="G154">
        <f t="array" ref="G154">SUMPRODUCT(TRANSPOSE($B$2:$B$3),D154:E154)</f>
        <v>5.2213876314200736</v>
      </c>
      <c r="H154">
        <f t="array" ref="H154">SUMPRODUCT(TRANSPOSE($B$4:$B$5),D154:E154)</f>
        <v>6.6697396652916033E-2</v>
      </c>
      <c r="I154">
        <f t="shared" si="17"/>
        <v>0.99462917062050948</v>
      </c>
      <c r="J154">
        <f t="shared" si="18"/>
        <v>0.516668170532256</v>
      </c>
      <c r="K154">
        <f t="shared" si="15"/>
        <v>-8.9716981846327712</v>
      </c>
      <c r="L154">
        <f t="shared" si="19"/>
        <v>8.2716555741581162E-3</v>
      </c>
    </row>
    <row r="155" spans="4:12" x14ac:dyDescent="0.35">
      <c r="D155" s="7">
        <f t="shared" si="20"/>
        <v>45</v>
      </c>
      <c r="E155" s="8">
        <f t="shared" si="21"/>
        <v>10</v>
      </c>
      <c r="F155" s="9">
        <f t="shared" si="16"/>
        <v>-15.918499082687955</v>
      </c>
      <c r="G155">
        <f t="array" ref="G155">SUMPRODUCT(TRANSPOSE($B$2:$B$3),D155:E155)</f>
        <v>5.0790755036626969</v>
      </c>
      <c r="H155">
        <f t="array" ref="H155">SUMPRODUCT(TRANSPOSE($B$4:$B$5),D155:E155)</f>
        <v>3.2036825415594494E-2</v>
      </c>
      <c r="I155">
        <f t="shared" si="17"/>
        <v>0.99381285710224354</v>
      </c>
      <c r="J155">
        <f t="shared" si="18"/>
        <v>0.50800852139799302</v>
      </c>
      <c r="K155">
        <f t="shared" si="15"/>
        <v>-16.054969110480215</v>
      </c>
      <c r="L155">
        <f t="shared" si="19"/>
        <v>1.8624068485620256E-2</v>
      </c>
    </row>
    <row r="156" spans="4:12" x14ac:dyDescent="0.35">
      <c r="D156" s="7">
        <f t="shared" si="20"/>
        <v>45</v>
      </c>
      <c r="E156" s="8">
        <f t="shared" si="21"/>
        <v>5</v>
      </c>
      <c r="F156" s="9">
        <f t="shared" si="16"/>
        <v>-22.956248623251756</v>
      </c>
      <c r="G156">
        <f t="array" ref="G156">SUMPRODUCT(TRANSPOSE($B$2:$B$3),D156:E156)</f>
        <v>4.9367633759053202</v>
      </c>
      <c r="H156">
        <f t="array" ref="H156">SUMPRODUCT(TRANSPOSE($B$4:$B$5),D156:E156)</f>
        <v>-2.6237458217270582E-3</v>
      </c>
      <c r="I156">
        <f t="shared" si="17"/>
        <v>0.99287336090450062</v>
      </c>
      <c r="J156">
        <f t="shared" si="18"/>
        <v>0.49934406392085906</v>
      </c>
      <c r="K156">
        <f t="shared" si="15"/>
        <v>-23.138074807057365</v>
      </c>
      <c r="L156">
        <f t="shared" si="19"/>
        <v>3.3060761117310787E-2</v>
      </c>
    </row>
    <row r="157" spans="4:12" x14ac:dyDescent="0.35">
      <c r="D157" s="7">
        <f t="shared" si="20"/>
        <v>45</v>
      </c>
      <c r="E157" s="8">
        <f t="shared" si="21"/>
        <v>0</v>
      </c>
      <c r="F157" s="9">
        <f t="shared" si="16"/>
        <v>-29.993998163815554</v>
      </c>
      <c r="G157">
        <f t="array" ref="G157">SUMPRODUCT(TRANSPOSE($B$2:$B$3),D157:E157)</f>
        <v>4.7944512481479435</v>
      </c>
      <c r="H157">
        <f t="array" ref="H157">SUMPRODUCT(TRANSPOSE($B$4:$B$5),D157:E157)</f>
        <v>-3.7284317059048611E-2</v>
      </c>
      <c r="I157">
        <f t="shared" si="17"/>
        <v>0.99179238364832678</v>
      </c>
      <c r="J157">
        <f t="shared" si="18"/>
        <v>0.49068000037027998</v>
      </c>
      <c r="K157">
        <f t="shared" si="15"/>
        <v>-30.216132602146388</v>
      </c>
      <c r="L157">
        <f t="shared" si="19"/>
        <v>4.9343708692554854E-2</v>
      </c>
    </row>
    <row r="158" spans="4:12" x14ac:dyDescent="0.35">
      <c r="D158" s="7">
        <f t="shared" si="20"/>
        <v>45</v>
      </c>
      <c r="E158" s="8">
        <f t="shared" si="21"/>
        <v>-5</v>
      </c>
      <c r="F158" s="9">
        <f t="shared" si="16"/>
        <v>-37.031747704379356</v>
      </c>
      <c r="G158">
        <f t="array" ref="G158">SUMPRODUCT(TRANSPOSE($B$2:$B$3),D158:E158)</f>
        <v>4.6521391203905669</v>
      </c>
      <c r="H158">
        <f t="array" ref="H158">SUMPRODUCT(TRANSPOSE($B$4:$B$5),D158:E158)</f>
        <v>-7.1944888296370163E-2</v>
      </c>
      <c r="I158">
        <f t="shared" si="17"/>
        <v>0.99054900319723571</v>
      </c>
      <c r="J158">
        <f t="shared" si="18"/>
        <v>0.48202153206980775</v>
      </c>
      <c r="K158">
        <f t="shared" si="15"/>
        <v>-37.284172985669102</v>
      </c>
      <c r="L158">
        <f t="shared" si="19"/>
        <v>6.3718522634207311E-2</v>
      </c>
    </row>
    <row r="159" spans="4:12" x14ac:dyDescent="0.35">
      <c r="D159" s="7">
        <f t="shared" si="20"/>
        <v>45</v>
      </c>
      <c r="E159" s="8">
        <f t="shared" si="21"/>
        <v>-10</v>
      </c>
      <c r="F159" s="9">
        <f t="shared" si="16"/>
        <v>-44.069497244943143</v>
      </c>
      <c r="G159">
        <f t="array" ref="G159">SUMPRODUCT(TRANSPOSE($B$2:$B$3),D159:E159)</f>
        <v>4.5098269926331902</v>
      </c>
      <c r="H159">
        <f t="array" ref="H159">SUMPRODUCT(TRANSPOSE($B$4:$B$5),D159:E159)</f>
        <v>-0.10660545953369172</v>
      </c>
      <c r="I159">
        <f t="shared" si="17"/>
        <v>0.98911932818627113</v>
      </c>
      <c r="J159">
        <f t="shared" si="18"/>
        <v>0.47337384691496726</v>
      </c>
      <c r="K159">
        <f t="shared" si="15"/>
        <v>-44.337138322684552</v>
      </c>
      <c r="L159">
        <f t="shared" si="19"/>
        <v>7.1631746494582996E-2</v>
      </c>
    </row>
    <row r="160" spans="4:12" x14ac:dyDescent="0.35">
      <c r="D160" s="7">
        <f t="shared" si="20"/>
        <v>45</v>
      </c>
      <c r="E160" s="8">
        <f t="shared" si="21"/>
        <v>-15</v>
      </c>
      <c r="F160" s="9">
        <f t="shared" si="16"/>
        <v>-51.107246785506945</v>
      </c>
      <c r="G160">
        <f t="array" ref="G160">SUMPRODUCT(TRANSPOSE($B$2:$B$3),D160:E160)</f>
        <v>4.3675148648758135</v>
      </c>
      <c r="H160">
        <f t="array" ref="H160">SUMPRODUCT(TRANSPOSE($B$4:$B$5),D160:E160)</f>
        <v>-0.14126603077101324</v>
      </c>
      <c r="I160">
        <f t="shared" si="17"/>
        <v>0.98747611718633099</v>
      </c>
      <c r="J160">
        <f t="shared" si="18"/>
        <v>0.46474210695952262</v>
      </c>
      <c r="K160">
        <f t="shared" si="15"/>
        <v>-51.369880329279965</v>
      </c>
      <c r="L160">
        <f t="shared" si="19"/>
        <v>6.8976378314775072E-2</v>
      </c>
    </row>
    <row r="161" spans="4:12" x14ac:dyDescent="0.35">
      <c r="D161" s="7">
        <f t="shared" si="20"/>
        <v>45</v>
      </c>
      <c r="E161" s="8">
        <f t="shared" si="21"/>
        <v>-20</v>
      </c>
      <c r="F161" s="9">
        <f t="shared" si="16"/>
        <v>-58.144996326070746</v>
      </c>
      <c r="G161">
        <f t="array" ref="G161">SUMPRODUCT(TRANSPOSE($B$2:$B$3),D161:E161)</f>
        <v>4.2252027371184369</v>
      </c>
      <c r="H161">
        <f t="array" ref="H161">SUMPRODUCT(TRANSPOSE($B$4:$B$5),D161:E161)</f>
        <v>-0.17592660200833482</v>
      </c>
      <c r="I161">
        <f t="shared" si="17"/>
        <v>0.98558836238432668</v>
      </c>
      <c r="J161">
        <f t="shared" si="18"/>
        <v>0.45613143613316387</v>
      </c>
      <c r="K161">
        <f t="shared" si="15"/>
        <v>-58.377156255637033</v>
      </c>
      <c r="L161">
        <f t="shared" si="19"/>
        <v>5.3898232896223058E-2</v>
      </c>
    </row>
    <row r="162" spans="4:12" x14ac:dyDescent="0.35">
      <c r="D162" s="7">
        <f t="shared" si="20"/>
        <v>45</v>
      </c>
      <c r="E162" s="8">
        <f t="shared" si="21"/>
        <v>-25</v>
      </c>
      <c r="F162" s="9">
        <f t="shared" si="16"/>
        <v>-65.182745866634548</v>
      </c>
      <c r="G162">
        <f t="array" ref="G162">SUMPRODUCT(TRANSPOSE($B$2:$B$3),D162:E162)</f>
        <v>4.0828906093610602</v>
      </c>
      <c r="H162">
        <f t="array" ref="H162">SUMPRODUCT(TRANSPOSE($B$4:$B$5),D162:E162)</f>
        <v>-0.21058717324565637</v>
      </c>
      <c r="I162">
        <f t="shared" si="17"/>
        <v>0.98342083914888223</v>
      </c>
      <c r="J162">
        <f t="shared" si="18"/>
        <v>0.4475469081524685</v>
      </c>
      <c r="K162">
        <f t="shared" si="15"/>
        <v>-65.353623771221123</v>
      </c>
      <c r="L162">
        <f t="shared" si="19"/>
        <v>2.9199258275898754E-2</v>
      </c>
    </row>
    <row r="163" spans="4:12" x14ac:dyDescent="0.35">
      <c r="D163" s="7">
        <f t="shared" si="20"/>
        <v>45</v>
      </c>
      <c r="E163" s="8">
        <f t="shared" si="21"/>
        <v>-30</v>
      </c>
      <c r="F163" s="9">
        <f t="shared" si="16"/>
        <v>-72.220495407198342</v>
      </c>
      <c r="G163">
        <f t="array" ref="G163">SUMPRODUCT(TRANSPOSE($B$2:$B$3),D163:E163)</f>
        <v>3.9405784816036835</v>
      </c>
      <c r="H163">
        <f t="array" ref="H163">SUMPRODUCT(TRANSPOSE($B$4:$B$5),D163:E163)</f>
        <v>-0.2452477444829779</v>
      </c>
      <c r="I163">
        <f t="shared" si="17"/>
        <v>0.9809336249490479</v>
      </c>
      <c r="J163">
        <f t="shared" si="18"/>
        <v>0.43899353468531443</v>
      </c>
      <c r="K163">
        <f t="shared" si="15"/>
        <v>-72.293834618472033</v>
      </c>
      <c r="L163">
        <f t="shared" si="19"/>
        <v>5.3786399102470567E-3</v>
      </c>
    </row>
    <row r="164" spans="4:12" x14ac:dyDescent="0.35">
      <c r="D164" s="7">
        <f t="shared" si="20"/>
        <v>45</v>
      </c>
      <c r="E164" s="8">
        <f t="shared" si="21"/>
        <v>-35</v>
      </c>
      <c r="F164" s="9">
        <f t="shared" si="16"/>
        <v>-79.258244947762137</v>
      </c>
      <c r="G164">
        <f t="array" ref="G164">SUMPRODUCT(TRANSPOSE($B$2:$B$3),D164:E164)</f>
        <v>3.7982663538463068</v>
      </c>
      <c r="H164">
        <f t="array" ref="H164">SUMPRODUCT(TRANSPOSE($B$4:$B$5),D164:E164)</f>
        <v>-0.27990831572029945</v>
      </c>
      <c r="I164">
        <f t="shared" si="17"/>
        <v>0.97808159396358185</v>
      </c>
      <c r="J164">
        <f t="shared" si="18"/>
        <v>0.43047625382673416</v>
      </c>
      <c r="K164">
        <f t="shared" si="15"/>
        <v>-79.192227199006936</v>
      </c>
      <c r="L164">
        <f t="shared" si="19"/>
        <v>4.3583431507047774E-3</v>
      </c>
    </row>
    <row r="165" spans="4:12" x14ac:dyDescent="0.35">
      <c r="D165" s="7">
        <f t="shared" si="20"/>
        <v>45</v>
      </c>
      <c r="E165" s="8">
        <f t="shared" si="21"/>
        <v>-40</v>
      </c>
      <c r="F165" s="9">
        <f t="shared" si="16"/>
        <v>-86.295994488325945</v>
      </c>
      <c r="G165">
        <f t="array" ref="G165">SUMPRODUCT(TRANSPOSE($B$2:$B$3),D165:E165)</f>
        <v>3.6559542260889302</v>
      </c>
      <c r="H165">
        <f t="array" ref="H165">SUMPRODUCT(TRANSPOSE($B$4:$B$5),D165:E165)</f>
        <v>-0.31456888695762103</v>
      </c>
      <c r="I165">
        <f t="shared" si="17"/>
        <v>0.97481389754825731</v>
      </c>
      <c r="J165">
        <f t="shared" si="18"/>
        <v>0.42199991894153077</v>
      </c>
      <c r="K165">
        <f t="shared" si="15"/>
        <v>-86.043118386432297</v>
      </c>
      <c r="L165">
        <f t="shared" si="19"/>
        <v>6.3946322908926559E-2</v>
      </c>
    </row>
    <row r="166" spans="4:12" x14ac:dyDescent="0.35">
      <c r="D166" s="7">
        <f t="shared" si="20"/>
        <v>45</v>
      </c>
      <c r="E166" s="8">
        <f t="shared" si="21"/>
        <v>-45</v>
      </c>
      <c r="F166" s="9">
        <f t="shared" si="16"/>
        <v>-93.333744028889726</v>
      </c>
      <c r="G166">
        <f t="array" ref="G166">SUMPRODUCT(TRANSPOSE($B$2:$B$3),D166:E166)</f>
        <v>3.5136420983315535</v>
      </c>
      <c r="H166">
        <f t="array" ref="H166">SUMPRODUCT(TRANSPOSE($B$4:$B$5),D166:E166)</f>
        <v>-0.34922945819494255</v>
      </c>
      <c r="I166">
        <f t="shared" si="17"/>
        <v>0.97107344572308352</v>
      </c>
      <c r="J166">
        <f t="shared" si="18"/>
        <v>0.4135692879258604</v>
      </c>
      <c r="K166">
        <f t="shared" si="15"/>
        <v>-92.840695029195501</v>
      </c>
      <c r="L166">
        <f t="shared" si="19"/>
        <v>0.2430973160994751</v>
      </c>
    </row>
    <row r="167" spans="4:12" x14ac:dyDescent="0.35">
      <c r="D167" s="7">
        <f t="shared" si="20"/>
        <v>50</v>
      </c>
      <c r="E167" s="8">
        <f t="shared" si="21"/>
        <v>40</v>
      </c>
      <c r="F167" s="9">
        <f t="shared" si="16"/>
        <v>25.725014409761194</v>
      </c>
      <c r="G167">
        <f t="array" ref="G167">SUMPRODUCT(TRANSPOSE($B$2:$B$3),D167:E167)</f>
        <v>6.4656650755567284</v>
      </c>
      <c r="H167">
        <f t="array" ref="H167">SUMPRODUCT(TRANSPOSE($B$4:$B$5),D167:E167)</f>
        <v>0.23585755094407396</v>
      </c>
      <c r="I167">
        <f t="shared" si="17"/>
        <v>0.99844646115155422</v>
      </c>
      <c r="J167">
        <f t="shared" si="18"/>
        <v>0.55869255669820972</v>
      </c>
      <c r="K167">
        <f t="shared" si="15"/>
        <v>25.40750181542154</v>
      </c>
      <c r="L167">
        <f t="shared" si="19"/>
        <v>0.10081424756429751</v>
      </c>
    </row>
    <row r="168" spans="4:12" x14ac:dyDescent="0.35">
      <c r="D168" s="7">
        <f t="shared" si="20"/>
        <v>50</v>
      </c>
      <c r="E168" s="8">
        <f t="shared" si="21"/>
        <v>35</v>
      </c>
      <c r="F168" s="9">
        <f t="shared" si="16"/>
        <v>18.6204483669121</v>
      </c>
      <c r="G168">
        <f t="array" ref="G168">SUMPRODUCT(TRANSPOSE($B$2:$B$3),D168:E168)</f>
        <v>6.3233529477993518</v>
      </c>
      <c r="H168">
        <f t="array" ref="H168">SUMPRODUCT(TRANSPOSE($B$4:$B$5),D168:E168)</f>
        <v>0.20119697970675238</v>
      </c>
      <c r="I168">
        <f t="shared" si="17"/>
        <v>0.99820929388479163</v>
      </c>
      <c r="J168">
        <f t="shared" si="18"/>
        <v>0.55013025192005571</v>
      </c>
      <c r="K168">
        <f t="shared" si="15"/>
        <v>18.384822077833178</v>
      </c>
      <c r="L168">
        <f t="shared" si="19"/>
        <v>5.551974810510394E-2</v>
      </c>
    </row>
    <row r="169" spans="4:12" x14ac:dyDescent="0.35">
      <c r="D169" s="7">
        <f t="shared" si="20"/>
        <v>50</v>
      </c>
      <c r="E169" s="8">
        <f t="shared" si="21"/>
        <v>30</v>
      </c>
      <c r="F169" s="9">
        <f t="shared" si="16"/>
        <v>11.515882324063011</v>
      </c>
      <c r="G169">
        <f t="array" ref="G169">SUMPRODUCT(TRANSPOSE($B$2:$B$3),D169:E169)</f>
        <v>6.1810408200419751</v>
      </c>
      <c r="H169">
        <f t="array" ref="H169">SUMPRODUCT(TRANSPOSE($B$4:$B$5),D169:E169)</f>
        <v>0.16653640846943082</v>
      </c>
      <c r="I169">
        <f t="shared" si="17"/>
        <v>0.9979359948952633</v>
      </c>
      <c r="J169">
        <f t="shared" si="18"/>
        <v>0.54153814359227259</v>
      </c>
      <c r="K169">
        <f t="shared" si="15"/>
        <v>11.338876867294687</v>
      </c>
      <c r="L169">
        <f t="shared" si="19"/>
        <v>3.1330931725762984E-2</v>
      </c>
    </row>
    <row r="170" spans="4:12" x14ac:dyDescent="0.35">
      <c r="D170" s="7">
        <f t="shared" si="20"/>
        <v>50</v>
      </c>
      <c r="E170" s="8">
        <f t="shared" si="21"/>
        <v>25</v>
      </c>
      <c r="F170" s="9">
        <f t="shared" si="16"/>
        <v>4.4113162812139244</v>
      </c>
      <c r="G170">
        <f t="array" ref="G170">SUMPRODUCT(TRANSPOSE($B$2:$B$3),D170:E170)</f>
        <v>6.0387286922845984</v>
      </c>
      <c r="H170">
        <f t="array" ref="H170">SUMPRODUCT(TRANSPOSE($B$4:$B$5),D170:E170)</f>
        <v>0.1318758372321093</v>
      </c>
      <c r="I170">
        <f t="shared" si="17"/>
        <v>0.99762108420211326</v>
      </c>
      <c r="J170">
        <f t="shared" si="18"/>
        <v>0.53292126134507423</v>
      </c>
      <c r="K170">
        <f t="shared" si="15"/>
        <v>4.2739790583348167</v>
      </c>
      <c r="L170">
        <f t="shared" si="19"/>
        <v>1.8861512788145691E-2</v>
      </c>
    </row>
    <row r="171" spans="4:12" x14ac:dyDescent="0.35">
      <c r="D171" s="7">
        <f t="shared" si="20"/>
        <v>50</v>
      </c>
      <c r="E171" s="8">
        <f t="shared" si="21"/>
        <v>20</v>
      </c>
      <c r="F171" s="9">
        <f t="shared" si="16"/>
        <v>-2.6932497616351618</v>
      </c>
      <c r="G171">
        <f t="array" ref="G171">SUMPRODUCT(TRANSPOSE($B$2:$B$3),D171:E171)</f>
        <v>5.8964165645272217</v>
      </c>
      <c r="H171">
        <f t="array" ref="H171">SUMPRODUCT(TRANSPOSE($B$4:$B$5),D171:E171)</f>
        <v>9.7215265994787747E-2</v>
      </c>
      <c r="I171">
        <f t="shared" si="17"/>
        <v>0.99725825875960405</v>
      </c>
      <c r="J171">
        <f t="shared" si="18"/>
        <v>0.52428469367926989</v>
      </c>
      <c r="K171">
        <f t="shared" si="15"/>
        <v>-2.8054826508314363</v>
      </c>
      <c r="L171">
        <f t="shared" si="19"/>
        <v>1.2596221417343229E-2</v>
      </c>
    </row>
    <row r="172" spans="4:12" x14ac:dyDescent="0.35">
      <c r="D172" s="7">
        <f t="shared" si="20"/>
        <v>50</v>
      </c>
      <c r="E172" s="8">
        <f t="shared" si="21"/>
        <v>15</v>
      </c>
      <c r="F172" s="9">
        <f t="shared" si="16"/>
        <v>-9.7978158044842534</v>
      </c>
      <c r="G172">
        <f t="array" ref="G172">SUMPRODUCT(TRANSPOSE($B$2:$B$3),D172:E172)</f>
        <v>5.7541044367698451</v>
      </c>
      <c r="H172">
        <f t="array" ref="H172">SUMPRODUCT(TRANSPOSE($B$4:$B$5),D172:E172)</f>
        <v>6.2554694757466195E-2</v>
      </c>
      <c r="I172">
        <f t="shared" si="17"/>
        <v>0.99684027148411403</v>
      </c>
      <c r="J172">
        <f t="shared" si="18"/>
        <v>0.51563357605618476</v>
      </c>
      <c r="K172">
        <f t="shared" si="15"/>
        <v>-9.8950494781724387</v>
      </c>
      <c r="L172">
        <f t="shared" si="19"/>
        <v>9.4543872989005101E-3</v>
      </c>
    </row>
    <row r="173" spans="4:12" x14ac:dyDescent="0.35">
      <c r="D173" s="7">
        <f t="shared" si="20"/>
        <v>50</v>
      </c>
      <c r="E173" s="8">
        <f t="shared" si="21"/>
        <v>10</v>
      </c>
      <c r="F173" s="9">
        <f t="shared" si="16"/>
        <v>-16.902381847333331</v>
      </c>
      <c r="G173">
        <f t="array" ref="G173">SUMPRODUCT(TRANSPOSE($B$2:$B$3),D173:E173)</f>
        <v>5.6117923090124684</v>
      </c>
      <c r="H173">
        <f t="array" ref="H173">SUMPRODUCT(TRANSPOSE($B$4:$B$5),D173:E173)</f>
        <v>2.7894123520144649E-2</v>
      </c>
      <c r="I173">
        <f t="shared" si="17"/>
        <v>0.99635879337168731</v>
      </c>
      <c r="J173">
        <f t="shared" si="18"/>
        <v>0.50697307875023723</v>
      </c>
      <c r="K173">
        <f t="shared" si="15"/>
        <v>-16.990197927940642</v>
      </c>
      <c r="L173">
        <f t="shared" si="19"/>
        <v>7.7116640132297723E-3</v>
      </c>
    </row>
    <row r="174" spans="4:12" x14ac:dyDescent="0.35">
      <c r="D174" s="7">
        <f t="shared" si="20"/>
        <v>50</v>
      </c>
      <c r="E174" s="8">
        <f t="shared" si="21"/>
        <v>5</v>
      </c>
      <c r="F174" s="9">
        <f t="shared" si="16"/>
        <v>-24.00694789018242</v>
      </c>
      <c r="G174">
        <f t="array" ref="G174">SUMPRODUCT(TRANSPOSE($B$2:$B$3),D174:E174)</f>
        <v>5.4694801812550917</v>
      </c>
      <c r="H174">
        <f t="array" ref="H174">SUMPRODUCT(TRANSPOSE($B$4:$B$5),D174:E174)</f>
        <v>-6.766447717176903E-3</v>
      </c>
      <c r="I174">
        <f t="shared" si="17"/>
        <v>0.99580425663211991</v>
      </c>
      <c r="J174">
        <f t="shared" si="18"/>
        <v>0.49830839452485443</v>
      </c>
      <c r="K174">
        <f t="shared" si="15"/>
        <v>-24.086344671922404</v>
      </c>
      <c r="L174">
        <f t="shared" si="19"/>
        <v>6.3038489506666373E-3</v>
      </c>
    </row>
    <row r="175" spans="4:12" x14ac:dyDescent="0.35">
      <c r="D175" s="7">
        <f t="shared" si="20"/>
        <v>50</v>
      </c>
      <c r="E175" s="8">
        <f t="shared" si="21"/>
        <v>0</v>
      </c>
      <c r="F175" s="9">
        <f t="shared" si="16"/>
        <v>-31.11151393303151</v>
      </c>
      <c r="G175">
        <f t="array" ref="G175">SUMPRODUCT(TRANSPOSE($B$2:$B$3),D175:E175)</f>
        <v>5.3271680534977151</v>
      </c>
      <c r="H175">
        <f t="array" ref="H175">SUMPRODUCT(TRANSPOSE($B$4:$B$5),D175:E175)</f>
        <v>-4.1427018954498455E-2</v>
      </c>
      <c r="I175">
        <f t="shared" si="17"/>
        <v>0.99516567661065669</v>
      </c>
      <c r="J175">
        <f t="shared" si="18"/>
        <v>0.48964472619394583</v>
      </c>
      <c r="K175">
        <f t="shared" si="15"/>
        <v>-31.178850816316526</v>
      </c>
      <c r="L175">
        <f t="shared" si="19"/>
        <v>4.5342558505398478E-3</v>
      </c>
    </row>
    <row r="176" spans="4:12" x14ac:dyDescent="0.35">
      <c r="D176" s="7">
        <f t="shared" si="20"/>
        <v>50</v>
      </c>
      <c r="E176" s="8">
        <f t="shared" si="21"/>
        <v>-5</v>
      </c>
      <c r="F176" s="9">
        <f t="shared" si="16"/>
        <v>-38.216079975880596</v>
      </c>
      <c r="G176">
        <f t="array" ref="G176">SUMPRODUCT(TRANSPOSE($B$2:$B$3),D176:E176)</f>
        <v>5.1848559257403384</v>
      </c>
      <c r="H176">
        <f t="array" ref="H176">SUMPRODUCT(TRANSPOSE($B$4:$B$5),D176:E176)</f>
        <v>-7.6087590191820015E-2</v>
      </c>
      <c r="I176">
        <f t="shared" si="17"/>
        <v>0.99443045013991305</v>
      </c>
      <c r="J176">
        <f t="shared" si="18"/>
        <v>0.48098727413214998</v>
      </c>
      <c r="K176">
        <f t="shared" si="15"/>
        <v>-38.263025423615602</v>
      </c>
      <c r="L176">
        <f t="shared" si="19"/>
        <v>2.2038750630401357E-3</v>
      </c>
    </row>
    <row r="177" spans="4:12" x14ac:dyDescent="0.35">
      <c r="D177" s="7">
        <f t="shared" si="20"/>
        <v>50</v>
      </c>
      <c r="E177" s="8">
        <f t="shared" si="21"/>
        <v>-10</v>
      </c>
      <c r="F177" s="9">
        <f t="shared" si="16"/>
        <v>-45.320646018729683</v>
      </c>
      <c r="G177">
        <f t="array" ref="G177">SUMPRODUCT(TRANSPOSE($B$2:$B$3),D177:E177)</f>
        <v>5.0425437979829617</v>
      </c>
      <c r="H177">
        <f t="array" ref="H177">SUMPRODUCT(TRANSPOSE($B$4:$B$5),D177:E177)</f>
        <v>-0.11074816142914157</v>
      </c>
      <c r="I177">
        <f t="shared" si="17"/>
        <v>0.99358412788147477</v>
      </c>
      <c r="J177">
        <f t="shared" si="18"/>
        <v>0.47234122379751847</v>
      </c>
      <c r="K177">
        <f t="shared" si="15"/>
        <v>-45.334128155719156</v>
      </c>
      <c r="L177">
        <f t="shared" si="19"/>
        <v>1.8176801780293655E-4</v>
      </c>
    </row>
    <row r="178" spans="4:12" x14ac:dyDescent="0.35">
      <c r="D178" s="7">
        <f t="shared" si="20"/>
        <v>50</v>
      </c>
      <c r="E178" s="8">
        <f t="shared" si="21"/>
        <v>-15</v>
      </c>
      <c r="F178" s="9">
        <f t="shared" si="16"/>
        <v>-52.425212061578769</v>
      </c>
      <c r="G178">
        <f t="array" ref="G178">SUMPRODUCT(TRANSPOSE($B$2:$B$3),D178:E178)</f>
        <v>4.900231670225585</v>
      </c>
      <c r="H178">
        <f t="array" ref="H178">SUMPRODUCT(TRANSPOSE($B$4:$B$5),D178:E178)</f>
        <v>-0.14540873266646309</v>
      </c>
      <c r="I178">
        <f t="shared" si="17"/>
        <v>0.99261015820452814</v>
      </c>
      <c r="J178">
        <f t="shared" si="18"/>
        <v>0.46371173333019305</v>
      </c>
      <c r="K178">
        <f t="shared" si="15"/>
        <v>-52.387370904189083</v>
      </c>
      <c r="L178">
        <f t="shared" si="19"/>
        <v>1.4319531925909511E-3</v>
      </c>
    </row>
    <row r="179" spans="4:12" x14ac:dyDescent="0.35">
      <c r="D179" s="7">
        <f t="shared" si="20"/>
        <v>50</v>
      </c>
      <c r="E179" s="8">
        <f t="shared" si="21"/>
        <v>-20</v>
      </c>
      <c r="F179" s="9">
        <f t="shared" si="16"/>
        <v>-59.529778104427862</v>
      </c>
      <c r="G179">
        <f t="array" ref="G179">SUMPRODUCT(TRANSPOSE($B$2:$B$3),D179:E179)</f>
        <v>4.7579195424682084</v>
      </c>
      <c r="H179">
        <f t="array" ref="H179">SUMPRODUCT(TRANSPOSE($B$4:$B$5),D179:E179)</f>
        <v>-0.18006930390378467</v>
      </c>
      <c r="I179">
        <f t="shared" si="17"/>
        <v>0.99148960024239874</v>
      </c>
      <c r="J179">
        <f t="shared" si="18"/>
        <v>0.45510392128996585</v>
      </c>
      <c r="K179">
        <f t="shared" si="15"/>
        <v>-59.417918277233468</v>
      </c>
      <c r="L179">
        <f t="shared" si="19"/>
        <v>1.2512620939959643E-2</v>
      </c>
    </row>
    <row r="180" spans="4:12" x14ac:dyDescent="0.35">
      <c r="D180" s="7">
        <f t="shared" si="20"/>
        <v>50</v>
      </c>
      <c r="E180" s="8">
        <f t="shared" si="21"/>
        <v>-25</v>
      </c>
      <c r="F180" s="9">
        <f t="shared" si="16"/>
        <v>-66.634344147276948</v>
      </c>
      <c r="G180">
        <f t="array" ref="G180">SUMPRODUCT(TRANSPOSE($B$2:$B$3),D180:E180)</f>
        <v>4.6156074147108317</v>
      </c>
      <c r="H180">
        <f t="array" ref="H180">SUMPRODUCT(TRANSPOSE($B$4:$B$5),D180:E180)</f>
        <v>-0.21472987514110622</v>
      </c>
      <c r="I180">
        <f t="shared" si="17"/>
        <v>0.99020080401282107</v>
      </c>
      <c r="J180">
        <f t="shared" si="18"/>
        <v>0.44652285459440588</v>
      </c>
      <c r="K180">
        <f t="shared" si="15"/>
        <v>-66.420886822169052</v>
      </c>
      <c r="L180">
        <f t="shared" si="19"/>
        <v>4.5564029642218076E-2</v>
      </c>
    </row>
    <row r="181" spans="4:12" x14ac:dyDescent="0.35">
      <c r="D181" s="7">
        <f t="shared" si="20"/>
        <v>50</v>
      </c>
      <c r="E181" s="8">
        <f t="shared" si="21"/>
        <v>-30</v>
      </c>
      <c r="F181" s="9">
        <f t="shared" si="16"/>
        <v>-73.738910190126035</v>
      </c>
      <c r="G181">
        <f t="array" ref="G181">SUMPRODUCT(TRANSPOSE($B$2:$B$3),D181:E181)</f>
        <v>4.473295286953455</v>
      </c>
      <c r="H181">
        <f t="array" ref="H181">SUMPRODUCT(TRANSPOSE($B$4:$B$5),D181:E181)</f>
        <v>-0.24939044637842775</v>
      </c>
      <c r="I181">
        <f t="shared" si="17"/>
        <v>0.9887190559437159</v>
      </c>
      <c r="J181">
        <f t="shared" si="18"/>
        <v>0.43797353671749317</v>
      </c>
      <c r="K181">
        <f t="shared" si="15"/>
        <v>-73.391342878772377</v>
      </c>
      <c r="L181">
        <f t="shared" si="19"/>
        <v>0.12080303592161012</v>
      </c>
    </row>
    <row r="182" spans="4:12" x14ac:dyDescent="0.35">
      <c r="D182" s="7">
        <f t="shared" si="20"/>
        <v>50</v>
      </c>
      <c r="E182" s="8">
        <f t="shared" si="21"/>
        <v>-35</v>
      </c>
      <c r="F182" s="9">
        <f t="shared" si="16"/>
        <v>-80.843476232975121</v>
      </c>
      <c r="G182">
        <f t="array" ref="G182">SUMPRODUCT(TRANSPOSE($B$2:$B$3),D182:E182)</f>
        <v>4.3309831591960783</v>
      </c>
      <c r="H182">
        <f t="array" ref="H182">SUMPRODUCT(TRANSPOSE($B$4:$B$5),D182:E182)</f>
        <v>-0.2840510176157493</v>
      </c>
      <c r="I182">
        <f t="shared" si="17"/>
        <v>0.98701618888975573</v>
      </c>
      <c r="J182">
        <f t="shared" si="18"/>
        <v>0.42946089620645544</v>
      </c>
      <c r="K182">
        <f t="shared" si="15"/>
        <v>-80.324298985600876</v>
      </c>
      <c r="L182">
        <f t="shared" si="19"/>
        <v>0.26954501419109761</v>
      </c>
    </row>
    <row r="183" spans="4:12" x14ac:dyDescent="0.35">
      <c r="D183" s="7">
        <f t="shared" si="20"/>
        <v>50</v>
      </c>
      <c r="E183" s="8">
        <f t="shared" si="21"/>
        <v>-40</v>
      </c>
      <c r="F183" s="9">
        <f t="shared" si="16"/>
        <v>-87.948042275824207</v>
      </c>
      <c r="G183">
        <f t="array" ref="G183">SUMPRODUCT(TRANSPOSE($B$2:$B$3),D183:E183)</f>
        <v>4.1886710314387017</v>
      </c>
      <c r="H183">
        <f t="array" ref="H183">SUMPRODUCT(TRANSPOSE($B$4:$B$5),D183:E183)</f>
        <v>-0.31871158885307088</v>
      </c>
      <c r="I183">
        <f t="shared" si="17"/>
        <v>0.98506015685258375</v>
      </c>
      <c r="J183">
        <f t="shared" si="18"/>
        <v>0.42098977557177814</v>
      </c>
      <c r="K183">
        <f t="shared" si="15"/>
        <v>-87.214708801254233</v>
      </c>
      <c r="L183">
        <f t="shared" si="19"/>
        <v>0.53777798492487139</v>
      </c>
    </row>
    <row r="184" spans="4:12" x14ac:dyDescent="0.35">
      <c r="D184" s="7">
        <f t="shared" si="20"/>
        <v>50</v>
      </c>
      <c r="E184" s="8">
        <f t="shared" si="21"/>
        <v>-45</v>
      </c>
      <c r="F184" s="9">
        <f t="shared" si="16"/>
        <v>-95.052608318673293</v>
      </c>
      <c r="G184">
        <f t="array" ref="G184">SUMPRODUCT(TRANSPOSE($B$2:$B$3),D184:E184)</f>
        <v>4.046358903681325</v>
      </c>
      <c r="H184">
        <f t="array" ref="H184">SUMPRODUCT(TRANSPOSE($B$4:$B$5),D184:E184)</f>
        <v>-0.35337216009039241</v>
      </c>
      <c r="I184">
        <f t="shared" si="17"/>
        <v>0.98281457624873259</v>
      </c>
      <c r="J184">
        <f t="shared" si="18"/>
        <v>0.41256492060219274</v>
      </c>
      <c r="K184">
        <f t="shared" si="15"/>
        <v>-94.057460559617198</v>
      </c>
      <c r="L184">
        <f t="shared" si="19"/>
        <v>0.99031906235436873</v>
      </c>
    </row>
    <row r="185" spans="4:12" x14ac:dyDescent="0.35">
      <c r="D185" s="7">
        <f t="shared" si="20"/>
        <v>55</v>
      </c>
      <c r="E185" s="8">
        <f t="shared" si="21"/>
        <v>40</v>
      </c>
      <c r="F185" s="9">
        <f t="shared" si="16"/>
        <v>25.18910802491623</v>
      </c>
      <c r="G185">
        <f t="array" ref="G185">SUMPRODUCT(TRANSPOSE($B$2:$B$3),D185:E185)</f>
        <v>6.9983818809064999</v>
      </c>
      <c r="H185">
        <f t="array" ref="H185">SUMPRODUCT(TRANSPOSE($B$4:$B$5),D185:E185)</f>
        <v>0.23171484904862411</v>
      </c>
      <c r="I185">
        <f t="shared" si="17"/>
        <v>0.99908747476923987</v>
      </c>
      <c r="J185">
        <f t="shared" si="18"/>
        <v>0.55767090512187212</v>
      </c>
      <c r="K185">
        <f t="shared" si="15"/>
        <v>24.547207634026506</v>
      </c>
      <c r="L185">
        <f t="shared" si="19"/>
        <v>0.41203611182438027</v>
      </c>
    </row>
    <row r="186" spans="4:12" x14ac:dyDescent="0.35">
      <c r="D186" s="7">
        <f t="shared" si="20"/>
        <v>55</v>
      </c>
      <c r="E186" s="8">
        <f t="shared" si="21"/>
        <v>35</v>
      </c>
      <c r="F186" s="9">
        <f t="shared" si="16"/>
        <v>18.023121076029277</v>
      </c>
      <c r="G186">
        <f t="array" ref="G186">SUMPRODUCT(TRANSPOSE($B$2:$B$3),D186:E186)</f>
        <v>6.8560697531491233</v>
      </c>
      <c r="H186">
        <f t="array" ref="H186">SUMPRODUCT(TRANSPOSE($B$4:$B$5),D186:E186)</f>
        <v>0.19705427781130253</v>
      </c>
      <c r="I186">
        <f t="shared" si="17"/>
        <v>0.99894806320116225</v>
      </c>
      <c r="J186">
        <f t="shared" si="18"/>
        <v>0.54910477573185335</v>
      </c>
      <c r="K186">
        <f t="shared" si="15"/>
        <v>17.518123133607276</v>
      </c>
      <c r="L186">
        <f t="shared" si="19"/>
        <v>0.25502292185045489</v>
      </c>
    </row>
    <row r="187" spans="4:12" x14ac:dyDescent="0.35">
      <c r="D187" s="7">
        <f t="shared" si="20"/>
        <v>55</v>
      </c>
      <c r="E187" s="8">
        <f t="shared" si="21"/>
        <v>30</v>
      </c>
      <c r="F187" s="9">
        <f t="shared" si="16"/>
        <v>10.857134127142324</v>
      </c>
      <c r="G187">
        <f t="array" ref="G187">SUMPRODUCT(TRANSPOSE($B$2:$B$3),D187:E187)</f>
        <v>6.7137576253917466</v>
      </c>
      <c r="H187">
        <f t="array" ref="H187">SUMPRODUCT(TRANSPOSE($B$4:$B$5),D187:E187)</f>
        <v>0.162393706573981</v>
      </c>
      <c r="I187">
        <f t="shared" si="17"/>
        <v>0.99878737880124313</v>
      </c>
      <c r="J187">
        <f t="shared" si="18"/>
        <v>0.54050944046006144</v>
      </c>
      <c r="K187">
        <f t="shared" si="15"/>
        <v>10.465767732160941</v>
      </c>
      <c r="L187">
        <f t="shared" si="19"/>
        <v>0.15316765512072339</v>
      </c>
    </row>
    <row r="188" spans="4:12" x14ac:dyDescent="0.35">
      <c r="D188" s="7">
        <f t="shared" si="20"/>
        <v>55</v>
      </c>
      <c r="E188" s="8">
        <f t="shared" si="21"/>
        <v>25</v>
      </c>
      <c r="F188" s="9">
        <f t="shared" si="16"/>
        <v>3.6911471782553775</v>
      </c>
      <c r="G188">
        <f t="array" ref="G188">SUMPRODUCT(TRANSPOSE($B$2:$B$3),D188:E188)</f>
        <v>6.5714454976343699</v>
      </c>
      <c r="H188">
        <f t="array" ref="H188">SUMPRODUCT(TRANSPOSE($B$4:$B$5),D188:E188)</f>
        <v>0.12773313533665948</v>
      </c>
      <c r="I188">
        <f t="shared" si="17"/>
        <v>0.9986021840433591</v>
      </c>
      <c r="J188">
        <f t="shared" si="18"/>
        <v>0.53188993659049777</v>
      </c>
      <c r="K188">
        <f t="shared" si="15"/>
        <v>3.394385707050958</v>
      </c>
      <c r="L188">
        <f t="shared" si="19"/>
        <v>8.8067370791411526E-2</v>
      </c>
    </row>
    <row r="189" spans="4:12" x14ac:dyDescent="0.35">
      <c r="D189" s="7">
        <f t="shared" si="20"/>
        <v>55</v>
      </c>
      <c r="E189" s="8">
        <f t="shared" si="21"/>
        <v>20</v>
      </c>
      <c r="F189" s="9">
        <f t="shared" si="16"/>
        <v>-3.4748397706315721</v>
      </c>
      <c r="G189">
        <f t="array" ref="G189">SUMPRODUCT(TRANSPOSE($B$2:$B$3),D189:E189)</f>
        <v>6.4291333698769932</v>
      </c>
      <c r="H189">
        <f t="array" ref="H189">SUMPRODUCT(TRANSPOSE($B$4:$B$5),D189:E189)</f>
        <v>9.3072564099337909E-2</v>
      </c>
      <c r="I189">
        <f t="shared" si="17"/>
        <v>0.99838875147292361</v>
      </c>
      <c r="J189">
        <f t="shared" si="18"/>
        <v>0.52325135886868612</v>
      </c>
      <c r="K189">
        <f t="shared" si="15"/>
        <v>-3.6917151220247888</v>
      </c>
      <c r="L189">
        <f t="shared" si="19"/>
        <v>4.703491804193121E-2</v>
      </c>
    </row>
    <row r="190" spans="4:12" x14ac:dyDescent="0.35">
      <c r="D190" s="7">
        <f t="shared" si="20"/>
        <v>55</v>
      </c>
      <c r="E190" s="8">
        <f t="shared" si="21"/>
        <v>15</v>
      </c>
      <c r="F190" s="9">
        <f t="shared" si="16"/>
        <v>-10.640826719518525</v>
      </c>
      <c r="G190">
        <f t="array" ref="G190">SUMPRODUCT(TRANSPOSE($B$2:$B$3),D190:E190)</f>
        <v>6.2868212421196166</v>
      </c>
      <c r="H190">
        <f t="array" ref="H190">SUMPRODUCT(TRANSPOSE($B$4:$B$5),D190:E190)</f>
        <v>5.8411992862016343E-2</v>
      </c>
      <c r="I190">
        <f t="shared" si="17"/>
        <v>0.99814279048473831</v>
      </c>
      <c r="J190">
        <f t="shared" si="18"/>
        <v>0.51459884756009566</v>
      </c>
      <c r="K190">
        <f t="shared" si="15"/>
        <v>-10.788170753300221</v>
      </c>
      <c r="L190">
        <f t="shared" si="19"/>
        <v>2.1710264291061581E-2</v>
      </c>
    </row>
    <row r="191" spans="4:12" x14ac:dyDescent="0.35">
      <c r="D191" s="7">
        <f t="shared" si="20"/>
        <v>55</v>
      </c>
      <c r="E191" s="8">
        <f t="shared" si="21"/>
        <v>10</v>
      </c>
      <c r="F191" s="9">
        <f t="shared" si="16"/>
        <v>-17.806813668405468</v>
      </c>
      <c r="G191">
        <f t="array" ref="G191">SUMPRODUCT(TRANSPOSE($B$2:$B$3),D191:E191)</f>
        <v>6.1445091143622399</v>
      </c>
      <c r="H191">
        <f t="array" ref="H191">SUMPRODUCT(TRANSPOSE($B$4:$B$5),D191:E191)</f>
        <v>2.3751421624694805E-2</v>
      </c>
      <c r="I191">
        <f t="shared" si="17"/>
        <v>0.99785936345948789</v>
      </c>
      <c r="J191">
        <f t="shared" si="18"/>
        <v>0.50593757627837477</v>
      </c>
      <c r="K191">
        <f t="shared" si="15"/>
        <v>-17.890568196872096</v>
      </c>
      <c r="L191">
        <f t="shared" si="19"/>
        <v>7.014821038667146E-3</v>
      </c>
    </row>
    <row r="192" spans="4:12" x14ac:dyDescent="0.35">
      <c r="D192" s="7">
        <f t="shared" si="20"/>
        <v>55</v>
      </c>
      <c r="E192" s="8">
        <f t="shared" si="21"/>
        <v>5</v>
      </c>
      <c r="F192" s="9">
        <f t="shared" si="16"/>
        <v>-24.972800617292418</v>
      </c>
      <c r="G192">
        <f t="array" ref="G192">SUMPRODUCT(TRANSPOSE($B$2:$B$3),D192:E192)</f>
        <v>6.0021969866048632</v>
      </c>
      <c r="H192">
        <f t="array" ref="H192">SUMPRODUCT(TRANSPOSE($B$4:$B$5),D192:E192)</f>
        <v>-1.0909149612626748E-2</v>
      </c>
      <c r="I192">
        <f t="shared" si="17"/>
        <v>0.99753278981235671</v>
      </c>
      <c r="J192">
        <f t="shared" si="18"/>
        <v>0.49727273964429097</v>
      </c>
      <c r="K192">
        <f t="shared" si="15"/>
        <v>-24.994452403993989</v>
      </c>
      <c r="L192">
        <f t="shared" si="19"/>
        <v>4.6879986737035934E-4</v>
      </c>
    </row>
    <row r="193" spans="4:12" x14ac:dyDescent="0.35">
      <c r="D193" s="7">
        <f t="shared" si="20"/>
        <v>55</v>
      </c>
      <c r="E193" s="8">
        <f t="shared" si="21"/>
        <v>0</v>
      </c>
      <c r="F193" s="9">
        <f t="shared" si="16"/>
        <v>-32.138787566179367</v>
      </c>
      <c r="G193">
        <f t="array" ref="G193">SUMPRODUCT(TRANSPOSE($B$2:$B$3),D193:E193)</f>
        <v>5.8598848588474866</v>
      </c>
      <c r="H193">
        <f t="array" ref="H193">SUMPRODUCT(TRANSPOSE($B$4:$B$5),D193:E193)</f>
        <v>-4.55697208499483E-2</v>
      </c>
      <c r="I193">
        <f t="shared" si="17"/>
        <v>0.99715653634427104</v>
      </c>
      <c r="J193">
        <f t="shared" si="18"/>
        <v>0.48860954083773978</v>
      </c>
      <c r="K193">
        <f t="shared" si="15"/>
        <v>-32.095332826778019</v>
      </c>
      <c r="L193">
        <f t="shared" si="19"/>
        <v>1.8883143764390497E-3</v>
      </c>
    </row>
    <row r="194" spans="4:12" x14ac:dyDescent="0.35">
      <c r="D194" s="7">
        <f t="shared" si="20"/>
        <v>55</v>
      </c>
      <c r="E194" s="8">
        <f t="shared" si="21"/>
        <v>-5</v>
      </c>
      <c r="F194" s="9">
        <f t="shared" si="16"/>
        <v>-39.30477451506632</v>
      </c>
      <c r="G194">
        <f t="array" ref="G194">SUMPRODUCT(TRANSPOSE($B$2:$B$3),D194:E194)</f>
        <v>5.7175727310901099</v>
      </c>
      <c r="H194">
        <f t="array" ref="H194">SUMPRODUCT(TRANSPOSE($B$4:$B$5),D194:E194)</f>
        <v>-8.0230292087269853E-2</v>
      </c>
      <c r="I194">
        <f t="shared" si="17"/>
        <v>0.99672309211690735</v>
      </c>
      <c r="J194">
        <f t="shared" si="18"/>
        <v>0.47995317910612684</v>
      </c>
      <c r="K194">
        <f t="shared" si="15"/>
        <v>-39.188689496925235</v>
      </c>
      <c r="L194">
        <f t="shared" si="19"/>
        <v>1.347573143681605E-2</v>
      </c>
    </row>
    <row r="195" spans="4:12" x14ac:dyDescent="0.35">
      <c r="D195" s="7">
        <f t="shared" si="20"/>
        <v>55</v>
      </c>
      <c r="E195" s="8">
        <f t="shared" si="21"/>
        <v>-10</v>
      </c>
      <c r="F195" s="9">
        <f t="shared" si="16"/>
        <v>-46.470761463953259</v>
      </c>
      <c r="G195">
        <f t="array" ref="G195">SUMPRODUCT(TRANSPOSE($B$2:$B$3),D195:E195)</f>
        <v>5.5752606033327332</v>
      </c>
      <c r="H195">
        <f t="array" ref="H195">SUMPRODUCT(TRANSPOSE($B$4:$B$5),D195:E195)</f>
        <v>-0.11489086332459141</v>
      </c>
      <c r="I195">
        <f t="shared" si="17"/>
        <v>0.99622382590153347</v>
      </c>
      <c r="J195">
        <f t="shared" si="18"/>
        <v>0.47130883729279738</v>
      </c>
      <c r="K195">
        <f t="shared" si="15"/>
        <v>-46.269978506086773</v>
      </c>
      <c r="L195">
        <f t="shared" si="19"/>
        <v>4.0313796169615418E-2</v>
      </c>
    </row>
    <row r="196" spans="4:12" x14ac:dyDescent="0.35">
      <c r="D196" s="7">
        <f t="shared" si="20"/>
        <v>55</v>
      </c>
      <c r="E196" s="8">
        <f t="shared" si="21"/>
        <v>-15</v>
      </c>
      <c r="F196" s="9">
        <f t="shared" si="16"/>
        <v>-53.636748412840205</v>
      </c>
      <c r="G196">
        <f t="array" ref="G196">SUMPRODUCT(TRANSPOSE($B$2:$B$3),D196:E196)</f>
        <v>5.4329484755753565</v>
      </c>
      <c r="H196">
        <f t="array" ref="H196">SUMPRODUCT(TRANSPOSE($B$4:$B$5),D196:E196)</f>
        <v>-0.14955143456191294</v>
      </c>
      <c r="I196">
        <f t="shared" si="17"/>
        <v>0.99564882408621558</v>
      </c>
      <c r="J196">
        <f t="shared" si="18"/>
        <v>0.46268166944902273</v>
      </c>
      <c r="K196">
        <f t="shared" si="15"/>
        <v>-53.334636765066534</v>
      </c>
      <c r="L196">
        <f t="shared" si="19"/>
        <v>9.1271447720522744E-2</v>
      </c>
    </row>
    <row r="197" spans="4:12" x14ac:dyDescent="0.35">
      <c r="D197" s="7">
        <f t="shared" si="20"/>
        <v>55</v>
      </c>
      <c r="E197" s="8">
        <f t="shared" si="21"/>
        <v>-20</v>
      </c>
      <c r="F197" s="9">
        <f t="shared" si="16"/>
        <v>-60.802735361727159</v>
      </c>
      <c r="G197">
        <f t="array" ref="G197">SUMPRODUCT(TRANSPOSE($B$2:$B$3),D197:E197)</f>
        <v>5.2906363478179799</v>
      </c>
      <c r="H197">
        <f t="array" ref="H197">SUMPRODUCT(TRANSPOSE($B$4:$B$5),D197:E197)</f>
        <v>-0.18421200579923452</v>
      </c>
      <c r="I197">
        <f t="shared" si="17"/>
        <v>0.9949867067763114</v>
      </c>
      <c r="J197">
        <f t="shared" si="18"/>
        <v>0.45407678859231665</v>
      </c>
      <c r="K197">
        <f t="shared" ref="K197:K220" si="22">theta0+theta1*I197+theta2*J197</f>
        <v>-60.378085914683652</v>
      </c>
      <c r="L197">
        <f t="shared" si="19"/>
        <v>0.18032715287435602</v>
      </c>
    </row>
    <row r="198" spans="4:12" x14ac:dyDescent="0.35">
      <c r="D198" s="7">
        <f t="shared" si="20"/>
        <v>55</v>
      </c>
      <c r="E198" s="8">
        <f t="shared" si="21"/>
        <v>-25</v>
      </c>
      <c r="F198" s="9">
        <f t="shared" ref="F198:F220" si="23">35.74+0.6215*E198-35.75*D198^0.16+0.4275*E198*D198^0.16</f>
        <v>-67.968722310614112</v>
      </c>
      <c r="G198">
        <f t="array" ref="G198">SUMPRODUCT(TRANSPOSE($B$2:$B$3),D198:E198)</f>
        <v>5.1483242200606032</v>
      </c>
      <c r="H198">
        <f t="array" ref="H198">SUMPRODUCT(TRANSPOSE($B$4:$B$5),D198:E198)</f>
        <v>-0.21887257703655605</v>
      </c>
      <c r="I198">
        <f t="shared" ref="I198:I220" si="24">1/(1+EXP(-G198))</f>
        <v>0.9942244197043022</v>
      </c>
      <c r="J198">
        <f t="shared" ref="J198:J220" si="25">1/(1+EXP(-H198))</f>
        <v>0.44549925467258356</v>
      </c>
      <c r="K198">
        <f t="shared" si="22"/>
        <v>-67.395735258189518</v>
      </c>
      <c r="L198">
        <f t="shared" ref="L198:L220" si="26">(F198-K198)^2</f>
        <v>0.32831416224622434</v>
      </c>
    </row>
    <row r="199" spans="4:12" x14ac:dyDescent="0.35">
      <c r="D199" s="7">
        <f t="shared" si="20"/>
        <v>55</v>
      </c>
      <c r="E199" s="8">
        <f t="shared" si="21"/>
        <v>-30</v>
      </c>
      <c r="F199" s="9">
        <f t="shared" si="23"/>
        <v>-75.134709259501051</v>
      </c>
      <c r="G199">
        <f t="array" ref="G199">SUMPRODUCT(TRANSPOSE($B$2:$B$3),D199:E199)</f>
        <v>5.0060120923032265</v>
      </c>
      <c r="H199">
        <f t="array" ref="H199">SUMPRODUCT(TRANSPOSE($B$4:$B$5),D199:E199)</f>
        <v>-0.25353314827387757</v>
      </c>
      <c r="I199">
        <f t="shared" si="24"/>
        <v>0.99334699949731964</v>
      </c>
      <c r="J199">
        <f t="shared" si="25"/>
        <v>0.43695406280579813</v>
      </c>
      <c r="K199">
        <f t="shared" si="22"/>
        <v>-74.38298358435128</v>
      </c>
      <c r="L199">
        <f t="shared" si="26"/>
        <v>0.56509149067937925</v>
      </c>
    </row>
    <row r="200" spans="4:12" x14ac:dyDescent="0.35">
      <c r="D200" s="7">
        <f t="shared" si="20"/>
        <v>55</v>
      </c>
      <c r="E200" s="8">
        <f t="shared" si="21"/>
        <v>-35</v>
      </c>
      <c r="F200" s="9">
        <f t="shared" si="23"/>
        <v>-82.300696208388018</v>
      </c>
      <c r="G200">
        <f t="array" ref="G200">SUMPRODUCT(TRANSPOSE($B$2:$B$3),D200:E200)</f>
        <v>4.8636999645458499</v>
      </c>
      <c r="H200">
        <f t="array" ref="H200">SUMPRODUCT(TRANSPOSE($B$4:$B$5),D200:E200)</f>
        <v>-0.28819371951119915</v>
      </c>
      <c r="I200">
        <f t="shared" si="24"/>
        <v>0.99233730986203328</v>
      </c>
      <c r="J200">
        <f t="shared" si="25"/>
        <v>0.4284461318326101</v>
      </c>
      <c r="K200">
        <f t="shared" si="22"/>
        <v>-81.335219752585999</v>
      </c>
      <c r="L200">
        <f t="shared" si="26"/>
        <v>0.93214478670802803</v>
      </c>
    </row>
    <row r="201" spans="4:12" x14ac:dyDescent="0.35">
      <c r="D201" s="7">
        <f t="shared" si="20"/>
        <v>55</v>
      </c>
      <c r="E201" s="8">
        <f t="shared" si="21"/>
        <v>-40</v>
      </c>
      <c r="F201" s="9">
        <f t="shared" si="23"/>
        <v>-89.466683157274957</v>
      </c>
      <c r="G201">
        <f t="array" ref="G201">SUMPRODUCT(TRANSPOSE($B$2:$B$3),D201:E201)</f>
        <v>4.7213878367884732</v>
      </c>
      <c r="H201">
        <f t="array" ref="H201">SUMPRODUCT(TRANSPOSE($B$4:$B$5),D201:E201)</f>
        <v>-0.32285429074852073</v>
      </c>
      <c r="I201">
        <f t="shared" si="24"/>
        <v>0.99117574637409522</v>
      </c>
      <c r="J201">
        <f t="shared" si="25"/>
        <v>0.41998029325649</v>
      </c>
      <c r="K201">
        <f t="shared" si="22"/>
        <v>-88.247821918069008</v>
      </c>
      <c r="L201">
        <f t="shared" si="26"/>
        <v>1.4856227204386634</v>
      </c>
    </row>
    <row r="202" spans="4:12" x14ac:dyDescent="0.35">
      <c r="D202" s="7">
        <f t="shared" si="20"/>
        <v>55</v>
      </c>
      <c r="E202" s="8">
        <f t="shared" si="21"/>
        <v>-45</v>
      </c>
      <c r="F202" s="9">
        <f t="shared" si="23"/>
        <v>-96.632670106161896</v>
      </c>
      <c r="G202">
        <f t="array" ref="G202">SUMPRODUCT(TRANSPOSE($B$2:$B$3),D202:E202)</f>
        <v>4.5790757090310965</v>
      </c>
      <c r="H202">
        <f t="array" ref="H202">SUMPRODUCT(TRANSPOSE($B$4:$B$5),D202:E202)</f>
        <v>-0.35751486198584226</v>
      </c>
      <c r="I202">
        <f t="shared" si="24"/>
        <v>0.98983990785213549</v>
      </c>
      <c r="J202">
        <f t="shared" si="25"/>
        <v>0.41156128061281194</v>
      </c>
      <c r="K202">
        <f t="shared" si="22"/>
        <v>-95.116155287161007</v>
      </c>
      <c r="L202">
        <f t="shared" si="26"/>
        <v>2.2998171962492999</v>
      </c>
    </row>
    <row r="203" spans="4:12" x14ac:dyDescent="0.35">
      <c r="D203" s="7">
        <f t="shared" si="20"/>
        <v>60</v>
      </c>
      <c r="E203" s="8">
        <f t="shared" si="21"/>
        <v>40</v>
      </c>
      <c r="F203" s="9">
        <f t="shared" si="23"/>
        <v>24.692676351298985</v>
      </c>
      <c r="G203">
        <f t="array" ref="G203">SUMPRODUCT(TRANSPOSE($B$2:$B$3),D203:E203)</f>
        <v>7.5310986862562714</v>
      </c>
      <c r="H203">
        <f t="array" ref="H203">SUMPRODUCT(TRANSPOSE($B$4:$B$5),D203:E203)</f>
        <v>0.22757214715317428</v>
      </c>
      <c r="I203">
        <f t="shared" si="24"/>
        <v>0.99946413842800574</v>
      </c>
      <c r="J203">
        <f t="shared" si="25"/>
        <v>0.55664876525713625</v>
      </c>
      <c r="K203">
        <f t="shared" si="22"/>
        <v>23.695339890780645</v>
      </c>
      <c r="L203">
        <f t="shared" si="26"/>
        <v>0.99468001547925156</v>
      </c>
    </row>
    <row r="204" spans="4:12" x14ac:dyDescent="0.35">
      <c r="D204" s="7">
        <f t="shared" si="20"/>
        <v>60</v>
      </c>
      <c r="E204" s="8">
        <f t="shared" si="21"/>
        <v>35</v>
      </c>
      <c r="F204" s="9">
        <f t="shared" si="23"/>
        <v>17.469792742768231</v>
      </c>
      <c r="G204">
        <f t="array" ref="G204">SUMPRODUCT(TRANSPOSE($B$2:$B$3),D204:E204)</f>
        <v>7.3887865584988948</v>
      </c>
      <c r="H204">
        <f t="array" ref="H204">SUMPRODUCT(TRANSPOSE($B$4:$B$5),D204:E204)</f>
        <v>0.1929115759158527</v>
      </c>
      <c r="I204">
        <f t="shared" si="24"/>
        <v>0.99938223628580525</v>
      </c>
      <c r="J204">
        <f t="shared" si="25"/>
        <v>0.54807888224140144</v>
      </c>
      <c r="K204">
        <f t="shared" si="22"/>
        <v>16.661252849475943</v>
      </c>
      <c r="L204">
        <f t="shared" si="26"/>
        <v>0.6537367590451042</v>
      </c>
    </row>
    <row r="205" spans="4:12" x14ac:dyDescent="0.35">
      <c r="D205" s="7">
        <f t="shared" si="20"/>
        <v>60</v>
      </c>
      <c r="E205" s="8">
        <f t="shared" si="21"/>
        <v>30</v>
      </c>
      <c r="F205" s="9">
        <f t="shared" si="23"/>
        <v>10.24690913423748</v>
      </c>
      <c r="G205">
        <f t="array" ref="G205">SUMPRODUCT(TRANSPOSE($B$2:$B$3),D205:E205)</f>
        <v>7.2464744307415181</v>
      </c>
      <c r="H205">
        <f t="array" ref="H205">SUMPRODUCT(TRANSPOSE($B$4:$B$5),D205:E205)</f>
        <v>0.15825100467853115</v>
      </c>
      <c r="I205">
        <f t="shared" si="24"/>
        <v>0.99928782497809676</v>
      </c>
      <c r="J205">
        <f t="shared" si="25"/>
        <v>0.53948039199948483</v>
      </c>
      <c r="K205">
        <f t="shared" si="22"/>
        <v>9.6040938265298905</v>
      </c>
      <c r="L205">
        <f t="shared" si="26"/>
        <v>0.41321151982320331</v>
      </c>
    </row>
    <row r="206" spans="4:12" x14ac:dyDescent="0.35">
      <c r="D206" s="7">
        <f t="shared" si="20"/>
        <v>60</v>
      </c>
      <c r="E206" s="8">
        <f t="shared" si="21"/>
        <v>25</v>
      </c>
      <c r="F206" s="9">
        <f t="shared" si="23"/>
        <v>3.0240255257067297</v>
      </c>
      <c r="G206">
        <f t="array" ref="G206">SUMPRODUCT(TRANSPOSE($B$2:$B$3),D206:E206)</f>
        <v>7.1041623029841414</v>
      </c>
      <c r="H206">
        <f t="array" ref="H206">SUMPRODUCT(TRANSPOSE($B$4:$B$5),D206:E206)</f>
        <v>0.12359043344120962</v>
      </c>
      <c r="I206">
        <f t="shared" si="24"/>
        <v>0.99917899687592826</v>
      </c>
      <c r="J206">
        <f t="shared" si="25"/>
        <v>0.53085833930264703</v>
      </c>
      <c r="K206">
        <f t="shared" si="22"/>
        <v>2.52806883822592</v>
      </c>
      <c r="L206">
        <f t="shared" si="26"/>
        <v>0.24597303585693753</v>
      </c>
    </row>
    <row r="207" spans="4:12" x14ac:dyDescent="0.35">
      <c r="D207" s="7">
        <f t="shared" si="20"/>
        <v>60</v>
      </c>
      <c r="E207" s="8">
        <f t="shared" si="21"/>
        <v>20</v>
      </c>
      <c r="F207" s="9">
        <f t="shared" si="23"/>
        <v>-4.1988580828240174</v>
      </c>
      <c r="G207">
        <f t="array" ref="G207">SUMPRODUCT(TRANSPOSE($B$2:$B$3),D207:E207)</f>
        <v>6.9618501752267647</v>
      </c>
      <c r="H207">
        <f t="array" ref="H207">SUMPRODUCT(TRANSPOSE($B$4:$B$5),D207:E207)</f>
        <v>8.8929862203888072E-2</v>
      </c>
      <c r="I207">
        <f t="shared" si="24"/>
        <v>0.99905355440483656</v>
      </c>
      <c r="J207">
        <f t="shared" si="25"/>
        <v>0.52221782497046554</v>
      </c>
      <c r="K207">
        <f t="shared" si="22"/>
        <v>-4.5625603952007623</v>
      </c>
      <c r="L207">
        <f t="shared" si="26"/>
        <v>0.13227937202819132</v>
      </c>
    </row>
    <row r="208" spans="4:12" x14ac:dyDescent="0.35">
      <c r="D208" s="7">
        <f t="shared" si="20"/>
        <v>60</v>
      </c>
      <c r="E208" s="8">
        <f t="shared" si="21"/>
        <v>15</v>
      </c>
      <c r="F208" s="9">
        <f t="shared" si="23"/>
        <v>-11.42174169135477</v>
      </c>
      <c r="G208">
        <f t="array" ref="G208">SUMPRODUCT(TRANSPOSE($B$2:$B$3),D208:E208)</f>
        <v>6.8195380474693881</v>
      </c>
      <c r="H208">
        <f t="array" ref="H208">SUMPRODUCT(TRANSPOSE($B$4:$B$5),D208:E208)</f>
        <v>5.4269290966566498E-2</v>
      </c>
      <c r="I208">
        <f t="shared" si="24"/>
        <v>0.99890896629265913</v>
      </c>
      <c r="J208">
        <f t="shared" si="25"/>
        <v>0.51356399389860186</v>
      </c>
      <c r="K208">
        <f t="shared" si="22"/>
        <v>-11.663484819084374</v>
      </c>
      <c r="L208">
        <f t="shared" si="26"/>
        <v>5.8439739804491762E-2</v>
      </c>
    </row>
    <row r="209" spans="4:12" x14ac:dyDescent="0.35">
      <c r="D209" s="7">
        <f t="shared" si="20"/>
        <v>60</v>
      </c>
      <c r="E209" s="8">
        <f t="shared" si="21"/>
        <v>10</v>
      </c>
      <c r="F209" s="9">
        <f t="shared" si="23"/>
        <v>-18.644625299885512</v>
      </c>
      <c r="G209">
        <f t="array" ref="G209">SUMPRODUCT(TRANSPOSE($B$2:$B$3),D209:E209)</f>
        <v>6.6772259197120114</v>
      </c>
      <c r="H209">
        <f t="array" ref="H209">SUMPRODUCT(TRANSPOSE($B$4:$B$5),D209:E209)</f>
        <v>1.960871972924496E-2</v>
      </c>
      <c r="I209">
        <f t="shared" si="24"/>
        <v>0.99874231731970231</v>
      </c>
      <c r="J209">
        <f t="shared" si="25"/>
        <v>0.50490202286356334</v>
      </c>
      <c r="K209">
        <f t="shared" si="22"/>
        <v>-18.770356379986652</v>
      </c>
      <c r="L209">
        <f t="shared" si="26"/>
        <v>1.5808304503399279E-2</v>
      </c>
    </row>
    <row r="210" spans="4:12" x14ac:dyDescent="0.35">
      <c r="D210" s="7">
        <f t="shared" si="20"/>
        <v>60</v>
      </c>
      <c r="E210" s="8">
        <f t="shared" si="21"/>
        <v>5</v>
      </c>
      <c r="F210" s="9">
        <f t="shared" si="23"/>
        <v>-25.867508908416262</v>
      </c>
      <c r="G210">
        <f t="array" ref="G210">SUMPRODUCT(TRANSPOSE($B$2:$B$3),D210:E210)</f>
        <v>6.5349137919546347</v>
      </c>
      <c r="H210">
        <f t="array" ref="H210">SUMPRODUCT(TRANSPOSE($B$4:$B$5),D210:E210)</f>
        <v>-1.5051851508076593E-2</v>
      </c>
      <c r="I210">
        <f t="shared" si="24"/>
        <v>0.99855025064080316</v>
      </c>
      <c r="J210">
        <f t="shared" si="25"/>
        <v>0.49623710816555666</v>
      </c>
      <c r="K210">
        <f t="shared" si="22"/>
        <v>-25.878796246255774</v>
      </c>
      <c r="L210">
        <f t="shared" si="26"/>
        <v>1.2740399550328373E-4</v>
      </c>
    </row>
    <row r="211" spans="4:12" x14ac:dyDescent="0.35">
      <c r="D211" s="7">
        <f t="shared" si="20"/>
        <v>60</v>
      </c>
      <c r="E211" s="8">
        <f t="shared" si="21"/>
        <v>0</v>
      </c>
      <c r="F211" s="9">
        <f t="shared" si="23"/>
        <v>-33.090392516947013</v>
      </c>
      <c r="G211">
        <f t="array" ref="G211">SUMPRODUCT(TRANSPOSE($B$2:$B$3),D211:E211)</f>
        <v>6.3926016641972581</v>
      </c>
      <c r="H211">
        <f t="array" ref="H211">SUMPRODUCT(TRANSPOSE($B$4:$B$5),D211:E211)</f>
        <v>-4.9712422745398145E-2</v>
      </c>
      <c r="I211">
        <f t="shared" si="24"/>
        <v>0.99832890162707844</v>
      </c>
      <c r="J211">
        <f t="shared" si="25"/>
        <v>0.48757445317194004</v>
      </c>
      <c r="K211">
        <f t="shared" si="22"/>
        <v>-32.984402827022336</v>
      </c>
      <c r="L211">
        <f t="shared" si="26"/>
        <v>1.1233814370329095E-2</v>
      </c>
    </row>
    <row r="212" spans="4:12" x14ac:dyDescent="0.35">
      <c r="D212" s="7">
        <f t="shared" si="20"/>
        <v>60</v>
      </c>
      <c r="E212" s="8">
        <f t="shared" si="21"/>
        <v>-5</v>
      </c>
      <c r="F212" s="9">
        <f t="shared" si="23"/>
        <v>-40.313276125477763</v>
      </c>
      <c r="G212">
        <f t="array" ref="G212">SUMPRODUCT(TRANSPOSE($B$2:$B$3),D212:E212)</f>
        <v>6.2502895364398814</v>
      </c>
      <c r="H212">
        <f t="array" ref="H212">SUMPRODUCT(TRANSPOSE($B$4:$B$5),D212:E212)</f>
        <v>-8.4372993982719691E-2</v>
      </c>
      <c r="I212">
        <f t="shared" si="24"/>
        <v>0.99807382204143313</v>
      </c>
      <c r="J212">
        <f t="shared" si="25"/>
        <v>0.47891925582464839</v>
      </c>
      <c r="K212">
        <f t="shared" si="22"/>
        <v>-40.082759497995937</v>
      </c>
      <c r="L212">
        <f t="shared" si="26"/>
        <v>5.3137915545595042E-2</v>
      </c>
    </row>
    <row r="213" spans="4:12" x14ac:dyDescent="0.35">
      <c r="D213" s="7">
        <f t="shared" si="20"/>
        <v>60</v>
      </c>
      <c r="E213" s="8">
        <f t="shared" si="21"/>
        <v>-10</v>
      </c>
      <c r="F213" s="9">
        <f t="shared" si="23"/>
        <v>-47.536159734008507</v>
      </c>
      <c r="G213">
        <f t="array" ref="G213">SUMPRODUCT(TRANSPOSE($B$2:$B$3),D213:E213)</f>
        <v>6.1079774086825047</v>
      </c>
      <c r="H213">
        <f t="array" ref="H213">SUMPRODUCT(TRANSPOSE($B$4:$B$5),D213:E213)</f>
        <v>-0.11903356522004124</v>
      </c>
      <c r="I213">
        <f t="shared" si="24"/>
        <v>0.99777989321645033</v>
      </c>
      <c r="J213">
        <f t="shared" si="25"/>
        <v>0.4702766961752779</v>
      </c>
      <c r="K213">
        <f t="shared" si="22"/>
        <v>-47.169441937308932</v>
      </c>
      <c r="L213">
        <f t="shared" si="26"/>
        <v>0.13448194241619094</v>
      </c>
    </row>
    <row r="214" spans="4:12" x14ac:dyDescent="0.35">
      <c r="D214" s="7">
        <f t="shared" si="20"/>
        <v>60</v>
      </c>
      <c r="E214" s="8">
        <f t="shared" si="21"/>
        <v>-15</v>
      </c>
      <c r="F214" s="9">
        <f t="shared" si="23"/>
        <v>-54.759043342539258</v>
      </c>
      <c r="G214">
        <f t="array" ref="G214">SUMPRODUCT(TRANSPOSE($B$2:$B$3),D214:E214)</f>
        <v>5.965665280925128</v>
      </c>
      <c r="H214">
        <f t="array" ref="H214">SUMPRODUCT(TRANSPOSE($B$4:$B$5),D214:E214)</f>
        <v>-0.1536941364573628</v>
      </c>
      <c r="I214">
        <f t="shared" si="24"/>
        <v>0.997441226747112</v>
      </c>
      <c r="J214">
        <f t="shared" si="25"/>
        <v>0.46165192401127847</v>
      </c>
      <c r="K214">
        <f t="shared" si="22"/>
        <v>-54.240024969636238</v>
      </c>
      <c r="L214">
        <f t="shared" si="26"/>
        <v>0.26938007141089787</v>
      </c>
    </row>
    <row r="215" spans="4:12" x14ac:dyDescent="0.35">
      <c r="D215" s="7">
        <f t="shared" si="20"/>
        <v>60</v>
      </c>
      <c r="E215" s="8">
        <f t="shared" si="21"/>
        <v>-20</v>
      </c>
      <c r="F215" s="9">
        <f t="shared" si="23"/>
        <v>-61.981926951070008</v>
      </c>
      <c r="G215">
        <f t="array" ref="G215">SUMPRODUCT(TRANSPOSE($B$2:$B$3),D215:E215)</f>
        <v>5.8233531531677514</v>
      </c>
      <c r="H215">
        <f t="array" ref="H215">SUMPRODUCT(TRANSPOSE($B$4:$B$5),D215:E215)</f>
        <v>-0.18835470769468435</v>
      </c>
      <c r="I215">
        <f t="shared" si="24"/>
        <v>0.99705105104583447</v>
      </c>
      <c r="J215">
        <f t="shared" si="25"/>
        <v>0.45305004663590542</v>
      </c>
      <c r="K215">
        <f t="shared" si="22"/>
        <v>-61.290088811965404</v>
      </c>
      <c r="L215">
        <f t="shared" si="26"/>
        <v>0.4786400107197214</v>
      </c>
    </row>
    <row r="216" spans="4:12" x14ac:dyDescent="0.35">
      <c r="D216" s="7">
        <f t="shared" ref="D216:D220" si="27">D198+5</f>
        <v>60</v>
      </c>
      <c r="E216" s="8">
        <f t="shared" ref="E216:E220" si="28">E198</f>
        <v>-25</v>
      </c>
      <c r="F216" s="9">
        <f t="shared" si="23"/>
        <v>-69.204810559600759</v>
      </c>
      <c r="G216">
        <f t="array" ref="G216">SUMPRODUCT(TRANSPOSE($B$2:$B$3),D216:E216)</f>
        <v>5.6810410254103747</v>
      </c>
      <c r="H216">
        <f t="array" ref="H216">SUMPRODUCT(TRANSPOSE($B$4:$B$5),D216:E216)</f>
        <v>-0.2230152789320059</v>
      </c>
      <c r="I216">
        <f t="shared" si="24"/>
        <v>0.99660158193696613</v>
      </c>
      <c r="J216">
        <f t="shared" si="25"/>
        <v>0.44447611686324312</v>
      </c>
      <c r="K216">
        <f t="shared" si="22"/>
        <v>-68.315224609802328</v>
      </c>
      <c r="L216">
        <f t="shared" si="26"/>
        <v>0.79136316207877555</v>
      </c>
    </row>
    <row r="217" spans="4:12" x14ac:dyDescent="0.35">
      <c r="D217" s="7">
        <f t="shared" si="27"/>
        <v>60</v>
      </c>
      <c r="E217" s="8">
        <f t="shared" si="28"/>
        <v>-30</v>
      </c>
      <c r="F217" s="9">
        <f t="shared" si="23"/>
        <v>-76.427694168131509</v>
      </c>
      <c r="G217">
        <f t="array" ref="G217">SUMPRODUCT(TRANSPOSE($B$2:$B$3),D217:E217)</f>
        <v>5.538728897652998</v>
      </c>
      <c r="H217">
        <f t="array" ref="H217">SUMPRODUCT(TRANSPOSE($B$4:$B$5),D217:E217)</f>
        <v>-0.25767585016932743</v>
      </c>
      <c r="I217">
        <f t="shared" si="24"/>
        <v>0.99608387529744413</v>
      </c>
      <c r="J217">
        <f t="shared" si="25"/>
        <v>0.43593512128775058</v>
      </c>
      <c r="K217">
        <f t="shared" si="22"/>
        <v>-75.311039148435498</v>
      </c>
      <c r="L217">
        <f t="shared" si="26"/>
        <v>1.2469184330123002</v>
      </c>
    </row>
    <row r="218" spans="4:12" x14ac:dyDescent="0.35">
      <c r="D218" s="7">
        <f t="shared" si="27"/>
        <v>60</v>
      </c>
      <c r="E218" s="8">
        <f t="shared" si="28"/>
        <v>-35</v>
      </c>
      <c r="F218" s="9">
        <f t="shared" si="23"/>
        <v>-83.65057777666226</v>
      </c>
      <c r="G218">
        <f t="array" ref="G218">SUMPRODUCT(TRANSPOSE($B$2:$B$3),D218:E218)</f>
        <v>5.3964167698956214</v>
      </c>
      <c r="H218">
        <f t="array" ref="H218">SUMPRODUCT(TRANSPOSE($B$4:$B$5),D218:E218)</f>
        <v>-0.29233642140664901</v>
      </c>
      <c r="I218">
        <f t="shared" si="24"/>
        <v>0.9954876595877078</v>
      </c>
      <c r="J218">
        <f t="shared" si="25"/>
        <v>0.42743196888541518</v>
      </c>
      <c r="K218">
        <f t="shared" si="22"/>
        <v>-82.273158620393474</v>
      </c>
      <c r="L218">
        <f t="shared" si="26"/>
        <v>1.8972835320562145</v>
      </c>
    </row>
    <row r="219" spans="4:12" x14ac:dyDescent="0.35">
      <c r="D219" s="7">
        <f t="shared" si="27"/>
        <v>60</v>
      </c>
      <c r="E219" s="8">
        <f t="shared" si="28"/>
        <v>-40</v>
      </c>
      <c r="F219" s="9">
        <f t="shared" si="23"/>
        <v>-90.873461385193011</v>
      </c>
      <c r="G219">
        <f t="array" ref="G219">SUMPRODUCT(TRANSPOSE($B$2:$B$3),D219:E219)</f>
        <v>5.2541046421382447</v>
      </c>
      <c r="H219">
        <f t="array" ref="H219">SUMPRODUCT(TRANSPOSE($B$4:$B$5),D219:E219)</f>
        <v>-0.32699699264397059</v>
      </c>
      <c r="I219">
        <f t="shared" si="24"/>
        <v>0.99480114597363944</v>
      </c>
      <c r="J219">
        <f t="shared" si="25"/>
        <v>0.41897148000076789</v>
      </c>
      <c r="K219">
        <f t="shared" si="22"/>
        <v>-89.19723132776943</v>
      </c>
      <c r="L219">
        <f t="shared" si="26"/>
        <v>2.8097472054102615</v>
      </c>
    </row>
    <row r="220" spans="4:12" ht="15" thickBot="1" x14ac:dyDescent="0.4">
      <c r="D220" s="10">
        <f t="shared" si="27"/>
        <v>60</v>
      </c>
      <c r="E220" s="11">
        <f t="shared" si="28"/>
        <v>-45</v>
      </c>
      <c r="F220" s="12">
        <f t="shared" si="23"/>
        <v>-98.096344993723747</v>
      </c>
      <c r="G220">
        <f t="array" ref="G220">SUMPRODUCT(TRANSPOSE($B$2:$B$3),D220:E220)</f>
        <v>5.111792514380868</v>
      </c>
      <c r="H220">
        <f t="array" ref="H220">SUMPRODUCT(TRANSPOSE($B$4:$B$5),D220:E220)</f>
        <v>-0.36165756388129211</v>
      </c>
      <c r="I220">
        <f t="shared" si="24"/>
        <v>0.99401081363235655</v>
      </c>
      <c r="J220">
        <f t="shared" si="25"/>
        <v>0.41055837577074472</v>
      </c>
      <c r="K220">
        <f t="shared" si="22"/>
        <v>-96.078929197167042</v>
      </c>
      <c r="L220">
        <f t="shared" si="26"/>
        <v>4.0699664961965238</v>
      </c>
    </row>
    <row r="221" spans="4:12" ht="15" thickTop="1" x14ac:dyDescent="0.3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FA11-3BCA-4710-B7A3-C4D3BDC39D6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Sheet1</vt:lpstr>
      <vt:lpstr>Sheet2</vt:lpstr>
      <vt:lpstr>theta0</vt:lpstr>
      <vt:lpstr>theta1</vt:lpstr>
      <vt:lpstr>theta2</vt:lpstr>
      <vt:lpstr>wttemp1</vt:lpstr>
      <vt:lpstr>wttemp2</vt:lpstr>
      <vt:lpstr>wtwind1</vt:lpstr>
      <vt:lpstr>wtwind2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2019-06-09T15:07:12Z</dcterms:created>
  <dcterms:modified xsi:type="dcterms:W3CDTF">2019-06-10T00:25:35Z</dcterms:modified>
</cp:coreProperties>
</file>