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/>
  <mc:AlternateContent xmlns:mc="http://schemas.openxmlformats.org/markup-compatibility/2006">
    <mc:Choice Requires="x15">
      <x15ac:absPath xmlns:x15ac="http://schemas.microsoft.com/office/spreadsheetml/2010/11/ac" url="C:\Users\Owner\Videos\"/>
    </mc:Choice>
  </mc:AlternateContent>
  <bookViews>
    <workbookView xWindow="0" yWindow="0" windowWidth="16390" windowHeight="6920" activeTab="1"/>
  </bookViews>
  <sheets>
    <sheet name="eoq" sheetId="1" r:id="rId1"/>
    <sheet name="power of 2 " sheetId="2" r:id="rId2"/>
  </sheets>
  <definedNames>
    <definedName name="anncost" localSheetId="1">'power of 2 '!$C$8</definedName>
    <definedName name="anncost">eoq!$C$8</definedName>
    <definedName name="annhc" localSheetId="1">'power of 2 '!$C$6</definedName>
    <definedName name="annhc">eoq!$C$6</definedName>
    <definedName name="annoc" localSheetId="1">'power of 2 '!$C$7</definedName>
    <definedName name="annoc">eoq!$C$7</definedName>
    <definedName name="annorders" localSheetId="1">'power of 2 '!$C$9</definedName>
    <definedName name="annorders">eoq!$C$9</definedName>
    <definedName name="D" localSheetId="1">'power of 2 '!$C$4</definedName>
    <definedName name="D">eoq!$C$4</definedName>
    <definedName name="EOQ" localSheetId="1">'power of 2 '!$C$5</definedName>
    <definedName name="EOQ">eoq!$C$5</definedName>
    <definedName name="h" localSheetId="1">'power of 2 '!$C$3</definedName>
    <definedName name="h">eoq!$C$3</definedName>
    <definedName name="K" localSheetId="1">'power of 2 '!$C$2</definedName>
    <definedName name="K">eoq!$C$2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D22" i="2" l="1"/>
  <c r="C9" i="1"/>
  <c r="C5" i="1"/>
  <c r="C9" i="2"/>
  <c r="C5" i="2" s="1"/>
  <c r="C6" i="2" s="1"/>
  <c r="C7" i="2" l="1"/>
  <c r="C8" i="2" s="1"/>
  <c r="C7" i="1"/>
  <c r="G15" i="2" l="1"/>
  <c r="J14" i="2"/>
  <c r="C6" i="1"/>
  <c r="C8" i="1" s="1"/>
</calcChain>
</file>

<file path=xl/sharedStrings.xml><?xml version="1.0" encoding="utf-8"?>
<sst xmlns="http://schemas.openxmlformats.org/spreadsheetml/2006/main" count="62" uniqueCount="40">
  <si>
    <t>cost/order</t>
  </si>
  <si>
    <t>K</t>
  </si>
  <si>
    <t>annual holding cost per unit</t>
  </si>
  <si>
    <t>h</t>
  </si>
  <si>
    <t>annual demand</t>
  </si>
  <si>
    <t>D</t>
  </si>
  <si>
    <t>order quantity</t>
  </si>
  <si>
    <t>EOQ</t>
  </si>
  <si>
    <t>holding cost per year</t>
  </si>
  <si>
    <t>annhc</t>
  </si>
  <si>
    <t>order cost per year</t>
  </si>
  <si>
    <t>annoc</t>
  </si>
  <si>
    <t>total annual cost (excluding purchasing)</t>
  </si>
  <si>
    <t>anncost</t>
  </si>
  <si>
    <t>orders per year</t>
  </si>
  <si>
    <t>annorders</t>
  </si>
  <si>
    <t>Find optimal Power of two Policy and verify the Power of 2 rule holds</t>
  </si>
  <si>
    <t xml:space="preserve">Days </t>
  </si>
  <si>
    <t>with EOQ cost per year is $2828.43</t>
  </si>
  <si>
    <t>ordering every 8 days costs $2920.89</t>
  </si>
  <si>
    <t>Cost with best power of 2</t>
  </si>
  <si>
    <t>policy is 3% more expensive.</t>
  </si>
  <si>
    <t>1, 2,4,8, 16, 32 days between orders</t>
  </si>
  <si>
    <t>to define order quantity</t>
  </si>
  <si>
    <t>There will always exist a Power of 2 order interval</t>
  </si>
  <si>
    <t>with total annual cost with in 6% of EOQ</t>
  </si>
  <si>
    <t>4 day power of 2</t>
  </si>
  <si>
    <t>16 day power of 2</t>
  </si>
  <si>
    <t>truck every 4 days</t>
  </si>
  <si>
    <t>P1</t>
  </si>
  <si>
    <t>P2</t>
  </si>
  <si>
    <t>each truck would have P1</t>
  </si>
  <si>
    <t>1 out of 4 trucks has product 2</t>
  </si>
  <si>
    <t>EOQ is 282</t>
  </si>
  <si>
    <t>Annual cost $2828</t>
  </si>
  <si>
    <t>days between</t>
  </si>
  <si>
    <t>orders</t>
  </si>
  <si>
    <t>cost is 3% higher than the EOQ</t>
  </si>
  <si>
    <t>optimal power of 2 policy cost cannot be more than 6% over EOQ cost</t>
  </si>
  <si>
    <t>time between 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</si>
</sst>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2" borderId="0" xfId="0" applyFont="1" applyFill="1"/>
    <xf numFmtId="44" fontId="2" fillId="0" borderId="0" xfId="1" applyFont="1"/>
    <xf numFmtId="0" fontId="2" fillId="3" borderId="0" xfId="0" applyFont="1" applyFill="1"/>
    <xf numFmtId="0" fontId="3" fillId="0" borderId="0" xfId="0" applyFont="1"/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zoomScale="130" zoomScaleNormal="130" workbookViewId="0">
      <selection activeCell="D17" sqref="D17"/>
    </sheetView>
  </sheetViews>
  <sheetFormatPr defaultColWidth="9.08984375" defaultRowHeight="13" x14ac:dyDescent="0.3"/>
  <cols>
    <col min="1" max="1" width="35" style="1" customWidth="1"/>
    <col min="2" max="2" width="9.08984375" style="1"/>
    <col min="3" max="3" width="10.36328125" style="1" bestFit="1" customWidth="1"/>
    <col min="4" max="16384" width="9.08984375" style="1"/>
  </cols>
  <sheetData>
    <row r="2" spans="1:5" x14ac:dyDescent="0.3">
      <c r="A2" s="1" t="s">
        <v>0</v>
      </c>
      <c r="B2" s="1" t="s">
        <v>1</v>
      </c>
      <c r="C2" s="2">
        <v>40</v>
      </c>
    </row>
    <row r="3" spans="1:5" x14ac:dyDescent="0.3">
      <c r="A3" s="1" t="s">
        <v>2</v>
      </c>
      <c r="B3" s="1" t="s">
        <v>3</v>
      </c>
      <c r="C3" s="2">
        <v>10</v>
      </c>
    </row>
    <row r="4" spans="1:5" x14ac:dyDescent="0.3">
      <c r="A4" s="1" t="s">
        <v>4</v>
      </c>
      <c r="B4" s="1" t="s">
        <v>5</v>
      </c>
      <c r="C4" s="2">
        <v>10000</v>
      </c>
    </row>
    <row r="5" spans="1:5" x14ac:dyDescent="0.3">
      <c r="A5" s="1" t="s">
        <v>6</v>
      </c>
      <c r="B5" s="1" t="s">
        <v>7</v>
      </c>
      <c r="C5" s="1">
        <f>SQRT(2*K*D/h)</f>
        <v>282.84271247461902</v>
      </c>
    </row>
    <row r="6" spans="1:5" x14ac:dyDescent="0.3">
      <c r="A6" s="1" t="s">
        <v>8</v>
      </c>
      <c r="B6" s="1" t="s">
        <v>9</v>
      </c>
      <c r="C6" s="3">
        <f>0.5*EOQ*h</f>
        <v>1414.2135623730951</v>
      </c>
    </row>
    <row r="7" spans="1:5" x14ac:dyDescent="0.3">
      <c r="A7" s="1" t="s">
        <v>10</v>
      </c>
      <c r="B7" s="1" t="s">
        <v>11</v>
      </c>
      <c r="C7" s="3">
        <f>K*annorders</f>
        <v>1414.2135623730951</v>
      </c>
    </row>
    <row r="8" spans="1:5" x14ac:dyDescent="0.3">
      <c r="A8" s="1" t="s">
        <v>12</v>
      </c>
      <c r="B8" s="1" t="s">
        <v>13</v>
      </c>
      <c r="C8" s="3">
        <f>annhc+annoc</f>
        <v>2828.4271247461902</v>
      </c>
      <c r="E8" s="1" t="s">
        <v>22</v>
      </c>
    </row>
    <row r="9" spans="1:5" x14ac:dyDescent="0.3">
      <c r="A9" s="1" t="s">
        <v>14</v>
      </c>
      <c r="B9" s="1" t="s">
        <v>15</v>
      </c>
      <c r="C9" s="1">
        <f>D/EOQ</f>
        <v>35.355339059327378</v>
      </c>
      <c r="E9" s="1" t="s">
        <v>23</v>
      </c>
    </row>
    <row r="10" spans="1:5" x14ac:dyDescent="0.3">
      <c r="E10" s="1" t="s">
        <v>24</v>
      </c>
    </row>
    <row r="11" spans="1:5" x14ac:dyDescent="0.3">
      <c r="A11" s="1" t="s">
        <v>39</v>
      </c>
      <c r="B11" s="1">
        <f>365/annorders</f>
        <v>10.323759005323593</v>
      </c>
      <c r="E11" s="1" t="s">
        <v>25</v>
      </c>
    </row>
    <row r="13" spans="1:5" x14ac:dyDescent="0.3">
      <c r="D13" s="1" t="s">
        <v>29</v>
      </c>
      <c r="E13" s="1" t="s">
        <v>26</v>
      </c>
    </row>
    <row r="14" spans="1:5" x14ac:dyDescent="0.3">
      <c r="B14" s="1" t="s">
        <v>33</v>
      </c>
      <c r="D14" s="1" t="s">
        <v>30</v>
      </c>
      <c r="E14" s="1" t="s">
        <v>27</v>
      </c>
    </row>
    <row r="15" spans="1:5" x14ac:dyDescent="0.3">
      <c r="B15" s="1" t="s">
        <v>34</v>
      </c>
      <c r="E15" s="1" t="s">
        <v>28</v>
      </c>
    </row>
    <row r="16" spans="1:5" x14ac:dyDescent="0.3">
      <c r="A16" s="4" t="s">
        <v>18</v>
      </c>
      <c r="E16" s="1" t="s">
        <v>31</v>
      </c>
    </row>
    <row r="17" spans="1:6" x14ac:dyDescent="0.3">
      <c r="A17" s="4" t="s">
        <v>19</v>
      </c>
      <c r="E17" s="1" t="s">
        <v>32</v>
      </c>
    </row>
    <row r="18" spans="1:6" x14ac:dyDescent="0.3">
      <c r="A18" s="4" t="s">
        <v>20</v>
      </c>
    </row>
    <row r="19" spans="1:6" x14ac:dyDescent="0.3">
      <c r="A19" s="4" t="s">
        <v>21</v>
      </c>
    </row>
    <row r="20" spans="1:6" x14ac:dyDescent="0.3">
      <c r="A20" s="4"/>
      <c r="F20" s="4"/>
    </row>
  </sheetData>
  <pageMargins left="0.75" right="0.75" top="1" bottom="1" header="0.5" footer="0.5"/>
  <pageSetup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zoomScale="120" zoomScaleNormal="120" workbookViewId="0">
      <selection activeCell="C20" sqref="C20"/>
    </sheetView>
  </sheetViews>
  <sheetFormatPr defaultColWidth="9.08984375" defaultRowHeight="13" x14ac:dyDescent="0.3"/>
  <cols>
    <col min="1" max="1" width="35" style="1" customWidth="1"/>
    <col min="2" max="2" width="9.08984375" style="1"/>
    <col min="3" max="3" width="10.36328125" style="1" bestFit="1" customWidth="1"/>
    <col min="4" max="16384" width="9.08984375" style="1"/>
  </cols>
  <sheetData>
    <row r="2" spans="1:10" x14ac:dyDescent="0.3">
      <c r="A2" s="1" t="s">
        <v>0</v>
      </c>
      <c r="B2" s="1" t="s">
        <v>1</v>
      </c>
      <c r="C2" s="2">
        <v>40</v>
      </c>
    </row>
    <row r="3" spans="1:10" x14ac:dyDescent="0.3">
      <c r="A3" s="1" t="s">
        <v>2</v>
      </c>
      <c r="B3" s="1" t="s">
        <v>3</v>
      </c>
      <c r="C3" s="2">
        <v>10</v>
      </c>
    </row>
    <row r="4" spans="1:10" x14ac:dyDescent="0.3">
      <c r="A4" s="1" t="s">
        <v>4</v>
      </c>
      <c r="B4" s="1" t="s">
        <v>5</v>
      </c>
      <c r="C4" s="2">
        <v>10000</v>
      </c>
      <c r="F4" s="1" t="s">
        <v>17</v>
      </c>
    </row>
    <row r="5" spans="1:10" x14ac:dyDescent="0.3">
      <c r="A5" s="1" t="s">
        <v>6</v>
      </c>
      <c r="B5" s="1" t="s">
        <v>7</v>
      </c>
      <c r="C5" s="1">
        <f>D/annorders</f>
        <v>219.17808219178082</v>
      </c>
      <c r="F5" s="1">
        <v>8</v>
      </c>
    </row>
    <row r="6" spans="1:10" x14ac:dyDescent="0.3">
      <c r="A6" s="1" t="s">
        <v>8</v>
      </c>
      <c r="B6" s="1" t="s">
        <v>9</v>
      </c>
      <c r="C6" s="3">
        <f>0.5*EOQ*h</f>
        <v>1095.8904109589041</v>
      </c>
    </row>
    <row r="7" spans="1:10" x14ac:dyDescent="0.3">
      <c r="A7" s="1" t="s">
        <v>10</v>
      </c>
      <c r="B7" s="1" t="s">
        <v>11</v>
      </c>
      <c r="C7" s="3">
        <f>K*annorders</f>
        <v>1825</v>
      </c>
      <c r="E7" s="1" t="s">
        <v>38</v>
      </c>
    </row>
    <row r="8" spans="1:10" x14ac:dyDescent="0.3">
      <c r="A8" s="1" t="s">
        <v>12</v>
      </c>
      <c r="B8" s="1" t="s">
        <v>13</v>
      </c>
      <c r="C8" s="3">
        <f>annhc+annoc</f>
        <v>2920.8904109589039</v>
      </c>
    </row>
    <row r="9" spans="1:10" x14ac:dyDescent="0.3">
      <c r="A9" s="1" t="s">
        <v>14</v>
      </c>
      <c r="B9" s="1" t="s">
        <v>15</v>
      </c>
      <c r="C9" s="1">
        <f>365/F5</f>
        <v>45.625</v>
      </c>
    </row>
    <row r="12" spans="1:10" x14ac:dyDescent="0.3">
      <c r="B12" s="1" t="s">
        <v>16</v>
      </c>
    </row>
    <row r="14" spans="1:10" x14ac:dyDescent="0.3">
      <c r="J14" s="1">
        <f>anncost</f>
        <v>2920.8904109589039</v>
      </c>
    </row>
    <row r="15" spans="1:10" x14ac:dyDescent="0.3">
      <c r="C15" s="1" t="s">
        <v>33</v>
      </c>
      <c r="G15" s="1">
        <f>anncost</f>
        <v>2920.8904109589039</v>
      </c>
      <c r="I15" s="1">
        <v>1</v>
      </c>
      <c r="J15" s="1">
        <f t="dataTable" ref="J15:J21" dt2D="0" dtr="0" r1="F5"/>
        <v>14736.986301369863</v>
      </c>
    </row>
    <row r="16" spans="1:10" x14ac:dyDescent="0.3">
      <c r="A16" s="4" t="s">
        <v>18</v>
      </c>
      <c r="C16" s="1" t="s">
        <v>34</v>
      </c>
      <c r="F16" s="1">
        <v>1</v>
      </c>
      <c r="G16" s="1">
        <f t="dataTable" ref="G16:G22" dt2D="0" dtr="0" r1="F5" ca="1"/>
        <v>14736.986301369863</v>
      </c>
      <c r="I16" s="1">
        <v>2</v>
      </c>
      <c r="J16" s="1">
        <v>7573.9726027397264</v>
      </c>
    </row>
    <row r="17" spans="1:10" x14ac:dyDescent="0.3">
      <c r="A17" s="4" t="s">
        <v>19</v>
      </c>
      <c r="F17" s="1">
        <v>2</v>
      </c>
      <c r="G17" s="1">
        <v>7573.9726027397264</v>
      </c>
      <c r="I17" s="1">
        <v>4</v>
      </c>
      <c r="J17" s="1">
        <v>4197.9452054794519</v>
      </c>
    </row>
    <row r="18" spans="1:10" x14ac:dyDescent="0.3">
      <c r="A18" s="4" t="s">
        <v>20</v>
      </c>
      <c r="F18" s="1">
        <v>4</v>
      </c>
      <c r="G18" s="1">
        <v>4197.9452054794519</v>
      </c>
      <c r="I18" s="1">
        <v>8</v>
      </c>
      <c r="J18" s="1">
        <v>2920.8904109589039</v>
      </c>
    </row>
    <row r="19" spans="1:10" x14ac:dyDescent="0.3">
      <c r="A19" s="4" t="s">
        <v>21</v>
      </c>
      <c r="D19" s="1">
        <v>8</v>
      </c>
      <c r="F19" s="5">
        <v>8</v>
      </c>
      <c r="G19" s="1">
        <v>2920.8904109589039</v>
      </c>
      <c r="I19" s="1">
        <v>16</v>
      </c>
      <c r="J19" s="1">
        <v>3104.2808219178082</v>
      </c>
    </row>
    <row r="20" spans="1:10" x14ac:dyDescent="0.3">
      <c r="A20" s="4"/>
      <c r="D20" s="1" t="s">
        <v>35</v>
      </c>
      <c r="F20">
        <v>16</v>
      </c>
      <c r="G20" s="1">
        <v>3104.2808219178082</v>
      </c>
      <c r="I20" s="1">
        <v>32</v>
      </c>
      <c r="J20" s="1">
        <v>4839.8116438356165</v>
      </c>
    </row>
    <row r="21" spans="1:10" x14ac:dyDescent="0.3">
      <c r="D21" s="1" t="s">
        <v>36</v>
      </c>
      <c r="F21" s="1">
        <v>32</v>
      </c>
      <c r="G21" s="1">
        <v>4839.8116438356165</v>
      </c>
      <c r="I21" s="1">
        <v>64</v>
      </c>
      <c r="J21" s="1">
        <v>8995.2482876712329</v>
      </c>
    </row>
    <row r="22" spans="1:10" x14ac:dyDescent="0.3">
      <c r="D22" s="1">
        <f>2920/2828</f>
        <v>1.0325318246110324</v>
      </c>
      <c r="F22" s="1">
        <v>64</v>
      </c>
      <c r="G22" s="1">
        <v>8995.2482876712329</v>
      </c>
    </row>
    <row r="23" spans="1:10" x14ac:dyDescent="0.3">
      <c r="D23" s="1" t="s">
        <v>37</v>
      </c>
    </row>
  </sheetData>
  <conditionalFormatting sqref="J15:J20">
    <cfRule type="top10" dxfId="0" priority="1" bottom="1" rank="1"/>
  </conditionalFormatting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eoq</vt:lpstr>
      <vt:lpstr>power of 2 </vt:lpstr>
      <vt:lpstr>'power of 2 '!anncost</vt:lpstr>
      <vt:lpstr>anncost</vt:lpstr>
      <vt:lpstr>'power of 2 '!annhc</vt:lpstr>
      <vt:lpstr>annhc</vt:lpstr>
      <vt:lpstr>'power of 2 '!annoc</vt:lpstr>
      <vt:lpstr>annoc</vt:lpstr>
      <vt:lpstr>'power of 2 '!annorders</vt:lpstr>
      <vt:lpstr>annorders</vt:lpstr>
      <vt:lpstr>'power of 2 '!D</vt:lpstr>
      <vt:lpstr>D</vt:lpstr>
      <vt:lpstr>'power of 2 '!EOQ</vt:lpstr>
      <vt:lpstr>EOQ</vt:lpstr>
      <vt:lpstr>'power of 2 '!h</vt:lpstr>
      <vt:lpstr>h</vt:lpstr>
      <vt:lpstr>'power of 2 '!K</vt:lpstr>
      <vt:lpstr>K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Owner</cp:lastModifiedBy>
  <dcterms:created xsi:type="dcterms:W3CDTF">2013-11-19T02:14:32Z</dcterms:created>
  <dcterms:modified xsi:type="dcterms:W3CDTF">2017-03-28T15:08:11Z</dcterms:modified>
</cp:coreProperties>
</file>