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gotiation\"/>
    </mc:Choice>
  </mc:AlternateContent>
  <bookViews>
    <workbookView xWindow="360" yWindow="90" windowWidth="11340" windowHeight="4760" activeTab="1" xr2:uid="{00000000-000D-0000-FFFF-FFFF00000000}"/>
  </bookViews>
  <sheets>
    <sheet name="find contractor  max " sheetId="1" r:id="rId1"/>
    <sheet name="find store max  " sheetId="8" r:id="rId2"/>
    <sheet name="max min POP" sheetId="4" r:id="rId3"/>
    <sheet name="max min POP integer" sheetId="6" r:id="rId4"/>
    <sheet name="max product " sheetId="5" r:id="rId5"/>
    <sheet name="max product  int" sheetId="7" r:id="rId6"/>
    <sheet name="Sheet2" sheetId="2" r:id="rId7"/>
    <sheet name="Sheet3" sheetId="3" r:id="rId8"/>
  </sheets>
  <definedNames>
    <definedName name="LSGRGeng_RelaxBounds" localSheetId="3" hidden="1">2</definedName>
    <definedName name="solver_adj" localSheetId="0" hidden="1">'find contractor  max '!$E$6:$E$10,'find contractor  max '!$E$13:$E$14,'find contractor  max '!$E$17:$E$23</definedName>
    <definedName name="solver_adj" localSheetId="1" hidden="1">'find store max  '!$E$6:$E$10,'find store max  '!$E$13:$E$14,'find store max  '!$E$17:$E$23</definedName>
    <definedName name="solver_adj" localSheetId="2" hidden="1">'max min POP'!$E$6:$E$10,'max min POP'!$E$13:$E$14,'max min POP'!$E$17:$E$23</definedName>
    <definedName name="solver_adj" localSheetId="3" hidden="1">'max min POP integer'!$E$6:$E$10,'max min POP integer'!$E$13:$E$14,'max min POP integer'!$E$17:$E$23</definedName>
    <definedName name="solver_adj" localSheetId="4" hidden="1">'max product '!$E$6:$E$10,'max product '!$E$13:$E$14,'max product '!$E$17:$E$23</definedName>
    <definedName name="solver_adj" localSheetId="5" hidden="1">'max product  int'!$E$6:$E$10,'max product  int'!$E$13:$E$14,'max product  int'!$E$17:$E$23</definedName>
    <definedName name="solver_cct" localSheetId="0" hidden="1">20</definedName>
    <definedName name="solver_cct" localSheetId="1" hidden="1">20</definedName>
    <definedName name="solver_cgt" localSheetId="0" hidden="1">1</definedName>
    <definedName name="solver_cgt" localSheetId="1" hidden="1">1</definedName>
    <definedName name="solver_cir1" localSheetId="0" hidden="1">1</definedName>
    <definedName name="solver_cir1" localSheetId="1" hidden="1">1</definedName>
    <definedName name="solver_cir1" localSheetId="2" hidden="1">1</definedName>
    <definedName name="solver_cir1" localSheetId="3" hidden="1">1</definedName>
    <definedName name="solver_cir1" localSheetId="4" hidden="1">1</definedName>
    <definedName name="solver_cir1" localSheetId="5" hidden="1">1</definedName>
    <definedName name="solver_cir10" localSheetId="2" hidden="1">1</definedName>
    <definedName name="solver_cir10" localSheetId="3" hidden="1">1</definedName>
    <definedName name="solver_cir10" localSheetId="4" hidden="1">1</definedName>
    <definedName name="solver_cir10" localSheetId="5" hidden="1">1</definedName>
    <definedName name="solver_cir11" localSheetId="2" hidden="1">1</definedName>
    <definedName name="solver_cir11" localSheetId="3" hidden="1">1</definedName>
    <definedName name="solver_cir11" localSheetId="5" hidden="1">1</definedName>
    <definedName name="solver_cir12" localSheetId="2" hidden="1">1</definedName>
    <definedName name="solver_cir12" localSheetId="3" hidden="1">1</definedName>
    <definedName name="solver_cir12" localSheetId="5" hidden="1">1</definedName>
    <definedName name="solver_cir13" localSheetId="3" hidden="1">1</definedName>
    <definedName name="solver_cir13" localSheetId="5" hidden="1">1</definedName>
    <definedName name="solver_cir2" localSheetId="0" hidden="1">1</definedName>
    <definedName name="solver_cir2" localSheetId="1" hidden="1">1</definedName>
    <definedName name="solver_cir2" localSheetId="2" hidden="1">1</definedName>
    <definedName name="solver_cir2" localSheetId="3" hidden="1">1</definedName>
    <definedName name="solver_cir2" localSheetId="4" hidden="1">1</definedName>
    <definedName name="solver_cir2" localSheetId="5" hidden="1">1</definedName>
    <definedName name="solver_cir3" localSheetId="0" hidden="1">1</definedName>
    <definedName name="solver_cir3" localSheetId="1" hidden="1">1</definedName>
    <definedName name="solver_cir3" localSheetId="2" hidden="1">1</definedName>
    <definedName name="solver_cir3" localSheetId="3" hidden="1">1</definedName>
    <definedName name="solver_cir3" localSheetId="4" hidden="1">1</definedName>
    <definedName name="solver_cir3" localSheetId="5" hidden="1">1</definedName>
    <definedName name="solver_cir4" localSheetId="0" hidden="1">1</definedName>
    <definedName name="solver_cir4" localSheetId="1" hidden="1">1</definedName>
    <definedName name="solver_cir4" localSheetId="2" hidden="1">1</definedName>
    <definedName name="solver_cir4" localSheetId="3" hidden="1">1</definedName>
    <definedName name="solver_cir4" localSheetId="4" hidden="1">1</definedName>
    <definedName name="solver_cir4" localSheetId="5" hidden="1">1</definedName>
    <definedName name="solver_cir5" localSheetId="2" hidden="1">1</definedName>
    <definedName name="solver_cir5" localSheetId="3" hidden="1">1</definedName>
    <definedName name="solver_cir5" localSheetId="4" hidden="1">1</definedName>
    <definedName name="solver_cir5" localSheetId="5" hidden="1">1</definedName>
    <definedName name="solver_cir6" localSheetId="2" hidden="1">1</definedName>
    <definedName name="solver_cir6" localSheetId="3" hidden="1">1</definedName>
    <definedName name="solver_cir6" localSheetId="4" hidden="1">1</definedName>
    <definedName name="solver_cir6" localSheetId="5" hidden="1">1</definedName>
    <definedName name="solver_cir7" localSheetId="2" hidden="1">1</definedName>
    <definedName name="solver_cir7" localSheetId="3" hidden="1">1</definedName>
    <definedName name="solver_cir7" localSheetId="4" hidden="1">1</definedName>
    <definedName name="solver_cir7" localSheetId="5" hidden="1">1</definedName>
    <definedName name="solver_cir8" localSheetId="2" hidden="1">1</definedName>
    <definedName name="solver_cir8" localSheetId="3" hidden="1">1</definedName>
    <definedName name="solver_cir8" localSheetId="4" hidden="1">1</definedName>
    <definedName name="solver_cir8" localSheetId="5" hidden="1">1</definedName>
    <definedName name="solver_cir9" localSheetId="2" hidden="1">1</definedName>
    <definedName name="solver_cir9" localSheetId="3" hidden="1">1</definedName>
    <definedName name="solver_cir9" localSheetId="4" hidden="1">1</definedName>
    <definedName name="solver_cir9" localSheetId="5" hidden="1">1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cvg" localSheetId="5" hidden="1">0.0001</definedName>
    <definedName name="solver_dia" localSheetId="0" hidden="1">4</definedName>
    <definedName name="solver_dia" localSheetId="1" hidden="1">4</definedName>
    <definedName name="solver_dia" localSheetId="2" hidden="1">4</definedName>
    <definedName name="solver_dia" localSheetId="3" hidden="1">4</definedName>
    <definedName name="solver_dia" localSheetId="4" hidden="1">4</definedName>
    <definedName name="solver_dia" localSheetId="5" hidden="1">4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ua" localSheetId="0" hidden="1">1</definedName>
    <definedName name="solver_dua" localSheetId="1" hidden="1">1</definedName>
    <definedName name="solver_eng" localSheetId="0" hidden="1">2</definedName>
    <definedName name="solver_eng" localSheetId="1" hidden="1">2</definedName>
    <definedName name="solver_eng" localSheetId="2" hidden="1">3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fns" localSheetId="2" hidden="1">0</definedName>
    <definedName name="solver_fns" localSheetId="3" hidden="1">0</definedName>
    <definedName name="solver_gct" localSheetId="0" hidden="1">20</definedName>
    <definedName name="solver_gct" localSheetId="1" hidden="1">20</definedName>
    <definedName name="solver_gop" localSheetId="0" hidden="1">1</definedName>
    <definedName name="solver_gop" localSheetId="1" hidden="1">1</definedName>
    <definedName name="solver_iao" localSheetId="0" hidden="1">0</definedName>
    <definedName name="solver_iao" localSheetId="1" hidden="1">0</definedName>
    <definedName name="solver_iao" localSheetId="2" hidden="1">0</definedName>
    <definedName name="solver_iao" localSheetId="3" hidden="1">0</definedName>
    <definedName name="solver_iao" localSheetId="4" hidden="1">0</definedName>
    <definedName name="solver_iao" localSheetId="5" hidden="1">0</definedName>
    <definedName name="solver_ibd" localSheetId="0" hidden="1">2</definedName>
    <definedName name="solver_ibd" localSheetId="1" hidden="1">2</definedName>
    <definedName name="solver_ibd" localSheetId="2" hidden="1">2</definedName>
    <definedName name="solver_ibd" localSheetId="3" hidden="1">2</definedName>
    <definedName name="solver_ibd" localSheetId="4" hidden="1">2</definedName>
    <definedName name="solver_ibd" localSheetId="5" hidden="1">2</definedName>
    <definedName name="solver_ifs" localSheetId="0" hidden="1">0</definedName>
    <definedName name="solver_ifs" localSheetId="1" hidden="1">0</definedName>
    <definedName name="solver_ifs" localSheetId="2" hidden="1">0</definedName>
    <definedName name="solver_ifs" localSheetId="3" hidden="1">0</definedName>
    <definedName name="solver_ifs" localSheetId="4" hidden="1">0</definedName>
    <definedName name="solver_ifs" localSheetId="5" hidden="1">0</definedName>
    <definedName name="solver_irs" localSheetId="0" hidden="1">0</definedName>
    <definedName name="solver_irs" localSheetId="1" hidden="1">0</definedName>
    <definedName name="solver_irs" localSheetId="2" hidden="1">0</definedName>
    <definedName name="solver_irs" localSheetId="3" hidden="1">0</definedName>
    <definedName name="solver_irs" localSheetId="4" hidden="1">0</definedName>
    <definedName name="solver_irs" localSheetId="5" hidden="1">0</definedName>
    <definedName name="solver_ism" localSheetId="0" hidden="1">0</definedName>
    <definedName name="solver_ism" localSheetId="1" hidden="1">0</definedName>
    <definedName name="solver_ism" localSheetId="2" hidden="1">0</definedName>
    <definedName name="solver_ism" localSheetId="3" hidden="1">0</definedName>
    <definedName name="solver_ism" localSheetId="4" hidden="1">0</definedName>
    <definedName name="solver_ism" localSheetId="5" hidden="1">0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lhs1" localSheetId="0" hidden="1">'find contractor  max '!$E$11</definedName>
    <definedName name="solver_lhs1" localSheetId="1" hidden="1">'find store max  '!$E$11</definedName>
    <definedName name="solver_lhs1" localSheetId="2" hidden="1">'max min POP'!$E$11</definedName>
    <definedName name="solver_lhs1" localSheetId="3" hidden="1">'max min POP integer'!$E$11</definedName>
    <definedName name="solver_lhs1" localSheetId="4" hidden="1">'max product '!$E$11</definedName>
    <definedName name="solver_lhs1" localSheetId="5" hidden="1">'max product  int'!$E$11</definedName>
    <definedName name="solver_lhs10" localSheetId="2" hidden="1">'max min POP'!$H$6:$I$6</definedName>
    <definedName name="solver_lhs10" localSheetId="3" hidden="1">'max min POP integer'!$H$6:$I$6</definedName>
    <definedName name="solver_lhs10" localSheetId="4" hidden="1">'max product '!$H$6:$I$6</definedName>
    <definedName name="solver_lhs10" localSheetId="5" hidden="1">'max product  int'!$E$6:$E$10</definedName>
    <definedName name="solver_lhs11" localSheetId="2" hidden="1">'max min POP'!$H$6:$I$6</definedName>
    <definedName name="solver_lhs11" localSheetId="3" hidden="1">'max min POP integer'!$H$6:$I$6</definedName>
    <definedName name="solver_lhs11" localSheetId="4" hidden="1">'max product '!$H$6:$I$6</definedName>
    <definedName name="solver_lhs11" localSheetId="5" hidden="1">'max product  int'!$E$6:$E$10</definedName>
    <definedName name="solver_lhs12" localSheetId="2" hidden="1">'max min POP'!$I$6</definedName>
    <definedName name="solver_lhs12" localSheetId="3" hidden="1">'max min POP integer'!$H$6:$I$6</definedName>
    <definedName name="solver_lhs12" localSheetId="4" hidden="1">'max product '!$I$6</definedName>
    <definedName name="solver_lhs12" localSheetId="5" hidden="1">'max product  int'!$E$6:$E$10</definedName>
    <definedName name="solver_lhs13" localSheetId="3" hidden="1">'max min POP integer'!$H$6:$I$6</definedName>
    <definedName name="solver_lhs13" localSheetId="5" hidden="1">'max product  int'!$H$6:$I$6</definedName>
    <definedName name="solver_lhs2" localSheetId="0" hidden="1">'find contractor  max '!$E$15</definedName>
    <definedName name="solver_lhs2" localSheetId="1" hidden="1">'find store max  '!$E$15</definedName>
    <definedName name="solver_lhs2" localSheetId="2" hidden="1">'max min POP'!$E$13:$E$14</definedName>
    <definedName name="solver_lhs2" localSheetId="3" hidden="1">'max min POP integer'!$E$13:$E$14</definedName>
    <definedName name="solver_lhs2" localSheetId="4" hidden="1">'max product '!$E$13:$E$14</definedName>
    <definedName name="solver_lhs2" localSheetId="5" hidden="1">'max product  int'!$E$13:$E$14</definedName>
    <definedName name="solver_lhs3" localSheetId="0" hidden="1">'find contractor  max '!$E$24</definedName>
    <definedName name="solver_lhs3" localSheetId="1" hidden="1">'find store max  '!$E$24</definedName>
    <definedName name="solver_lhs3" localSheetId="2" hidden="1">'max min POP'!$E$13:$E$14</definedName>
    <definedName name="solver_lhs3" localSheetId="3" hidden="1">'max min POP integer'!$E$15</definedName>
    <definedName name="solver_lhs3" localSheetId="4" hidden="1">'max product '!$E$13:$E$14</definedName>
    <definedName name="solver_lhs3" localSheetId="5" hidden="1">'max product  int'!$E$13:$E$14</definedName>
    <definedName name="solver_lhs4" localSheetId="0" hidden="1">'find contractor  max '!$H$6:$I$6</definedName>
    <definedName name="solver_lhs4" localSheetId="1" hidden="1">'find store max  '!$H$6:$I$6</definedName>
    <definedName name="solver_lhs4" localSheetId="2" hidden="1">'max min POP'!$E$15</definedName>
    <definedName name="solver_lhs4" localSheetId="3" hidden="1">'max min POP integer'!$E$17:$E$23</definedName>
    <definedName name="solver_lhs4" localSheetId="4" hidden="1">'max product '!$E$15</definedName>
    <definedName name="solver_lhs4" localSheetId="5" hidden="1">'max product  int'!$E$13:$E$14</definedName>
    <definedName name="solver_lhs5" localSheetId="0" hidden="1">'find contractor  max '!$E$24</definedName>
    <definedName name="solver_lhs5" localSheetId="1" hidden="1">'find store max  '!$E$24</definedName>
    <definedName name="solver_lhs5" localSheetId="2" hidden="1">'max min POP'!$E$17:$E$23</definedName>
    <definedName name="solver_lhs5" localSheetId="3" hidden="1">'max min POP integer'!$E$24</definedName>
    <definedName name="solver_lhs5" localSheetId="4" hidden="1">'max product '!$E$17:$E$23</definedName>
    <definedName name="solver_lhs5" localSheetId="5" hidden="1">'max product  int'!$E$15</definedName>
    <definedName name="solver_lhs6" localSheetId="0" hidden="1">'find contractor  max '!$E$6:$E$10</definedName>
    <definedName name="solver_lhs6" localSheetId="1" hidden="1">'find store max  '!$E$6:$E$10</definedName>
    <definedName name="solver_lhs6" localSheetId="2" hidden="1">'max min POP'!$E$17:$E$23</definedName>
    <definedName name="solver_lhs6" localSheetId="3" hidden="1">'max min POP integer'!$E$6:$E$10</definedName>
    <definedName name="solver_lhs6" localSheetId="4" hidden="1">'max product '!$E$17:$E$23</definedName>
    <definedName name="solver_lhs6" localSheetId="5" hidden="1">'max product  int'!$E$17:$E$23</definedName>
    <definedName name="solver_lhs7" localSheetId="0" hidden="1">'find contractor  max '!$H$6:$I$6</definedName>
    <definedName name="solver_lhs7" localSheetId="1" hidden="1">'find store max  '!$H$6:$I$6</definedName>
    <definedName name="solver_lhs7" localSheetId="2" hidden="1">'max min POP'!$E$24</definedName>
    <definedName name="solver_lhs7" localSheetId="3" hidden="1">'max min POP integer'!$H$6:$I$6</definedName>
    <definedName name="solver_lhs7" localSheetId="4" hidden="1">'max product '!$E$24</definedName>
    <definedName name="solver_lhs7" localSheetId="5" hidden="1">'max product  int'!$E$17:$E$23</definedName>
    <definedName name="solver_lhs8" localSheetId="2" hidden="1">'max min POP'!$E$6:$E$10</definedName>
    <definedName name="solver_lhs8" localSheetId="3" hidden="1">'max min POP integer'!$H$6:$I$6</definedName>
    <definedName name="solver_lhs8" localSheetId="4" hidden="1">'max product '!$E$6:$E$10</definedName>
    <definedName name="solver_lhs8" localSheetId="5" hidden="1">'max product  int'!$E$17:$E$23</definedName>
    <definedName name="solver_lhs9" localSheetId="2" hidden="1">'max min POP'!$E$6:$E$10</definedName>
    <definedName name="solver_lhs9" localSheetId="3" hidden="1">'max min POP integer'!$H$6:$I$6</definedName>
    <definedName name="solver_lhs9" localSheetId="4" hidden="1">'max product '!$E$6:$E$10</definedName>
    <definedName name="solver_lhs9" localSheetId="5" hidden="1">'max product  int'!$E$24</definedName>
    <definedName name="solver_lin" localSheetId="0" hidden="1">1</definedName>
    <definedName name="solver_lin" localSheetId="1" hidden="1">1</definedName>
    <definedName name="solver_lin" localSheetId="2" hidden="1">2</definedName>
    <definedName name="solver_lin" localSheetId="3" hidden="1">2</definedName>
    <definedName name="solver_lin" localSheetId="4" hidden="1">2</definedName>
    <definedName name="solver_lin" localSheetId="5" hidden="1">2</definedName>
    <definedName name="solver_loc" localSheetId="0" hidden="1">1</definedName>
    <definedName name="solver_loc" localSheetId="1" hidden="1">1</definedName>
    <definedName name="solver_loc" localSheetId="2" hidden="1">1</definedName>
    <definedName name="solver_loc" localSheetId="3" hidden="1">1</definedName>
    <definedName name="solver_loc" localSheetId="4" hidden="1">1</definedName>
    <definedName name="solver_loc" localSheetId="5" hidden="1">1</definedName>
    <definedName name="solver_lva" localSheetId="0" hidden="1">2</definedName>
    <definedName name="solver_lva" localSheetId="1" hidden="1">2</definedName>
    <definedName name="solver_lva" localSheetId="2" hidden="1">2</definedName>
    <definedName name="solver_lva" localSheetId="3" hidden="1">2</definedName>
    <definedName name="solver_lva" localSheetId="4" hidden="1">2</definedName>
    <definedName name="solver_lva" localSheetId="5" hidden="1">2</definedName>
    <definedName name="solver_mip" localSheetId="0" hidden="1">5000</definedName>
    <definedName name="solver_mip" localSheetId="1" hidden="1">5000</definedName>
    <definedName name="solver_mip" localSheetId="2" hidden="1">5000</definedName>
    <definedName name="solver_mip" localSheetId="3" hidden="1">5000</definedName>
    <definedName name="solver_mip" localSheetId="4" hidden="1">5000000</definedName>
    <definedName name="solver_mip" localSheetId="5" hidden="1">5000000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ni" localSheetId="4" hidden="1">3000</definedName>
    <definedName name="solver_mni" localSheetId="5" hidden="1">3000</definedName>
    <definedName name="solver_mod" localSheetId="0" hidden="1">4</definedName>
    <definedName name="solver_mod" localSheetId="1" hidden="1">4</definedName>
    <definedName name="solver_mod" localSheetId="2" hidden="1">4</definedName>
    <definedName name="solver_mod" localSheetId="3" hidden="1">4</definedName>
    <definedName name="solver_mod" localSheetId="4" hidden="1">4</definedName>
    <definedName name="solver_mod" localSheetId="5" hidden="1">4</definedName>
    <definedName name="solver_mrt" localSheetId="0" hidden="1">0.075</definedName>
    <definedName name="solver_mrt" localSheetId="1" hidden="1">0.075</definedName>
    <definedName name="solver_mrt" localSheetId="2" hidden="1">0.5</definedName>
    <definedName name="solver_mrt" localSheetId="3" hidden="1">0.25</definedName>
    <definedName name="solver_mrt" localSheetId="4" hidden="1">0.35</definedName>
    <definedName name="solver_mrt" localSheetId="5" hidden="1">0.35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1</definedName>
    <definedName name="solver_msl" localSheetId="4" hidden="1">1</definedName>
    <definedName name="solver_msl" localSheetId="5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od" localSheetId="0" hidden="1">5000</definedName>
    <definedName name="solver_nod" localSheetId="1" hidden="1">5000</definedName>
    <definedName name="solver_nod" localSheetId="2" hidden="1">5000</definedName>
    <definedName name="solver_nod" localSheetId="3" hidden="1">5000</definedName>
    <definedName name="solver_nod" localSheetId="4" hidden="1">5000000</definedName>
    <definedName name="solver_nod" localSheetId="5" hidden="1">5000000</definedName>
    <definedName name="solver_num" localSheetId="0" hidden="1">4</definedName>
    <definedName name="solver_num" localSheetId="1" hidden="1">4</definedName>
    <definedName name="solver_num" localSheetId="2" hidden="1">10</definedName>
    <definedName name="solver_num" localSheetId="3" hidden="1">7</definedName>
    <definedName name="solver_num" localSheetId="4" hidden="1">10</definedName>
    <definedName name="solver_num" localSheetId="5" hidden="1">13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ofx" localSheetId="0" hidden="1">2</definedName>
    <definedName name="solver_ofx" localSheetId="1" hidden="1">2</definedName>
    <definedName name="solver_ofx" localSheetId="2" hidden="1">2</definedName>
    <definedName name="solver_ofx" localSheetId="3" hidden="1">2</definedName>
    <definedName name="solver_ofx" localSheetId="4" hidden="1">2</definedName>
    <definedName name="solver_ofx" localSheetId="5" hidden="1">2</definedName>
    <definedName name="solver_opt" localSheetId="0" hidden="1">'find contractor  max '!$H$6</definedName>
    <definedName name="solver_opt" localSheetId="1" hidden="1">'find store max  '!$I$6</definedName>
    <definedName name="solver_opt" localSheetId="2" hidden="1">'max min POP'!$H$12</definedName>
    <definedName name="solver_opt" localSheetId="3" hidden="1">'max min POP integer'!$H$12</definedName>
    <definedName name="solver_opt" localSheetId="4" hidden="1">'max product '!$H$12</definedName>
    <definedName name="solver_opt" localSheetId="5" hidden="1">'max product  int'!$H$12</definedName>
    <definedName name="solver_phr" localSheetId="0" hidden="1">2</definedName>
    <definedName name="solver_phr" localSheetId="1" hidden="1">2</definedName>
    <definedName name="solver_piv" localSheetId="0" hidden="1">0.000001</definedName>
    <definedName name="solver_piv" localSheetId="1" hidden="1">0.000001</definedName>
    <definedName name="solver_piv" localSheetId="2" hidden="1">0.000001</definedName>
    <definedName name="solver_piv" localSheetId="3" hidden="1">0.000001</definedName>
    <definedName name="solver_piv" localSheetId="4" hidden="1">0.000001</definedName>
    <definedName name="solver_piv" localSheetId="5" hidden="1">0.000001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o" localSheetId="0" hidden="1">2</definedName>
    <definedName name="solver_pro" localSheetId="1" hidden="1">2</definedName>
    <definedName name="solver_pro" localSheetId="2" hidden="1">2</definedName>
    <definedName name="solver_pro" localSheetId="3" hidden="1">2</definedName>
    <definedName name="solver_pro" localSheetId="4" hidden="1">2</definedName>
    <definedName name="solver_pro" localSheetId="5" hidden="1">2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bv" localSheetId="4" hidden="1">1</definedName>
    <definedName name="solver_rbv" localSheetId="5" hidden="1">1</definedName>
    <definedName name="solver_rdp" localSheetId="0" hidden="1">0</definedName>
    <definedName name="solver_rdp" localSheetId="1" hidden="1">0</definedName>
    <definedName name="solver_rdp" localSheetId="2" hidden="1">0</definedName>
    <definedName name="solver_rdp" localSheetId="3" hidden="1">0</definedName>
    <definedName name="solver_rdp" localSheetId="4" hidden="1">0</definedName>
    <definedName name="solver_rdp" localSheetId="5" hidden="1">0</definedName>
    <definedName name="solver_red" localSheetId="0" hidden="1">0.000001</definedName>
    <definedName name="solver_red" localSheetId="1" hidden="1">0.000001</definedName>
    <definedName name="solver_red" localSheetId="2" hidden="1">0.000001</definedName>
    <definedName name="solver_red" localSheetId="3" hidden="1">0.000001</definedName>
    <definedName name="solver_red" localSheetId="4" hidden="1">0.000001</definedName>
    <definedName name="solver_red" localSheetId="5" hidden="1">0.000001</definedName>
    <definedName name="solver_rel1" localSheetId="0" hidden="1">2</definedName>
    <definedName name="solver_rel1" localSheetId="1" hidden="1">2</definedName>
    <definedName name="solver_rel1" localSheetId="2" hidden="1">2</definedName>
    <definedName name="solver_rel1" localSheetId="3" hidden="1">2</definedName>
    <definedName name="solver_rel1" localSheetId="4" hidden="1">2</definedName>
    <definedName name="solver_rel1" localSheetId="5" hidden="1">2</definedName>
    <definedName name="solver_rel10" localSheetId="2" hidden="1">3</definedName>
    <definedName name="solver_rel10" localSheetId="3" hidden="1">3</definedName>
    <definedName name="solver_rel10" localSheetId="4" hidden="1">3</definedName>
    <definedName name="solver_rel10" localSheetId="5" hidden="1">1</definedName>
    <definedName name="solver_rel11" localSheetId="2" hidden="1">3</definedName>
    <definedName name="solver_rel11" localSheetId="3" hidden="1">3</definedName>
    <definedName name="solver_rel11" localSheetId="4" hidden="1">3</definedName>
    <definedName name="solver_rel11" localSheetId="5" hidden="1">5</definedName>
    <definedName name="solver_rel12" localSheetId="2" hidden="1">3</definedName>
    <definedName name="solver_rel12" localSheetId="3" hidden="1">3</definedName>
    <definedName name="solver_rel12" localSheetId="4" hidden="1">3</definedName>
    <definedName name="solver_rel12" localSheetId="5" hidden="1">3</definedName>
    <definedName name="solver_rel13" localSheetId="3" hidden="1">3</definedName>
    <definedName name="solver_rel13" localSheetId="5" hidden="1">3</definedName>
    <definedName name="solver_rel2" localSheetId="0" hidden="1">2</definedName>
    <definedName name="solver_rel2" localSheetId="1" hidden="1">2</definedName>
    <definedName name="solver_rel2" localSheetId="2" hidden="1">1</definedName>
    <definedName name="solver_rel2" localSheetId="3" hidden="1">5</definedName>
    <definedName name="solver_rel2" localSheetId="4" hidden="1">1</definedName>
    <definedName name="solver_rel2" localSheetId="5" hidden="1">1</definedName>
    <definedName name="solver_rel3" localSheetId="0" hidden="1">2</definedName>
    <definedName name="solver_rel3" localSheetId="1" hidden="1">2</definedName>
    <definedName name="solver_rel3" localSheetId="2" hidden="1">3</definedName>
    <definedName name="solver_rel3" localSheetId="3" hidden="1">2</definedName>
    <definedName name="solver_rel3" localSheetId="4" hidden="1">3</definedName>
    <definedName name="solver_rel3" localSheetId="5" hidden="1">5</definedName>
    <definedName name="solver_rel4" localSheetId="0" hidden="1">3</definedName>
    <definedName name="solver_rel4" localSheetId="1" hidden="1">3</definedName>
    <definedName name="solver_rel4" localSheetId="2" hidden="1">2</definedName>
    <definedName name="solver_rel4" localSheetId="3" hidden="1">5</definedName>
    <definedName name="solver_rel4" localSheetId="4" hidden="1">2</definedName>
    <definedName name="solver_rel4" localSheetId="5" hidden="1">3</definedName>
    <definedName name="solver_rel5" localSheetId="0" hidden="1">2</definedName>
    <definedName name="solver_rel5" localSheetId="1" hidden="1">2</definedName>
    <definedName name="solver_rel5" localSheetId="2" hidden="1">1</definedName>
    <definedName name="solver_rel5" localSheetId="3" hidden="1">2</definedName>
    <definedName name="solver_rel5" localSheetId="4" hidden="1">1</definedName>
    <definedName name="solver_rel5" localSheetId="5" hidden="1">2</definedName>
    <definedName name="solver_rel6" localSheetId="0" hidden="1">5</definedName>
    <definedName name="solver_rel6" localSheetId="1" hidden="1">5</definedName>
    <definedName name="solver_rel6" localSheetId="2" hidden="1">3</definedName>
    <definedName name="solver_rel6" localSheetId="3" hidden="1">5</definedName>
    <definedName name="solver_rel6" localSheetId="4" hidden="1">3</definedName>
    <definedName name="solver_rel6" localSheetId="5" hidden="1">1</definedName>
    <definedName name="solver_rel7" localSheetId="0" hidden="1">3</definedName>
    <definedName name="solver_rel7" localSheetId="1" hidden="1">3</definedName>
    <definedName name="solver_rel7" localSheetId="2" hidden="1">2</definedName>
    <definedName name="solver_rel7" localSheetId="3" hidden="1">3</definedName>
    <definedName name="solver_rel7" localSheetId="4" hidden="1">2</definedName>
    <definedName name="solver_rel7" localSheetId="5" hidden="1">5</definedName>
    <definedName name="solver_rel8" localSheetId="2" hidden="1">1</definedName>
    <definedName name="solver_rel8" localSheetId="3" hidden="1">3</definedName>
    <definedName name="solver_rel8" localSheetId="4" hidden="1">1</definedName>
    <definedName name="solver_rel8" localSheetId="5" hidden="1">3</definedName>
    <definedName name="solver_rel9" localSheetId="2" hidden="1">3</definedName>
    <definedName name="solver_rel9" localSheetId="3" hidden="1">3</definedName>
    <definedName name="solver_rel9" localSheetId="4" hidden="1">3</definedName>
    <definedName name="solver_rel9" localSheetId="5" hidden="1">2</definedName>
    <definedName name="solver_reo" localSheetId="0" hidden="1">2</definedName>
    <definedName name="solver_reo" localSheetId="1" hidden="1">2</definedName>
    <definedName name="solver_reo" localSheetId="2" hidden="1">2</definedName>
    <definedName name="solver_reo" localSheetId="3" hidden="1">2</definedName>
    <definedName name="solver_reo" localSheetId="4" hidden="1">2</definedName>
    <definedName name="solver_reo" localSheetId="5" hidden="1">2</definedName>
    <definedName name="solver_rep" localSheetId="0" hidden="1">2</definedName>
    <definedName name="solver_rep" localSheetId="1" hidden="1">2</definedName>
    <definedName name="solver_rep" localSheetId="2" hidden="1">2</definedName>
    <definedName name="solver_rep" localSheetId="3" hidden="1">2</definedName>
    <definedName name="solver_rep" localSheetId="4" hidden="1">2</definedName>
    <definedName name="solver_rep" localSheetId="5" hidden="1">2</definedName>
    <definedName name="solver_rhs1" localSheetId="0" hidden="1">1</definedName>
    <definedName name="solver_rhs1" localSheetId="1" hidden="1">1</definedName>
    <definedName name="solver_rhs1" localSheetId="2" hidden="1">1</definedName>
    <definedName name="solver_rhs1" localSheetId="3" hidden="1">1</definedName>
    <definedName name="solver_rhs1" localSheetId="4" hidden="1">1</definedName>
    <definedName name="solver_rhs1" localSheetId="5" hidden="1">1</definedName>
    <definedName name="solver_rhs10" localSheetId="2" hidden="1">'max min POP'!$H$7:$I$7</definedName>
    <definedName name="solver_rhs10" localSheetId="3" hidden="1">'max min POP integer'!$H$7:$I$7</definedName>
    <definedName name="solver_rhs10" localSheetId="4" hidden="1">'max product '!$H$7:$I$7</definedName>
    <definedName name="solver_rhs10" localSheetId="5" hidden="1">1</definedName>
    <definedName name="solver_rhs11" localSheetId="2" hidden="1">'max min POP'!$H$7:$I$7</definedName>
    <definedName name="solver_rhs11" localSheetId="3" hidden="1">'max min POP integer'!$H$7:$I$7</definedName>
    <definedName name="solver_rhs11" localSheetId="4" hidden="1">'max product '!$H$7:$I$7</definedName>
    <definedName name="solver_rhs11" localSheetId="5" hidden="1">binary</definedName>
    <definedName name="solver_rhs12" localSheetId="2" hidden="1">50</definedName>
    <definedName name="solver_rhs12" localSheetId="3" hidden="1">'max min POP integer'!$H$7:$I$7</definedName>
    <definedName name="solver_rhs12" localSheetId="4" hidden="1">50</definedName>
    <definedName name="solver_rhs12" localSheetId="5" hidden="1">0</definedName>
    <definedName name="solver_rhs13" localSheetId="3" hidden="1">'max min POP integer'!$H$7:$I$7</definedName>
    <definedName name="solver_rhs13" localSheetId="5" hidden="1">'max product  int'!$H$7:$I$7</definedName>
    <definedName name="solver_rhs2" localSheetId="0" hidden="1">1</definedName>
    <definedName name="solver_rhs2" localSheetId="1" hidden="1">1</definedName>
    <definedName name="solver_rhs2" localSheetId="2" hidden="1">1</definedName>
    <definedName name="solver_rhs2" localSheetId="3" hidden="1">binary</definedName>
    <definedName name="solver_rhs2" localSheetId="4" hidden="1">1</definedName>
    <definedName name="solver_rhs2" localSheetId="5" hidden="1">1</definedName>
    <definedName name="solver_rhs3" localSheetId="0" hidden="1">1</definedName>
    <definedName name="solver_rhs3" localSheetId="1" hidden="1">1</definedName>
    <definedName name="solver_rhs3" localSheetId="2" hidden="1">0</definedName>
    <definedName name="solver_rhs3" localSheetId="3" hidden="1">1</definedName>
    <definedName name="solver_rhs3" localSheetId="4" hidden="1">0</definedName>
    <definedName name="solver_rhs3" localSheetId="5" hidden="1">binary</definedName>
    <definedName name="solver_rhs4" localSheetId="0" hidden="1">'find contractor  max '!$H$7:$I$7</definedName>
    <definedName name="solver_rhs4" localSheetId="1" hidden="1">'find store max  '!$H$7:$I$7</definedName>
    <definedName name="solver_rhs4" localSheetId="2" hidden="1">1</definedName>
    <definedName name="solver_rhs4" localSheetId="3" hidden="1">binary</definedName>
    <definedName name="solver_rhs4" localSheetId="4" hidden="1">1</definedName>
    <definedName name="solver_rhs4" localSheetId="5" hidden="1">0</definedName>
    <definedName name="solver_rhs5" localSheetId="0" hidden="1">1</definedName>
    <definedName name="solver_rhs5" localSheetId="1" hidden="1">1</definedName>
    <definedName name="solver_rhs5" localSheetId="2" hidden="1">1</definedName>
    <definedName name="solver_rhs5" localSheetId="3" hidden="1">1</definedName>
    <definedName name="solver_rhs5" localSheetId="4" hidden="1">1</definedName>
    <definedName name="solver_rhs5" localSheetId="5" hidden="1">1</definedName>
    <definedName name="solver_rhs6" localSheetId="0" hidden="1">binary</definedName>
    <definedName name="solver_rhs6" localSheetId="1" hidden="1">binary</definedName>
    <definedName name="solver_rhs6" localSheetId="2" hidden="1">0</definedName>
    <definedName name="solver_rhs6" localSheetId="3" hidden="1">binary</definedName>
    <definedName name="solver_rhs6" localSheetId="4" hidden="1">0</definedName>
    <definedName name="solver_rhs6" localSheetId="5" hidden="1">1</definedName>
    <definedName name="solver_rhs7" localSheetId="0" hidden="1">'find contractor  max '!$H$7:$I$7</definedName>
    <definedName name="solver_rhs7" localSheetId="1" hidden="1">'find store max  '!$H$7:$I$7</definedName>
    <definedName name="solver_rhs7" localSheetId="2" hidden="1">1</definedName>
    <definedName name="solver_rhs7" localSheetId="3" hidden="1">'max min POP integer'!$H$7:$I$7</definedName>
    <definedName name="solver_rhs7" localSheetId="4" hidden="1">1</definedName>
    <definedName name="solver_rhs7" localSheetId="5" hidden="1">binary</definedName>
    <definedName name="solver_rhs8" localSheetId="2" hidden="1">1</definedName>
    <definedName name="solver_rhs8" localSheetId="3" hidden="1">'max min POP integer'!$H$7:$I$7</definedName>
    <definedName name="solver_rhs8" localSheetId="4" hidden="1">1</definedName>
    <definedName name="solver_rhs8" localSheetId="5" hidden="1">0</definedName>
    <definedName name="solver_rhs9" localSheetId="2" hidden="1">0</definedName>
    <definedName name="solver_rhs9" localSheetId="3" hidden="1">'max min POP integer'!$H$7:$I$7</definedName>
    <definedName name="solver_rhs9" localSheetId="4" hidden="1">0</definedName>
    <definedName name="solver_rhs9" localSheetId="5" hidden="1">1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rsd" localSheetId="4" hidden="1">0</definedName>
    <definedName name="solver_rsp" localSheetId="0" hidden="1">0</definedName>
    <definedName name="solver_rsp" localSheetId="1" hidden="1">0</definedName>
    <definedName name="solver_rsp" localSheetId="2" hidden="1">0</definedName>
    <definedName name="solver_rsp" localSheetId="3" hidden="1">0</definedName>
    <definedName name="solver_rsp" localSheetId="4" hidden="1">0</definedName>
    <definedName name="solver_rsp" localSheetId="5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el" localSheetId="0" hidden="1">1</definedName>
    <definedName name="solver_sel" localSheetId="1" hidden="1">1</definedName>
    <definedName name="solver_sel" localSheetId="2" hidden="1">1</definedName>
    <definedName name="solver_sel" localSheetId="3" hidden="1">1</definedName>
    <definedName name="solver_sel" localSheetId="4" hidden="1">1</definedName>
    <definedName name="solver_sel" localSheetId="5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sz" localSheetId="0" hidden="1">100</definedName>
    <definedName name="solver_ssz" localSheetId="1" hidden="1">100</definedName>
    <definedName name="solver_ssz" localSheetId="2" hidden="1">200</definedName>
    <definedName name="solver_ssz" localSheetId="3" hidden="1">200</definedName>
    <definedName name="solver_ssz" localSheetId="4" hidden="1">200</definedName>
    <definedName name="solver_ssz" localSheetId="5" hidden="1">200</definedName>
    <definedName name="solver_std" localSheetId="0" hidden="1">1</definedName>
    <definedName name="solver_std" localSheetId="1" hidden="1">1</definedName>
    <definedName name="solver_std" localSheetId="2" hidden="1">0</definedName>
    <definedName name="solver_std" localSheetId="3" hidden="1">0</definedName>
    <definedName name="solver_std" localSheetId="4" hidden="1">0</definedName>
    <definedName name="solver_std" localSheetId="5" hidden="1">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ms" localSheetId="2" hidden="1">2</definedName>
    <definedName name="solver_tms" localSheetId="3" hidden="1">2</definedName>
    <definedName name="solver_tms" localSheetId="4" hidden="1">2</definedName>
    <definedName name="solver_tms" localSheetId="5" hidden="1">2</definedName>
    <definedName name="solver_tol" localSheetId="0" hidden="1">0.0005</definedName>
    <definedName name="solver_tol" localSheetId="1" hidden="1">0.0005</definedName>
    <definedName name="solver_tol" localSheetId="2" hidden="1">0.0005</definedName>
    <definedName name="solver_tol" localSheetId="3" hidden="1">0.0005</definedName>
    <definedName name="solver_tol" localSheetId="4" hidden="1">0.0005</definedName>
    <definedName name="solver_tol" localSheetId="5" hidden="1">0.0005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typ" localSheetId="5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ir" localSheetId="0" hidden="1">1</definedName>
    <definedName name="solver_vir" localSheetId="1" hidden="1">1</definedName>
    <definedName name="solver_vir" localSheetId="2" hidden="1">1</definedName>
    <definedName name="solver_vir" localSheetId="3" hidden="1">1</definedName>
    <definedName name="solver_vir" localSheetId="4" hidden="1">1</definedName>
    <definedName name="solver_vir" localSheetId="5" hidden="1">1</definedName>
  </definedNames>
  <calcPr calcId="171027"/>
</workbook>
</file>

<file path=xl/calcChain.xml><?xml version="1.0" encoding="utf-8"?>
<calcChain xmlns="http://schemas.openxmlformats.org/spreadsheetml/2006/main">
  <c r="E24" i="8" l="1"/>
  <c r="E15" i="8"/>
  <c r="E11" i="8"/>
  <c r="I6" i="8"/>
  <c r="H6" i="8"/>
  <c r="I11" i="4"/>
  <c r="H11" i="4"/>
  <c r="H10" i="4" l="1"/>
  <c r="H12" i="4" s="1"/>
  <c r="H6" i="7"/>
  <c r="I6" i="7"/>
  <c r="H10" i="7"/>
  <c r="I10" i="7"/>
  <c r="H12" i="7" s="1"/>
  <c r="E11" i="7"/>
  <c r="E15" i="7"/>
  <c r="E24" i="7"/>
  <c r="H6" i="6"/>
  <c r="H10" i="6" s="1"/>
  <c r="I6" i="6"/>
  <c r="I10" i="6" s="1"/>
  <c r="E11" i="6"/>
  <c r="E15" i="6"/>
  <c r="E24" i="6"/>
  <c r="H6" i="5"/>
  <c r="H10" i="5" s="1"/>
  <c r="I6" i="5"/>
  <c r="I10" i="5" s="1"/>
  <c r="E11" i="5"/>
  <c r="E15" i="5"/>
  <c r="E24" i="5"/>
  <c r="H6" i="4"/>
  <c r="I6" i="4"/>
  <c r="I10" i="4"/>
  <c r="E11" i="4"/>
  <c r="E15" i="4"/>
  <c r="E24" i="4"/>
  <c r="I6" i="1"/>
  <c r="H6" i="1"/>
  <c r="E24" i="1"/>
  <c r="E15" i="1"/>
  <c r="E11" i="1"/>
  <c r="H12" i="6" l="1"/>
  <c r="H12" i="5"/>
</calcChain>
</file>

<file path=xl/sharedStrings.xml><?xml version="1.0" encoding="utf-8"?>
<sst xmlns="http://schemas.openxmlformats.org/spreadsheetml/2006/main" count="125" uniqueCount="30">
  <si>
    <t>Price</t>
  </si>
  <si>
    <t>Level</t>
  </si>
  <si>
    <t>Design</t>
  </si>
  <si>
    <t>Enhanced</t>
  </si>
  <si>
    <t>Basic</t>
  </si>
  <si>
    <t>Date done</t>
  </si>
  <si>
    <t>date</t>
  </si>
  <si>
    <t>contractor</t>
  </si>
  <si>
    <t>store</t>
  </si>
  <si>
    <t>allocate 100 points to three objectives</t>
  </si>
  <si>
    <t>choice</t>
  </si>
  <si>
    <t>points</t>
  </si>
  <si>
    <t>reservation</t>
  </si>
  <si>
    <t>max possible</t>
  </si>
  <si>
    <t>Max i6 subject to</t>
  </si>
  <si>
    <t>sum for each attribute= 1.</t>
  </si>
  <si>
    <t>each person gets&gt;= reservation</t>
  </si>
  <si>
    <t>POP=Proportion of potential</t>
  </si>
  <si>
    <t>realized POP</t>
  </si>
  <si>
    <t>min POP</t>
  </si>
  <si>
    <t>prod realized POP</t>
  </si>
  <si>
    <t>MaxMin POP</t>
  </si>
  <si>
    <t>to find store max</t>
  </si>
  <si>
    <t>MAX  MIN FRACTION</t>
  </si>
  <si>
    <t>MAX MIN INTEGER</t>
  </si>
  <si>
    <t>MAX PRODUCT FRACTION</t>
  </si>
  <si>
    <t>MAX PRODUCT INTEGER</t>
  </si>
  <si>
    <t>CONTRACTOR</t>
  </si>
  <si>
    <t>STORE</t>
  </si>
  <si>
    <t>MIN 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</si>
</sst>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2" fillId="4" borderId="0" xfId="0" applyFont="1" applyFill="1"/>
    <xf numFmtId="0" fontId="2" fillId="5" borderId="0" xfId="0" applyFont="1" applyFill="1"/>
    <xf numFmtId="0" fontId="2" fillId="0" borderId="0" xfId="0" applyFont="1" applyAlignment="1">
      <alignment wrapText="1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24"/>
  <sheetViews>
    <sheetView topLeftCell="A3" zoomScaleNormal="100" workbookViewId="0">
      <selection activeCell="H6" sqref="H6"/>
    </sheetView>
  </sheetViews>
  <sheetFormatPr defaultRowHeight="13" x14ac:dyDescent="0.3"/>
  <cols>
    <col min="1" max="1" width="22.26953125" style="1" customWidth="1"/>
    <col min="2" max="2" width="8.7265625" style="1"/>
    <col min="3" max="3" width="11.08984375" style="1" customWidth="1"/>
    <col min="4" max="6" width="8.7265625" style="1"/>
    <col min="7" max="7" width="12.26953125" style="1" customWidth="1"/>
    <col min="8" max="8" width="10.1796875" style="1" customWidth="1"/>
    <col min="9" max="9" width="10" style="1" customWidth="1"/>
    <col min="10" max="16384" width="8.7265625" style="1"/>
  </cols>
  <sheetData>
    <row r="4" spans="1:9" x14ac:dyDescent="0.3">
      <c r="C4" s="1" t="s">
        <v>9</v>
      </c>
    </row>
    <row r="5" spans="1:9" ht="26" x14ac:dyDescent="0.3">
      <c r="A5" s="1" t="s">
        <v>1</v>
      </c>
      <c r="B5" s="1" t="s">
        <v>0</v>
      </c>
      <c r="C5" s="6" t="s">
        <v>7</v>
      </c>
      <c r="D5" s="6" t="s">
        <v>8</v>
      </c>
      <c r="E5" s="1" t="s">
        <v>10</v>
      </c>
      <c r="H5" s="1" t="s">
        <v>7</v>
      </c>
      <c r="I5" s="1" t="s">
        <v>8</v>
      </c>
    </row>
    <row r="6" spans="1:9" x14ac:dyDescent="0.3">
      <c r="A6" s="1">
        <v>1</v>
      </c>
      <c r="B6" s="1">
        <v>10000</v>
      </c>
      <c r="C6" s="1">
        <v>0</v>
      </c>
      <c r="D6" s="1">
        <v>70</v>
      </c>
      <c r="E6" s="7">
        <v>0</v>
      </c>
      <c r="G6" s="1" t="s">
        <v>11</v>
      </c>
      <c r="H6" s="8">
        <f>SUMPRODUCT($E$6:$E$10,C6:C10)+SUMPRODUCT(C13:C14,$E$13:$E$14)+SUMPRODUCT($E$17:$E$23,C17:C23)</f>
        <v>96.4</v>
      </c>
      <c r="I6" s="1">
        <f>SUMPRODUCT($E$6:$E$10,D6:D10)+SUMPRODUCT(D13:D14,$E$13:$E$14)+SUMPRODUCT($E$17:$E$23,D17:D23)</f>
        <v>19.999999999999993</v>
      </c>
    </row>
    <row r="7" spans="1:9" x14ac:dyDescent="0.3">
      <c r="A7" s="1">
        <v>2</v>
      </c>
      <c r="B7" s="1">
        <v>10500</v>
      </c>
      <c r="C7" s="1">
        <v>25</v>
      </c>
      <c r="D7" s="1">
        <v>60</v>
      </c>
      <c r="E7" s="7">
        <v>0</v>
      </c>
      <c r="G7" s="1" t="s">
        <v>12</v>
      </c>
      <c r="H7" s="1">
        <v>60</v>
      </c>
      <c r="I7" s="1">
        <v>20</v>
      </c>
    </row>
    <row r="8" spans="1:9" x14ac:dyDescent="0.3">
      <c r="A8" s="1">
        <v>3</v>
      </c>
      <c r="B8" s="1">
        <v>11000</v>
      </c>
      <c r="C8" s="1">
        <v>40</v>
      </c>
      <c r="D8" s="1">
        <v>45</v>
      </c>
      <c r="E8" s="7">
        <v>0</v>
      </c>
    </row>
    <row r="9" spans="1:9" x14ac:dyDescent="0.3">
      <c r="A9" s="1">
        <v>4</v>
      </c>
      <c r="B9" s="1">
        <v>11500</v>
      </c>
      <c r="C9" s="1">
        <v>55</v>
      </c>
      <c r="D9" s="1">
        <v>25</v>
      </c>
      <c r="E9" s="7">
        <v>0.51999999999999968</v>
      </c>
      <c r="G9" s="1" t="s">
        <v>13</v>
      </c>
      <c r="H9" s="1">
        <v>96.4</v>
      </c>
      <c r="I9" s="1">
        <v>76</v>
      </c>
    </row>
    <row r="10" spans="1:9" x14ac:dyDescent="0.3">
      <c r="A10" s="1">
        <v>5</v>
      </c>
      <c r="B10" s="1">
        <v>12000</v>
      </c>
      <c r="C10" s="1">
        <v>60</v>
      </c>
      <c r="D10" s="1">
        <v>0</v>
      </c>
      <c r="E10" s="7">
        <v>0.48000000000000037</v>
      </c>
      <c r="G10" s="1" t="s">
        <v>22</v>
      </c>
    </row>
    <row r="11" spans="1:9" x14ac:dyDescent="0.3">
      <c r="E11" s="1">
        <f>SUM(E6:E10)</f>
        <v>1</v>
      </c>
      <c r="G11" s="1" t="s">
        <v>14</v>
      </c>
    </row>
    <row r="12" spans="1:9" x14ac:dyDescent="0.3">
      <c r="A12" s="1" t="s">
        <v>2</v>
      </c>
      <c r="G12" s="1" t="s">
        <v>15</v>
      </c>
    </row>
    <row r="13" spans="1:9" x14ac:dyDescent="0.3">
      <c r="A13" s="1">
        <v>1</v>
      </c>
      <c r="B13" s="1" t="s">
        <v>3</v>
      </c>
      <c r="C13" s="1">
        <v>0</v>
      </c>
      <c r="D13" s="1">
        <v>10</v>
      </c>
      <c r="E13" s="7">
        <v>0</v>
      </c>
      <c r="G13" s="1" t="s">
        <v>16</v>
      </c>
    </row>
    <row r="14" spans="1:9" x14ac:dyDescent="0.3">
      <c r="A14" s="1">
        <v>2</v>
      </c>
      <c r="B14" s="1" t="s">
        <v>4</v>
      </c>
      <c r="C14" s="1">
        <v>20</v>
      </c>
      <c r="D14" s="1">
        <v>0</v>
      </c>
      <c r="E14" s="7">
        <v>1</v>
      </c>
    </row>
    <row r="15" spans="1:9" x14ac:dyDescent="0.3">
      <c r="E15" s="1">
        <f>SUM(E13:E14)</f>
        <v>1</v>
      </c>
    </row>
    <row r="16" spans="1:9" x14ac:dyDescent="0.3">
      <c r="A16" s="1" t="s">
        <v>5</v>
      </c>
      <c r="B16" s="1" t="s">
        <v>6</v>
      </c>
    </row>
    <row r="17" spans="1:5" x14ac:dyDescent="0.3">
      <c r="A17" s="1">
        <v>1</v>
      </c>
      <c r="B17" s="1">
        <v>20</v>
      </c>
      <c r="C17" s="1">
        <v>0</v>
      </c>
      <c r="D17" s="1">
        <v>20</v>
      </c>
      <c r="E17" s="7">
        <v>0</v>
      </c>
    </row>
    <row r="18" spans="1:5" x14ac:dyDescent="0.3">
      <c r="A18" s="1">
        <v>2</v>
      </c>
      <c r="B18" s="1">
        <v>21</v>
      </c>
      <c r="C18" s="1">
        <v>8</v>
      </c>
      <c r="D18" s="1">
        <v>19</v>
      </c>
      <c r="E18" s="7">
        <v>0</v>
      </c>
    </row>
    <row r="19" spans="1:5" x14ac:dyDescent="0.3">
      <c r="A19" s="1">
        <v>3</v>
      </c>
      <c r="B19" s="1">
        <v>22</v>
      </c>
      <c r="C19" s="1">
        <v>12</v>
      </c>
      <c r="D19" s="1">
        <v>18</v>
      </c>
      <c r="E19" s="7">
        <v>0</v>
      </c>
    </row>
    <row r="20" spans="1:5" x14ac:dyDescent="0.3">
      <c r="A20" s="1">
        <v>4</v>
      </c>
      <c r="B20" s="1">
        <v>23</v>
      </c>
      <c r="C20" s="1">
        <v>15</v>
      </c>
      <c r="D20" s="1">
        <v>16</v>
      </c>
      <c r="E20" s="7">
        <v>0</v>
      </c>
    </row>
    <row r="21" spans="1:5" x14ac:dyDescent="0.3">
      <c r="A21" s="1">
        <v>5</v>
      </c>
      <c r="B21" s="1">
        <v>24</v>
      </c>
      <c r="C21" s="1">
        <v>17</v>
      </c>
      <c r="D21" s="1">
        <v>12</v>
      </c>
      <c r="E21" s="7">
        <v>0</v>
      </c>
    </row>
    <row r="22" spans="1:5" x14ac:dyDescent="0.3">
      <c r="A22" s="1">
        <v>6</v>
      </c>
      <c r="B22" s="1">
        <v>25</v>
      </c>
      <c r="C22" s="1">
        <v>19</v>
      </c>
      <c r="D22" s="1">
        <v>7</v>
      </c>
      <c r="E22" s="7">
        <v>1.0000000000000002</v>
      </c>
    </row>
    <row r="23" spans="1:5" x14ac:dyDescent="0.3">
      <c r="A23" s="1">
        <v>7</v>
      </c>
      <c r="B23" s="1">
        <v>26</v>
      </c>
      <c r="C23" s="1">
        <v>20</v>
      </c>
      <c r="D23" s="1">
        <v>0</v>
      </c>
      <c r="E23" s="7">
        <v>0</v>
      </c>
    </row>
    <row r="24" spans="1:5" x14ac:dyDescent="0.3">
      <c r="E24" s="1">
        <f>SUM(E17:E23)</f>
        <v>1.0000000000000002</v>
      </c>
    </row>
  </sheetData>
  <phoneticPr fontId="1" type="noConversion"/>
  <printOptions headings="1"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24"/>
  <sheetViews>
    <sheetView tabSelected="1" topLeftCell="A3" zoomScaleNormal="100" workbookViewId="0">
      <selection activeCell="G22" sqref="G22"/>
    </sheetView>
  </sheetViews>
  <sheetFormatPr defaultRowHeight="13" x14ac:dyDescent="0.3"/>
  <cols>
    <col min="1" max="1" width="22.26953125" style="1" customWidth="1"/>
    <col min="2" max="2" width="8.7265625" style="1"/>
    <col min="3" max="3" width="11.26953125" style="1" customWidth="1"/>
    <col min="4" max="6" width="8.7265625" style="1"/>
    <col min="7" max="7" width="30.6328125" style="1" customWidth="1"/>
    <col min="8" max="8" width="13.54296875" style="1" customWidth="1"/>
    <col min="9" max="16384" width="8.7265625" style="1"/>
  </cols>
  <sheetData>
    <row r="4" spans="1:10" x14ac:dyDescent="0.3">
      <c r="C4" s="1" t="s">
        <v>9</v>
      </c>
    </row>
    <row r="5" spans="1:10" ht="26" x14ac:dyDescent="0.3">
      <c r="A5" s="1" t="s">
        <v>1</v>
      </c>
      <c r="B5" s="1" t="s">
        <v>0</v>
      </c>
      <c r="C5" s="6" t="s">
        <v>7</v>
      </c>
      <c r="D5" s="6" t="s">
        <v>8</v>
      </c>
      <c r="E5" s="1" t="s">
        <v>10</v>
      </c>
      <c r="H5" s="1" t="s">
        <v>7</v>
      </c>
      <c r="I5" s="1" t="s">
        <v>8</v>
      </c>
    </row>
    <row r="6" spans="1:10" x14ac:dyDescent="0.3">
      <c r="A6" s="1">
        <v>1</v>
      </c>
      <c r="B6" s="1">
        <v>10000</v>
      </c>
      <c r="C6" s="1">
        <v>0</v>
      </c>
      <c r="D6" s="1">
        <v>70</v>
      </c>
      <c r="E6" s="7">
        <v>0</v>
      </c>
      <c r="G6" s="1" t="s">
        <v>11</v>
      </c>
      <c r="H6" s="1">
        <f>SUMPRODUCT($E$6:$E$10,C6:C10)+SUMPRODUCT(C13:C14,$E$13:$E$14)+SUMPRODUCT($E$17:$E$23,C17:C23)</f>
        <v>60.000000000000014</v>
      </c>
      <c r="I6" s="8">
        <f>SUMPRODUCT($E$6:$E$10,D6:D10)+SUMPRODUCT(D13:D14,$E$13:$E$14)+SUMPRODUCT($E$17:$E$23,D17:D23)</f>
        <v>76.000000000000014</v>
      </c>
    </row>
    <row r="7" spans="1:10" x14ac:dyDescent="0.3">
      <c r="A7" s="1">
        <v>2</v>
      </c>
      <c r="B7" s="1">
        <v>10500</v>
      </c>
      <c r="C7" s="1">
        <v>25</v>
      </c>
      <c r="D7" s="1">
        <v>60</v>
      </c>
      <c r="E7" s="7">
        <v>1</v>
      </c>
      <c r="G7" s="1" t="s">
        <v>12</v>
      </c>
      <c r="H7" s="1">
        <v>60</v>
      </c>
      <c r="I7" s="1">
        <v>20</v>
      </c>
    </row>
    <row r="8" spans="1:10" x14ac:dyDescent="0.3">
      <c r="A8" s="1">
        <v>3</v>
      </c>
      <c r="B8" s="1">
        <v>11000</v>
      </c>
      <c r="C8" s="1">
        <v>40</v>
      </c>
      <c r="D8" s="1">
        <v>45</v>
      </c>
      <c r="E8" s="7">
        <v>3.0531133177191805E-16</v>
      </c>
    </row>
    <row r="9" spans="1:10" x14ac:dyDescent="0.3">
      <c r="A9" s="1">
        <v>4</v>
      </c>
      <c r="B9" s="1">
        <v>11500</v>
      </c>
      <c r="C9" s="1">
        <v>55</v>
      </c>
      <c r="D9" s="1">
        <v>25</v>
      </c>
      <c r="E9" s="7">
        <v>0</v>
      </c>
      <c r="G9" s="1" t="s">
        <v>13</v>
      </c>
      <c r="H9" s="1">
        <v>96.4</v>
      </c>
      <c r="I9" s="1">
        <v>76</v>
      </c>
    </row>
    <row r="10" spans="1:10" x14ac:dyDescent="0.3">
      <c r="A10" s="1">
        <v>5</v>
      </c>
      <c r="B10" s="1">
        <v>12000</v>
      </c>
      <c r="C10" s="1">
        <v>60</v>
      </c>
      <c r="D10" s="1">
        <v>0</v>
      </c>
      <c r="E10" s="7">
        <v>0</v>
      </c>
      <c r="G10" s="1" t="s">
        <v>22</v>
      </c>
    </row>
    <row r="11" spans="1:10" x14ac:dyDescent="0.3">
      <c r="E11" s="1">
        <f>SUM(E6:E10)</f>
        <v>1.0000000000000002</v>
      </c>
      <c r="G11" s="1" t="s">
        <v>14</v>
      </c>
    </row>
    <row r="12" spans="1:10" x14ac:dyDescent="0.3">
      <c r="A12" s="1" t="s">
        <v>2</v>
      </c>
      <c r="G12" s="1" t="s">
        <v>15</v>
      </c>
    </row>
    <row r="13" spans="1:10" x14ac:dyDescent="0.3">
      <c r="A13" s="1">
        <v>1</v>
      </c>
      <c r="B13" s="1" t="s">
        <v>3</v>
      </c>
      <c r="C13" s="1">
        <v>0</v>
      </c>
      <c r="D13" s="1">
        <v>10</v>
      </c>
      <c r="E13" s="7">
        <v>0</v>
      </c>
      <c r="G13" s="1" t="s">
        <v>16</v>
      </c>
    </row>
    <row r="14" spans="1:10" x14ac:dyDescent="0.3">
      <c r="A14" s="1">
        <v>2</v>
      </c>
      <c r="B14" s="1" t="s">
        <v>4</v>
      </c>
      <c r="C14" s="1">
        <v>20</v>
      </c>
      <c r="D14" s="1">
        <v>0</v>
      </c>
      <c r="E14" s="7">
        <v>1</v>
      </c>
    </row>
    <row r="15" spans="1:10" x14ac:dyDescent="0.3">
      <c r="E15" s="1">
        <f>SUM(E13:E14)</f>
        <v>1</v>
      </c>
    </row>
    <row r="16" spans="1:10" x14ac:dyDescent="0.3">
      <c r="A16" s="1" t="s">
        <v>5</v>
      </c>
      <c r="B16" s="1" t="s">
        <v>6</v>
      </c>
      <c r="H16" s="1" t="s">
        <v>27</v>
      </c>
      <c r="I16" s="1" t="s">
        <v>28</v>
      </c>
      <c r="J16" s="1" t="s">
        <v>29</v>
      </c>
    </row>
    <row r="17" spans="1:10" x14ac:dyDescent="0.3">
      <c r="A17" s="1">
        <v>1</v>
      </c>
      <c r="B17" s="1">
        <v>20</v>
      </c>
      <c r="C17" s="1">
        <v>0</v>
      </c>
      <c r="D17" s="1">
        <v>20</v>
      </c>
      <c r="E17" s="7">
        <v>0</v>
      </c>
      <c r="G17" s="1" t="s">
        <v>23</v>
      </c>
      <c r="H17" s="1">
        <v>81.210837988272587</v>
      </c>
      <c r="I17" s="1">
        <v>52.632058478438331</v>
      </c>
      <c r="J17" s="1">
        <v>0.57999999999999996</v>
      </c>
    </row>
    <row r="18" spans="1:10" x14ac:dyDescent="0.3">
      <c r="A18" s="1">
        <v>2</v>
      </c>
      <c r="B18" s="1">
        <v>21</v>
      </c>
      <c r="C18" s="1">
        <v>8</v>
      </c>
      <c r="D18" s="1">
        <v>19</v>
      </c>
      <c r="E18" s="7">
        <v>0</v>
      </c>
      <c r="G18" s="1" t="s">
        <v>24</v>
      </c>
      <c r="H18" s="1">
        <v>79</v>
      </c>
      <c r="I18" s="1">
        <v>52</v>
      </c>
      <c r="J18" s="1">
        <v>0.52</v>
      </c>
    </row>
    <row r="19" spans="1:10" x14ac:dyDescent="0.3">
      <c r="A19" s="1">
        <v>3</v>
      </c>
      <c r="B19" s="1">
        <v>22</v>
      </c>
      <c r="C19" s="1">
        <v>12</v>
      </c>
      <c r="D19" s="1">
        <v>18</v>
      </c>
      <c r="E19" s="7">
        <v>0</v>
      </c>
      <c r="G19" s="1" t="s">
        <v>25</v>
      </c>
      <c r="H19" s="1">
        <v>82.874999999999858</v>
      </c>
      <c r="I19" s="1">
        <v>50.500000000000199</v>
      </c>
      <c r="J19" s="1">
        <v>0.54</v>
      </c>
    </row>
    <row r="20" spans="1:10" x14ac:dyDescent="0.3">
      <c r="A20" s="1">
        <v>4</v>
      </c>
      <c r="B20" s="1">
        <v>23</v>
      </c>
      <c r="C20" s="1">
        <v>15</v>
      </c>
      <c r="D20" s="1">
        <v>16</v>
      </c>
      <c r="E20" s="7">
        <v>1</v>
      </c>
      <c r="G20" s="1" t="s">
        <v>26</v>
      </c>
      <c r="H20" s="1">
        <v>90</v>
      </c>
      <c r="I20" s="1">
        <v>41</v>
      </c>
      <c r="J20" s="1">
        <v>0.38</v>
      </c>
    </row>
    <row r="21" spans="1:10" x14ac:dyDescent="0.3">
      <c r="A21" s="1">
        <v>5</v>
      </c>
      <c r="B21" s="1">
        <v>24</v>
      </c>
      <c r="C21" s="1">
        <v>17</v>
      </c>
      <c r="D21" s="1">
        <v>12</v>
      </c>
      <c r="E21" s="7">
        <v>0</v>
      </c>
    </row>
    <row r="22" spans="1:10" x14ac:dyDescent="0.3">
      <c r="A22" s="1">
        <v>6</v>
      </c>
      <c r="B22" s="1">
        <v>25</v>
      </c>
      <c r="C22" s="1">
        <v>19</v>
      </c>
      <c r="D22" s="1">
        <v>7</v>
      </c>
      <c r="E22" s="7">
        <v>0</v>
      </c>
    </row>
    <row r="23" spans="1:10" x14ac:dyDescent="0.3">
      <c r="A23" s="1">
        <v>7</v>
      </c>
      <c r="B23" s="1">
        <v>26</v>
      </c>
      <c r="C23" s="1">
        <v>20</v>
      </c>
      <c r="D23" s="1">
        <v>0</v>
      </c>
      <c r="E23" s="7">
        <v>0</v>
      </c>
    </row>
    <row r="24" spans="1:10" x14ac:dyDescent="0.3">
      <c r="E24" s="1">
        <f>SUM(E17:E23)</f>
        <v>1</v>
      </c>
    </row>
  </sheetData>
  <printOptions headings="1" gridLines="1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I24"/>
  <sheetViews>
    <sheetView topLeftCell="A3" zoomScaleNormal="100" workbookViewId="0">
      <selection activeCell="F23" sqref="F23"/>
    </sheetView>
  </sheetViews>
  <sheetFormatPr defaultRowHeight="13" x14ac:dyDescent="0.3"/>
  <cols>
    <col min="1" max="2" width="8.7265625" style="1"/>
    <col min="3" max="3" width="34" style="1" bestFit="1" customWidth="1"/>
    <col min="4" max="6" width="8.7265625" style="1"/>
    <col min="7" max="7" width="12.26953125" style="1" customWidth="1"/>
    <col min="8" max="8" width="18.08984375" style="1" customWidth="1"/>
    <col min="9" max="16384" width="8.7265625" style="1"/>
  </cols>
  <sheetData>
    <row r="4" spans="1:9" x14ac:dyDescent="0.3">
      <c r="C4" s="1" t="s">
        <v>9</v>
      </c>
      <c r="G4" s="1" t="s">
        <v>21</v>
      </c>
    </row>
    <row r="5" spans="1:9" ht="26" x14ac:dyDescent="0.3">
      <c r="A5" s="1" t="s">
        <v>1</v>
      </c>
      <c r="B5" s="1" t="s">
        <v>0</v>
      </c>
      <c r="C5" s="6" t="s">
        <v>7</v>
      </c>
      <c r="D5" s="6" t="s">
        <v>8</v>
      </c>
      <c r="E5" s="1" t="s">
        <v>10</v>
      </c>
      <c r="H5" s="1" t="s">
        <v>7</v>
      </c>
      <c r="I5" s="1" t="s">
        <v>8</v>
      </c>
    </row>
    <row r="6" spans="1:9" x14ac:dyDescent="0.3">
      <c r="A6" s="1">
        <v>1</v>
      </c>
      <c r="B6" s="1">
        <v>10000</v>
      </c>
      <c r="C6" s="1">
        <v>0</v>
      </c>
      <c r="D6" s="1">
        <v>70</v>
      </c>
      <c r="E6" s="7">
        <v>0</v>
      </c>
      <c r="G6" s="1" t="s">
        <v>11</v>
      </c>
      <c r="H6" s="1">
        <f>SUMPRODUCT($E$6:$E$10,C6:C10)+SUMPRODUCT(C13:C14,$E$13:$E$14)+SUMPRODUCT($E$17:$E$23,C17:C23)</f>
        <v>81.210837988272587</v>
      </c>
      <c r="I6" s="1">
        <f>SUMPRODUCT($E$6:$E$10,D6:D10)+SUMPRODUCT(D13:D14,$E$13:$E$14)+SUMPRODUCT($E$17:$E$23,D17:D23)</f>
        <v>52.632058478438331</v>
      </c>
    </row>
    <row r="7" spans="1:9" x14ac:dyDescent="0.3">
      <c r="A7" s="1">
        <v>2</v>
      </c>
      <c r="B7" s="1">
        <v>10500</v>
      </c>
      <c r="C7" s="1">
        <v>25</v>
      </c>
      <c r="D7" s="1">
        <v>60</v>
      </c>
      <c r="E7" s="7">
        <v>8.9351817721593165E-7</v>
      </c>
      <c r="G7" s="1" t="s">
        <v>12</v>
      </c>
      <c r="H7" s="1">
        <v>60</v>
      </c>
      <c r="I7" s="1">
        <v>20</v>
      </c>
    </row>
    <row r="8" spans="1:9" x14ac:dyDescent="0.3">
      <c r="A8" s="1">
        <v>3</v>
      </c>
      <c r="B8" s="1">
        <v>11000</v>
      </c>
      <c r="C8" s="1">
        <v>40</v>
      </c>
      <c r="D8" s="1">
        <v>45</v>
      </c>
      <c r="E8" s="7">
        <v>0.58752056823750209</v>
      </c>
    </row>
    <row r="9" spans="1:9" x14ac:dyDescent="0.3">
      <c r="A9" s="1">
        <v>4</v>
      </c>
      <c r="B9" s="1">
        <v>11500</v>
      </c>
      <c r="C9" s="1">
        <v>55</v>
      </c>
      <c r="D9" s="1">
        <v>25</v>
      </c>
      <c r="E9" s="7">
        <v>0.40774311229845278</v>
      </c>
      <c r="G9" s="1" t="s">
        <v>13</v>
      </c>
      <c r="H9" s="1">
        <v>96.4</v>
      </c>
      <c r="I9" s="1">
        <v>76</v>
      </c>
    </row>
    <row r="10" spans="1:9" x14ac:dyDescent="0.3">
      <c r="A10" s="1">
        <v>5</v>
      </c>
      <c r="B10" s="1">
        <v>12000</v>
      </c>
      <c r="C10" s="1">
        <v>60</v>
      </c>
      <c r="D10" s="1">
        <v>0</v>
      </c>
      <c r="E10" s="7">
        <v>4.7354259458677068E-3</v>
      </c>
      <c r="G10" s="1" t="s">
        <v>18</v>
      </c>
      <c r="H10" s="1">
        <f>(H6-H7)/(H9-H7)</f>
        <v>0.58271532934814796</v>
      </c>
      <c r="I10" s="1">
        <f>(I6-I7)/(I9-I7)</f>
        <v>0.58271532997211306</v>
      </c>
    </row>
    <row r="11" spans="1:9" x14ac:dyDescent="0.3">
      <c r="E11" s="1">
        <f>SUM(E6:E10)</f>
        <v>0.99999999999999989</v>
      </c>
      <c r="H11" s="1" t="str">
        <f ca="1">_xlfn.FORMULATEXT(H10)</f>
        <v>=(H6-H7)/(H9-H7)</v>
      </c>
      <c r="I11" s="1" t="str">
        <f ca="1">_xlfn.FORMULATEXT(I10)</f>
        <v>=(I6-I7)/(I9-I7)</v>
      </c>
    </row>
    <row r="12" spans="1:9" x14ac:dyDescent="0.3">
      <c r="A12" s="1" t="s">
        <v>2</v>
      </c>
      <c r="G12" s="1" t="s">
        <v>19</v>
      </c>
      <c r="H12" s="1">
        <f>MIN(H10,I10)</f>
        <v>0.58271532934814796</v>
      </c>
    </row>
    <row r="13" spans="1:9" x14ac:dyDescent="0.3">
      <c r="A13" s="1">
        <v>1</v>
      </c>
      <c r="B13" s="1" t="s">
        <v>3</v>
      </c>
      <c r="C13" s="1">
        <v>0</v>
      </c>
      <c r="D13" s="1">
        <v>10</v>
      </c>
      <c r="E13" s="7">
        <v>0</v>
      </c>
    </row>
    <row r="14" spans="1:9" x14ac:dyDescent="0.3">
      <c r="A14" s="1">
        <v>2</v>
      </c>
      <c r="B14" s="1" t="s">
        <v>4</v>
      </c>
      <c r="C14" s="1">
        <v>20</v>
      </c>
      <c r="D14" s="1">
        <v>0</v>
      </c>
      <c r="E14" s="7">
        <v>1</v>
      </c>
      <c r="G14" s="1" t="s">
        <v>17</v>
      </c>
    </row>
    <row r="15" spans="1:9" x14ac:dyDescent="0.3">
      <c r="E15" s="1">
        <f>SUM(E13:E14)</f>
        <v>1</v>
      </c>
    </row>
    <row r="16" spans="1:9" x14ac:dyDescent="0.3">
      <c r="A16" s="1" t="s">
        <v>5</v>
      </c>
      <c r="B16" s="1" t="s">
        <v>6</v>
      </c>
    </row>
    <row r="17" spans="1:5" x14ac:dyDescent="0.3">
      <c r="A17" s="1">
        <v>1</v>
      </c>
      <c r="B17" s="1">
        <v>20</v>
      </c>
      <c r="C17" s="1">
        <v>0</v>
      </c>
      <c r="D17" s="1">
        <v>20</v>
      </c>
      <c r="E17" s="7">
        <v>5.9567951385121028E-8</v>
      </c>
    </row>
    <row r="18" spans="1:5" x14ac:dyDescent="0.3">
      <c r="A18" s="1">
        <v>2</v>
      </c>
      <c r="B18" s="1">
        <v>21</v>
      </c>
      <c r="C18" s="1">
        <v>8</v>
      </c>
      <c r="D18" s="1">
        <v>19</v>
      </c>
      <c r="E18" s="7">
        <v>4.169756596958472E-7</v>
      </c>
    </row>
    <row r="19" spans="1:5" x14ac:dyDescent="0.3">
      <c r="A19" s="1">
        <v>3</v>
      </c>
      <c r="B19" s="1">
        <v>22</v>
      </c>
      <c r="C19" s="1">
        <v>12</v>
      </c>
      <c r="D19" s="1">
        <v>18</v>
      </c>
      <c r="E19" s="7">
        <v>0</v>
      </c>
    </row>
    <row r="20" spans="1:5" x14ac:dyDescent="0.3">
      <c r="A20" s="1">
        <v>4</v>
      </c>
      <c r="B20" s="1">
        <v>23</v>
      </c>
      <c r="C20" s="1">
        <v>15</v>
      </c>
      <c r="D20" s="1">
        <v>16</v>
      </c>
      <c r="E20" s="7">
        <v>0.99999952345638909</v>
      </c>
    </row>
    <row r="21" spans="1:5" x14ac:dyDescent="0.3">
      <c r="A21" s="1">
        <v>5</v>
      </c>
      <c r="B21" s="1">
        <v>24</v>
      </c>
      <c r="C21" s="1">
        <v>17</v>
      </c>
      <c r="D21" s="1">
        <v>12</v>
      </c>
      <c r="E21" s="7">
        <v>0</v>
      </c>
    </row>
    <row r="22" spans="1:5" x14ac:dyDescent="0.3">
      <c r="A22" s="1">
        <v>6</v>
      </c>
      <c r="B22" s="1">
        <v>25</v>
      </c>
      <c r="C22" s="1">
        <v>19</v>
      </c>
      <c r="D22" s="1">
        <v>7</v>
      </c>
      <c r="E22" s="7">
        <v>0</v>
      </c>
    </row>
    <row r="23" spans="1:5" x14ac:dyDescent="0.3">
      <c r="A23" s="1">
        <v>7</v>
      </c>
      <c r="B23" s="1">
        <v>26</v>
      </c>
      <c r="C23" s="1">
        <v>20</v>
      </c>
      <c r="D23" s="1">
        <v>0</v>
      </c>
      <c r="E23" s="7">
        <v>0</v>
      </c>
    </row>
    <row r="24" spans="1:5" x14ac:dyDescent="0.3">
      <c r="E24" s="1">
        <f>SUM(E17:E23)</f>
        <v>1.0000000000000002</v>
      </c>
    </row>
  </sheetData>
  <phoneticPr fontId="1" type="noConversion"/>
  <printOptions headings="1" gridLines="1"/>
  <pageMargins left="0.75" right="0.75" top="1" bottom="1" header="0.5" footer="0.5"/>
  <pageSetup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I24"/>
  <sheetViews>
    <sheetView topLeftCell="A3" workbookViewId="0">
      <selection activeCell="H6" sqref="H6"/>
    </sheetView>
  </sheetViews>
  <sheetFormatPr defaultRowHeight="13" x14ac:dyDescent="0.3"/>
  <cols>
    <col min="1" max="2" width="8.7265625" style="1"/>
    <col min="3" max="3" width="11.54296875" style="1" customWidth="1"/>
    <col min="4" max="6" width="8.7265625" style="1"/>
    <col min="7" max="7" width="12.26953125" style="1" customWidth="1"/>
    <col min="8" max="8" width="12.453125" style="1" bestFit="1" customWidth="1"/>
    <col min="9" max="16384" width="8.7265625" style="1"/>
  </cols>
  <sheetData>
    <row r="4" spans="1:9" x14ac:dyDescent="0.3">
      <c r="C4" s="1" t="s">
        <v>9</v>
      </c>
      <c r="G4" s="1" t="s">
        <v>21</v>
      </c>
    </row>
    <row r="5" spans="1:9" ht="26" x14ac:dyDescent="0.3">
      <c r="A5" s="2" t="s">
        <v>1</v>
      </c>
      <c r="B5" s="2" t="s">
        <v>0</v>
      </c>
      <c r="C5" s="3" t="s">
        <v>7</v>
      </c>
      <c r="D5" s="3" t="s">
        <v>8</v>
      </c>
      <c r="E5" s="2" t="s">
        <v>10</v>
      </c>
      <c r="H5" s="1" t="s">
        <v>7</v>
      </c>
      <c r="I5" s="1" t="s">
        <v>8</v>
      </c>
    </row>
    <row r="6" spans="1:9" x14ac:dyDescent="0.3">
      <c r="A6" s="2">
        <v>1</v>
      </c>
      <c r="B6" s="2">
        <v>10000</v>
      </c>
      <c r="C6" s="2">
        <v>0</v>
      </c>
      <c r="D6" s="2">
        <v>70</v>
      </c>
      <c r="E6" s="2">
        <v>0</v>
      </c>
      <c r="G6" s="1" t="s">
        <v>11</v>
      </c>
      <c r="H6" s="1">
        <f>SUMPRODUCT($E$6:$E$10,C6:C10)+SUMPRODUCT(C13:C14,$E$13:$E$14)+SUMPRODUCT($E$17:$E$23,C17:C23)</f>
        <v>79.771408907660543</v>
      </c>
      <c r="I6" s="1">
        <f>SUMPRODUCT($E$6:$E$10,D6:D10)+SUMPRODUCT(D13:D14,$E$13:$E$14)+SUMPRODUCT($E$17:$E$23,D17:D23)</f>
        <v>50.417554821572402</v>
      </c>
    </row>
    <row r="7" spans="1:9" x14ac:dyDescent="0.3">
      <c r="A7" s="2">
        <v>2</v>
      </c>
      <c r="B7" s="2">
        <v>10500</v>
      </c>
      <c r="C7" s="2">
        <v>25</v>
      </c>
      <c r="D7" s="2">
        <v>60</v>
      </c>
      <c r="E7" s="2">
        <v>0.12480639173561564</v>
      </c>
      <c r="G7" s="1" t="s">
        <v>12</v>
      </c>
      <c r="H7" s="1">
        <v>60</v>
      </c>
      <c r="I7" s="1">
        <v>20</v>
      </c>
    </row>
    <row r="8" spans="1:9" x14ac:dyDescent="0.3">
      <c r="A8" s="2">
        <v>3</v>
      </c>
      <c r="B8" s="2">
        <v>11000</v>
      </c>
      <c r="C8" s="2">
        <v>40</v>
      </c>
      <c r="D8" s="2">
        <v>45</v>
      </c>
      <c r="E8" s="2">
        <v>0.4086732386644128</v>
      </c>
    </row>
    <row r="9" spans="1:9" x14ac:dyDescent="0.3">
      <c r="A9" s="2">
        <v>4</v>
      </c>
      <c r="B9" s="2">
        <v>11500</v>
      </c>
      <c r="C9" s="2">
        <v>55</v>
      </c>
      <c r="D9" s="2">
        <v>25</v>
      </c>
      <c r="E9" s="2">
        <v>0.36233713246125232</v>
      </c>
      <c r="G9" s="1" t="s">
        <v>13</v>
      </c>
      <c r="H9" s="1">
        <v>96.4</v>
      </c>
      <c r="I9" s="1">
        <v>76</v>
      </c>
    </row>
    <row r="10" spans="1:9" x14ac:dyDescent="0.3">
      <c r="A10" s="2">
        <v>5</v>
      </c>
      <c r="B10" s="2">
        <v>12000</v>
      </c>
      <c r="C10" s="2">
        <v>60</v>
      </c>
      <c r="D10" s="2">
        <v>0</v>
      </c>
      <c r="E10" s="2">
        <v>0.10418323713871941</v>
      </c>
      <c r="G10" s="1" t="s">
        <v>18</v>
      </c>
      <c r="H10" s="1">
        <f>(H6-H7)/(H9-H7)</f>
        <v>0.54317057438627858</v>
      </c>
      <c r="I10" s="1">
        <f>(I6-I7)/(I9-I7)</f>
        <v>0.54317062181379294</v>
      </c>
    </row>
    <row r="11" spans="1:9" x14ac:dyDescent="0.3">
      <c r="E11" s="1">
        <f>SUM(E6:E10)</f>
        <v>1.0000000000000002</v>
      </c>
    </row>
    <row r="12" spans="1:9" x14ac:dyDescent="0.3">
      <c r="A12" s="4" t="s">
        <v>2</v>
      </c>
      <c r="B12" s="4"/>
      <c r="C12" s="4"/>
      <c r="D12" s="4"/>
      <c r="E12" s="4"/>
      <c r="G12" s="1" t="s">
        <v>19</v>
      </c>
      <c r="H12" s="1">
        <f>MIN(H10,I10)</f>
        <v>0.54317057438627858</v>
      </c>
    </row>
    <row r="13" spans="1:9" x14ac:dyDescent="0.3">
      <c r="A13" s="4">
        <v>1</v>
      </c>
      <c r="B13" s="4" t="s">
        <v>3</v>
      </c>
      <c r="C13" s="4">
        <v>0</v>
      </c>
      <c r="D13" s="4">
        <v>10</v>
      </c>
      <c r="E13" s="4">
        <v>3.6976615353934081E-2</v>
      </c>
    </row>
    <row r="14" spans="1:9" x14ac:dyDescent="0.3">
      <c r="A14" s="4">
        <v>2</v>
      </c>
      <c r="B14" s="4" t="s">
        <v>4</v>
      </c>
      <c r="C14" s="4">
        <v>20</v>
      </c>
      <c r="D14" s="4">
        <v>0</v>
      </c>
      <c r="E14" s="4">
        <v>0.96302338464606607</v>
      </c>
      <c r="G14" s="1" t="s">
        <v>17</v>
      </c>
    </row>
    <row r="15" spans="1:9" x14ac:dyDescent="0.3">
      <c r="E15" s="1">
        <f>SUM(E13:E14)</f>
        <v>1.0000000000000002</v>
      </c>
    </row>
    <row r="16" spans="1:9" x14ac:dyDescent="0.3">
      <c r="A16" s="5" t="s">
        <v>5</v>
      </c>
      <c r="B16" s="5" t="s">
        <v>6</v>
      </c>
      <c r="C16" s="5"/>
      <c r="D16" s="5"/>
      <c r="E16" s="5"/>
    </row>
    <row r="17" spans="1:5" x14ac:dyDescent="0.3">
      <c r="A17" s="5">
        <v>1</v>
      </c>
      <c r="B17" s="5">
        <v>20</v>
      </c>
      <c r="C17" s="5">
        <v>0</v>
      </c>
      <c r="D17" s="5">
        <v>20</v>
      </c>
      <c r="E17" s="5">
        <v>0</v>
      </c>
    </row>
    <row r="18" spans="1:5" x14ac:dyDescent="0.3">
      <c r="A18" s="5">
        <v>2</v>
      </c>
      <c r="B18" s="5">
        <v>21</v>
      </c>
      <c r="C18" s="5">
        <v>8</v>
      </c>
      <c r="D18" s="5">
        <v>19</v>
      </c>
      <c r="E18" s="5">
        <v>0</v>
      </c>
    </row>
    <row r="19" spans="1:5" x14ac:dyDescent="0.3">
      <c r="A19" s="5">
        <v>3</v>
      </c>
      <c r="B19" s="5">
        <v>22</v>
      </c>
      <c r="C19" s="5">
        <v>12</v>
      </c>
      <c r="D19" s="5">
        <v>18</v>
      </c>
      <c r="E19" s="5">
        <v>0.28565399360220567</v>
      </c>
    </row>
    <row r="20" spans="1:5" x14ac:dyDescent="0.3">
      <c r="A20" s="5">
        <v>4</v>
      </c>
      <c r="B20" s="5">
        <v>23</v>
      </c>
      <c r="C20" s="5">
        <v>15</v>
      </c>
      <c r="D20" s="5">
        <v>16</v>
      </c>
      <c r="E20" s="5">
        <v>0.37177786907180682</v>
      </c>
    </row>
    <row r="21" spans="1:5" x14ac:dyDescent="0.3">
      <c r="A21" s="5">
        <v>5</v>
      </c>
      <c r="B21" s="5">
        <v>24</v>
      </c>
      <c r="C21" s="5">
        <v>17</v>
      </c>
      <c r="D21" s="5">
        <v>12</v>
      </c>
      <c r="E21" s="5">
        <v>0.32449778785819566</v>
      </c>
    </row>
    <row r="22" spans="1:5" x14ac:dyDescent="0.3">
      <c r="A22" s="5">
        <v>6</v>
      </c>
      <c r="B22" s="5">
        <v>25</v>
      </c>
      <c r="C22" s="5">
        <v>19</v>
      </c>
      <c r="D22" s="5">
        <v>7</v>
      </c>
      <c r="E22" s="5">
        <v>1.806998116846887E-2</v>
      </c>
    </row>
    <row r="23" spans="1:5" x14ac:dyDescent="0.3">
      <c r="A23" s="5">
        <v>7</v>
      </c>
      <c r="B23" s="5">
        <v>26</v>
      </c>
      <c r="C23" s="5">
        <v>20</v>
      </c>
      <c r="D23" s="5">
        <v>0</v>
      </c>
      <c r="E23" s="5">
        <v>3.6829932308269192E-7</v>
      </c>
    </row>
    <row r="24" spans="1:5" x14ac:dyDescent="0.3">
      <c r="E24" s="1">
        <f>SUM(E17:E23)</f>
        <v>1.0000000000000002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4:I24"/>
  <sheetViews>
    <sheetView topLeftCell="A3" zoomScaleNormal="100" workbookViewId="0">
      <selection activeCell="I6" sqref="I6"/>
    </sheetView>
  </sheetViews>
  <sheetFormatPr defaultRowHeight="13" x14ac:dyDescent="0.3"/>
  <cols>
    <col min="1" max="2" width="8.7265625" style="1"/>
    <col min="3" max="3" width="11.36328125" style="1" customWidth="1"/>
    <col min="4" max="6" width="8.7265625" style="1"/>
    <col min="7" max="8" width="17" style="1" customWidth="1"/>
    <col min="9" max="16384" width="8.7265625" style="1"/>
  </cols>
  <sheetData>
    <row r="4" spans="1:9" x14ac:dyDescent="0.3">
      <c r="C4" s="1" t="s">
        <v>9</v>
      </c>
    </row>
    <row r="5" spans="1:9" ht="26" x14ac:dyDescent="0.3">
      <c r="A5" s="1" t="s">
        <v>1</v>
      </c>
      <c r="B5" s="1" t="s">
        <v>0</v>
      </c>
      <c r="C5" s="6" t="s">
        <v>7</v>
      </c>
      <c r="D5" s="6" t="s">
        <v>8</v>
      </c>
      <c r="E5" s="1" t="s">
        <v>10</v>
      </c>
      <c r="H5" s="1" t="s">
        <v>7</v>
      </c>
      <c r="I5" s="1" t="s">
        <v>8</v>
      </c>
    </row>
    <row r="6" spans="1:9" x14ac:dyDescent="0.3">
      <c r="A6" s="1">
        <v>1</v>
      </c>
      <c r="B6" s="1">
        <v>10000</v>
      </c>
      <c r="C6" s="1">
        <v>0</v>
      </c>
      <c r="D6" s="1">
        <v>70</v>
      </c>
      <c r="E6" s="7">
        <v>0</v>
      </c>
      <c r="G6" s="1" t="s">
        <v>11</v>
      </c>
      <c r="H6" s="1">
        <f>SUMPRODUCT($E$6:$E$10,C6:C10)+SUMPRODUCT(C13:C14,$E$13:$E$14)+SUMPRODUCT($E$17:$E$23,C17:C23)</f>
        <v>82.874999999999858</v>
      </c>
      <c r="I6" s="1">
        <f>SUMPRODUCT($E$6:$E$10,D6:D10)+SUMPRODUCT(D13:D14,$E$13:$E$14)+SUMPRODUCT($E$17:$E$23,D17:D23)</f>
        <v>50.500000000000199</v>
      </c>
    </row>
    <row r="7" spans="1:9" x14ac:dyDescent="0.3">
      <c r="A7" s="1">
        <v>2</v>
      </c>
      <c r="B7" s="1">
        <v>10500</v>
      </c>
      <c r="C7" s="1">
        <v>25</v>
      </c>
      <c r="D7" s="1">
        <v>60</v>
      </c>
      <c r="E7" s="7">
        <v>0</v>
      </c>
      <c r="G7" s="1" t="s">
        <v>12</v>
      </c>
      <c r="H7" s="1">
        <v>60</v>
      </c>
      <c r="I7" s="1">
        <v>20</v>
      </c>
    </row>
    <row r="8" spans="1:9" x14ac:dyDescent="0.3">
      <c r="A8" s="1">
        <v>3</v>
      </c>
      <c r="B8" s="1">
        <v>11000</v>
      </c>
      <c r="C8" s="1">
        <v>40</v>
      </c>
      <c r="D8" s="1">
        <v>45</v>
      </c>
      <c r="E8" s="7">
        <v>0.4750000000000098</v>
      </c>
    </row>
    <row r="9" spans="1:9" x14ac:dyDescent="0.3">
      <c r="A9" s="1">
        <v>4</v>
      </c>
      <c r="B9" s="1">
        <v>11500</v>
      </c>
      <c r="C9" s="1">
        <v>55</v>
      </c>
      <c r="D9" s="1">
        <v>25</v>
      </c>
      <c r="E9" s="7">
        <v>0.52499999999999036</v>
      </c>
      <c r="G9" s="1" t="s">
        <v>13</v>
      </c>
      <c r="H9" s="1">
        <v>96.4</v>
      </c>
      <c r="I9" s="1">
        <v>76</v>
      </c>
    </row>
    <row r="10" spans="1:9" x14ac:dyDescent="0.3">
      <c r="A10" s="1">
        <v>5</v>
      </c>
      <c r="B10" s="1">
        <v>12000</v>
      </c>
      <c r="C10" s="1">
        <v>60</v>
      </c>
      <c r="D10" s="1">
        <v>0</v>
      </c>
      <c r="E10" s="7">
        <v>0</v>
      </c>
      <c r="G10" s="1" t="s">
        <v>18</v>
      </c>
      <c r="H10" s="1">
        <f>(H6-H7)/(H9-H7)</f>
        <v>0.62843406593406193</v>
      </c>
      <c r="I10" s="1">
        <f>(I6-I7)/(I9-I7)</f>
        <v>0.54464285714286065</v>
      </c>
    </row>
    <row r="11" spans="1:9" x14ac:dyDescent="0.3">
      <c r="E11" s="1">
        <f>SUM(E6:E10)</f>
        <v>1.0000000000000002</v>
      </c>
    </row>
    <row r="12" spans="1:9" x14ac:dyDescent="0.3">
      <c r="A12" s="1" t="s">
        <v>2</v>
      </c>
      <c r="G12" s="1" t="s">
        <v>20</v>
      </c>
      <c r="H12" s="1">
        <f>H10*I10</f>
        <v>0.34227212519623235</v>
      </c>
    </row>
    <row r="13" spans="1:9" x14ac:dyDescent="0.3">
      <c r="A13" s="1">
        <v>1</v>
      </c>
      <c r="B13" s="1" t="s">
        <v>3</v>
      </c>
      <c r="C13" s="1">
        <v>0</v>
      </c>
      <c r="D13" s="1">
        <v>10</v>
      </c>
      <c r="E13" s="7">
        <v>0</v>
      </c>
    </row>
    <row r="14" spans="1:9" x14ac:dyDescent="0.3">
      <c r="A14" s="1">
        <v>2</v>
      </c>
      <c r="B14" s="1" t="s">
        <v>4</v>
      </c>
      <c r="C14" s="1">
        <v>20</v>
      </c>
      <c r="D14" s="1">
        <v>0</v>
      </c>
      <c r="E14" s="7">
        <v>1</v>
      </c>
      <c r="G14" s="1" t="s">
        <v>17</v>
      </c>
    </row>
    <row r="15" spans="1:9" x14ac:dyDescent="0.3">
      <c r="E15" s="1">
        <f>SUM(E13:E14)</f>
        <v>1</v>
      </c>
    </row>
    <row r="16" spans="1:9" x14ac:dyDescent="0.3">
      <c r="A16" s="1" t="s">
        <v>5</v>
      </c>
      <c r="B16" s="1" t="s">
        <v>6</v>
      </c>
    </row>
    <row r="17" spans="1:5" x14ac:dyDescent="0.3">
      <c r="A17" s="1">
        <v>1</v>
      </c>
      <c r="B17" s="1">
        <v>20</v>
      </c>
      <c r="C17" s="1">
        <v>0</v>
      </c>
      <c r="D17" s="1">
        <v>20</v>
      </c>
      <c r="E17" s="7">
        <v>0</v>
      </c>
    </row>
    <row r="18" spans="1:5" x14ac:dyDescent="0.3">
      <c r="A18" s="1">
        <v>2</v>
      </c>
      <c r="B18" s="1">
        <v>21</v>
      </c>
      <c r="C18" s="1">
        <v>8</v>
      </c>
      <c r="D18" s="1">
        <v>19</v>
      </c>
      <c r="E18" s="7">
        <v>0</v>
      </c>
    </row>
    <row r="19" spans="1:5" x14ac:dyDescent="0.3">
      <c r="A19" s="1">
        <v>3</v>
      </c>
      <c r="B19" s="1">
        <v>22</v>
      </c>
      <c r="C19" s="1">
        <v>12</v>
      </c>
      <c r="D19" s="1">
        <v>18</v>
      </c>
      <c r="E19" s="7">
        <v>0</v>
      </c>
    </row>
    <row r="20" spans="1:5" x14ac:dyDescent="0.3">
      <c r="A20" s="1">
        <v>4</v>
      </c>
      <c r="B20" s="1">
        <v>23</v>
      </c>
      <c r="C20" s="1">
        <v>15</v>
      </c>
      <c r="D20" s="1">
        <v>16</v>
      </c>
      <c r="E20" s="7">
        <v>1</v>
      </c>
    </row>
    <row r="21" spans="1:5" x14ac:dyDescent="0.3">
      <c r="A21" s="1">
        <v>5</v>
      </c>
      <c r="B21" s="1">
        <v>24</v>
      </c>
      <c r="C21" s="1">
        <v>17</v>
      </c>
      <c r="D21" s="1">
        <v>12</v>
      </c>
      <c r="E21" s="7">
        <v>0</v>
      </c>
    </row>
    <row r="22" spans="1:5" x14ac:dyDescent="0.3">
      <c r="A22" s="1">
        <v>6</v>
      </c>
      <c r="B22" s="1">
        <v>25</v>
      </c>
      <c r="C22" s="1">
        <v>19</v>
      </c>
      <c r="D22" s="1">
        <v>7</v>
      </c>
      <c r="E22" s="7">
        <v>0</v>
      </c>
    </row>
    <row r="23" spans="1:5" x14ac:dyDescent="0.3">
      <c r="A23" s="1">
        <v>7</v>
      </c>
      <c r="B23" s="1">
        <v>26</v>
      </c>
      <c r="C23" s="1">
        <v>20</v>
      </c>
      <c r="D23" s="1">
        <v>0</v>
      </c>
      <c r="E23" s="7">
        <v>0</v>
      </c>
    </row>
    <row r="24" spans="1:5" x14ac:dyDescent="0.3">
      <c r="E24" s="1">
        <f>SUM(E17:E23)</f>
        <v>1</v>
      </c>
    </row>
  </sheetData>
  <phoneticPr fontId="1" type="noConversion"/>
  <printOptions headings="1" gridLines="1"/>
  <pageMargins left="0.75" right="0.75" top="1" bottom="1" header="0.5" footer="0.5"/>
  <pageSetup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I24"/>
  <sheetViews>
    <sheetView topLeftCell="A4" workbookViewId="0">
      <selection activeCell="H7" sqref="H7"/>
    </sheetView>
  </sheetViews>
  <sheetFormatPr defaultRowHeight="13" x14ac:dyDescent="0.3"/>
  <cols>
    <col min="1" max="2" width="8.7265625" style="1"/>
    <col min="3" max="3" width="9.90625" style="1" customWidth="1"/>
    <col min="4" max="6" width="8.7265625" style="1"/>
    <col min="7" max="8" width="17" style="1" customWidth="1"/>
    <col min="9" max="16384" width="8.7265625" style="1"/>
  </cols>
  <sheetData>
    <row r="4" spans="1:9" x14ac:dyDescent="0.3">
      <c r="C4" s="1" t="s">
        <v>9</v>
      </c>
    </row>
    <row r="5" spans="1:9" x14ac:dyDescent="0.3">
      <c r="A5" s="1" t="s">
        <v>1</v>
      </c>
      <c r="B5" s="1" t="s">
        <v>0</v>
      </c>
      <c r="C5" s="6" t="s">
        <v>7</v>
      </c>
      <c r="D5" s="6" t="s">
        <v>8</v>
      </c>
      <c r="E5" s="1" t="s">
        <v>10</v>
      </c>
      <c r="H5" s="1" t="s">
        <v>7</v>
      </c>
      <c r="I5" s="1" t="s">
        <v>8</v>
      </c>
    </row>
    <row r="6" spans="1:9" x14ac:dyDescent="0.3">
      <c r="A6" s="1">
        <v>1</v>
      </c>
      <c r="B6" s="1">
        <v>10000</v>
      </c>
      <c r="C6" s="1">
        <v>0</v>
      </c>
      <c r="D6" s="1">
        <v>70</v>
      </c>
      <c r="E6" s="7">
        <v>0</v>
      </c>
      <c r="G6" s="1" t="s">
        <v>11</v>
      </c>
      <c r="H6" s="1">
        <f>SUMPRODUCT($E$6:$E$10,C6:C10)+SUMPRODUCT(C13:C14,$E$13:$E$14)+SUMPRODUCT($E$17:$E$23,C17:C23)</f>
        <v>90</v>
      </c>
      <c r="I6" s="1">
        <f>SUMPRODUCT($E$6:$E$10,D6:D10)+SUMPRODUCT(D13:D14,$E$13:$E$14)+SUMPRODUCT($E$17:$E$23,D17:D23)</f>
        <v>41</v>
      </c>
    </row>
    <row r="7" spans="1:9" x14ac:dyDescent="0.3">
      <c r="A7" s="1">
        <v>2</v>
      </c>
      <c r="B7" s="1">
        <v>10500</v>
      </c>
      <c r="C7" s="1">
        <v>25</v>
      </c>
      <c r="D7" s="1">
        <v>60</v>
      </c>
      <c r="E7" s="7">
        <v>0</v>
      </c>
      <c r="G7" s="1" t="s">
        <v>12</v>
      </c>
      <c r="H7" s="1">
        <v>60</v>
      </c>
      <c r="I7" s="1">
        <v>20</v>
      </c>
    </row>
    <row r="8" spans="1:9" x14ac:dyDescent="0.3">
      <c r="A8" s="1">
        <v>3</v>
      </c>
      <c r="B8" s="1">
        <v>11000</v>
      </c>
      <c r="C8" s="1">
        <v>40</v>
      </c>
      <c r="D8" s="1">
        <v>45</v>
      </c>
      <c r="E8" s="7">
        <v>0</v>
      </c>
    </row>
    <row r="9" spans="1:9" x14ac:dyDescent="0.3">
      <c r="A9" s="1">
        <v>4</v>
      </c>
      <c r="B9" s="1">
        <v>11500</v>
      </c>
      <c r="C9" s="1">
        <v>55</v>
      </c>
      <c r="D9" s="1">
        <v>25</v>
      </c>
      <c r="E9" s="7">
        <v>1</v>
      </c>
      <c r="G9" s="1" t="s">
        <v>13</v>
      </c>
      <c r="H9" s="1">
        <v>96.4</v>
      </c>
      <c r="I9" s="1">
        <v>76</v>
      </c>
    </row>
    <row r="10" spans="1:9" x14ac:dyDescent="0.3">
      <c r="A10" s="1">
        <v>5</v>
      </c>
      <c r="B10" s="1">
        <v>12000</v>
      </c>
      <c r="C10" s="1">
        <v>60</v>
      </c>
      <c r="D10" s="1">
        <v>0</v>
      </c>
      <c r="E10" s="7">
        <v>0</v>
      </c>
      <c r="G10" s="1" t="s">
        <v>18</v>
      </c>
      <c r="H10" s="1">
        <f>(H6-H7)/(H9-H7)</f>
        <v>0.82417582417582402</v>
      </c>
      <c r="I10" s="1">
        <f>(I6-I7)/(I9-I7)</f>
        <v>0.375</v>
      </c>
    </row>
    <row r="11" spans="1:9" x14ac:dyDescent="0.3">
      <c r="E11" s="1">
        <f>SUM(E6:E10)</f>
        <v>1</v>
      </c>
    </row>
    <row r="12" spans="1:9" x14ac:dyDescent="0.3">
      <c r="A12" s="1" t="s">
        <v>2</v>
      </c>
      <c r="G12" s="1" t="s">
        <v>20</v>
      </c>
      <c r="H12" s="1">
        <f>H10*I10</f>
        <v>0.30906593406593402</v>
      </c>
    </row>
    <row r="13" spans="1:9" x14ac:dyDescent="0.3">
      <c r="A13" s="1">
        <v>1</v>
      </c>
      <c r="B13" s="1" t="s">
        <v>3</v>
      </c>
      <c r="C13" s="1">
        <v>0</v>
      </c>
      <c r="D13" s="1">
        <v>10</v>
      </c>
      <c r="E13" s="7">
        <v>0</v>
      </c>
    </row>
    <row r="14" spans="1:9" x14ac:dyDescent="0.3">
      <c r="A14" s="1">
        <v>2</v>
      </c>
      <c r="B14" s="1" t="s">
        <v>4</v>
      </c>
      <c r="C14" s="1">
        <v>20</v>
      </c>
      <c r="D14" s="1">
        <v>0</v>
      </c>
      <c r="E14" s="7">
        <v>1</v>
      </c>
      <c r="G14" s="1" t="s">
        <v>17</v>
      </c>
    </row>
    <row r="15" spans="1:9" x14ac:dyDescent="0.3">
      <c r="E15" s="1">
        <f>SUM(E13:E14)</f>
        <v>1</v>
      </c>
    </row>
    <row r="16" spans="1:9" x14ac:dyDescent="0.3">
      <c r="A16" s="1" t="s">
        <v>5</v>
      </c>
      <c r="B16" s="1" t="s">
        <v>6</v>
      </c>
    </row>
    <row r="17" spans="1:5" x14ac:dyDescent="0.3">
      <c r="A17" s="1">
        <v>1</v>
      </c>
      <c r="B17" s="1">
        <v>20</v>
      </c>
      <c r="C17" s="1">
        <v>0</v>
      </c>
      <c r="D17" s="1">
        <v>20</v>
      </c>
      <c r="E17" s="7">
        <v>0</v>
      </c>
    </row>
    <row r="18" spans="1:5" x14ac:dyDescent="0.3">
      <c r="A18" s="1">
        <v>2</v>
      </c>
      <c r="B18" s="1">
        <v>21</v>
      </c>
      <c r="C18" s="1">
        <v>8</v>
      </c>
      <c r="D18" s="1">
        <v>19</v>
      </c>
      <c r="E18" s="7">
        <v>0</v>
      </c>
    </row>
    <row r="19" spans="1:5" x14ac:dyDescent="0.3">
      <c r="A19" s="1">
        <v>3</v>
      </c>
      <c r="B19" s="1">
        <v>22</v>
      </c>
      <c r="C19" s="1">
        <v>12</v>
      </c>
      <c r="D19" s="1">
        <v>18</v>
      </c>
      <c r="E19" s="7">
        <v>0</v>
      </c>
    </row>
    <row r="20" spans="1:5" x14ac:dyDescent="0.3">
      <c r="A20" s="1">
        <v>4</v>
      </c>
      <c r="B20" s="1">
        <v>23</v>
      </c>
      <c r="C20" s="1">
        <v>15</v>
      </c>
      <c r="D20" s="1">
        <v>16</v>
      </c>
      <c r="E20" s="7">
        <v>1</v>
      </c>
    </row>
    <row r="21" spans="1:5" x14ac:dyDescent="0.3">
      <c r="A21" s="1">
        <v>5</v>
      </c>
      <c r="B21" s="1">
        <v>24</v>
      </c>
      <c r="C21" s="1">
        <v>17</v>
      </c>
      <c r="D21" s="1">
        <v>12</v>
      </c>
      <c r="E21" s="7">
        <v>0</v>
      </c>
    </row>
    <row r="22" spans="1:5" x14ac:dyDescent="0.3">
      <c r="A22" s="1">
        <v>6</v>
      </c>
      <c r="B22" s="1">
        <v>25</v>
      </c>
      <c r="C22" s="1">
        <v>19</v>
      </c>
      <c r="D22" s="1">
        <v>7</v>
      </c>
      <c r="E22" s="7">
        <v>0</v>
      </c>
    </row>
    <row r="23" spans="1:5" x14ac:dyDescent="0.3">
      <c r="A23" s="1">
        <v>7</v>
      </c>
      <c r="B23" s="1">
        <v>26</v>
      </c>
      <c r="C23" s="1">
        <v>20</v>
      </c>
      <c r="D23" s="1">
        <v>0</v>
      </c>
      <c r="E23" s="7">
        <v>0</v>
      </c>
    </row>
    <row r="24" spans="1:5" x14ac:dyDescent="0.3">
      <c r="E24" s="1">
        <f>SUM(E17:E23)</f>
        <v>1</v>
      </c>
    </row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find contractor  max </vt:lpstr>
      <vt:lpstr>find store max  </vt:lpstr>
      <vt:lpstr>max min POP</vt:lpstr>
      <vt:lpstr>max min POP integer</vt:lpstr>
      <vt:lpstr>max product </vt:lpstr>
      <vt:lpstr>max product  int</vt:lpstr>
      <vt:lpstr>Sheet2</vt:lpstr>
      <vt:lpstr>Sheet3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Tech. Services</dc:creator>
  <cp:lastModifiedBy>Owner</cp:lastModifiedBy>
  <dcterms:created xsi:type="dcterms:W3CDTF">2004-03-17T16:38:59Z</dcterms:created>
  <dcterms:modified xsi:type="dcterms:W3CDTF">2017-09-14T01:15:42Z</dcterms:modified>
</cp:coreProperties>
</file>