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3820"/>
  <bookViews>
    <workbookView xWindow="5985" yWindow="-15" windowWidth="5970" windowHeight="6570"/>
  </bookViews>
  <sheets>
    <sheet name="Original Model" sheetId="1" r:id="rId1"/>
    <sheet name="Sheet3" sheetId="3" r:id="rId2"/>
  </sheets>
  <definedNames>
    <definedName name="costgrowth">'Original Model'!$C$7</definedName>
    <definedName name="intrate">'Original Model'!$C$6</definedName>
    <definedName name="pricegrowth">'Original Model'!$C$8</definedName>
    <definedName name="Sales_growth">'Original Model'!$C$3</definedName>
    <definedName name="taxrate">'Original Model'!$C$1</definedName>
    <definedName name="Year1cost">'Original Model'!$C$5</definedName>
    <definedName name="Year1price">'Original Model'!$C$4</definedName>
    <definedName name="Year1sales">'Original Model'!$C$2</definedName>
  </definedNames>
  <calcPr calcId="124519"/>
</workbook>
</file>

<file path=xl/calcChain.xml><?xml version="1.0" encoding="utf-8"?>
<calcChain xmlns="http://schemas.openxmlformats.org/spreadsheetml/2006/main">
  <c r="C3" i="1"/>
  <c r="B11"/>
  <c r="B10"/>
  <c r="B13" s="1"/>
  <c r="B12"/>
  <c r="C12" s="1"/>
  <c r="C11"/>
  <c r="C10"/>
  <c r="C13" s="1"/>
  <c r="D11"/>
  <c r="D10"/>
  <c r="D13" s="1"/>
  <c r="E11"/>
  <c r="F11" s="1"/>
  <c r="C14" l="1"/>
  <c r="D12"/>
  <c r="E12" s="1"/>
  <c r="F12" s="1"/>
  <c r="C15"/>
  <c r="E13"/>
  <c r="E10"/>
  <c r="D14"/>
  <c r="D15" s="1"/>
  <c r="D16" s="1"/>
  <c r="D17" s="1"/>
  <c r="B14"/>
  <c r="B15" s="1"/>
  <c r="C16"/>
  <c r="C17" s="1"/>
  <c r="B16" l="1"/>
  <c r="B17" s="1"/>
  <c r="E14"/>
  <c r="E15" s="1"/>
  <c r="E16" s="1"/>
  <c r="E17" s="1"/>
  <c r="F10"/>
  <c r="F14" l="1"/>
  <c r="F13"/>
  <c r="F15" s="1"/>
  <c r="F16" s="1"/>
  <c r="F17" s="1"/>
  <c r="B19" s="1"/>
</calcChain>
</file>

<file path=xl/sharedStrings.xml><?xml version="1.0" encoding="utf-8"?>
<sst xmlns="http://schemas.openxmlformats.org/spreadsheetml/2006/main" count="18" uniqueCount="18">
  <si>
    <t>Year</t>
  </si>
  <si>
    <t>Year1sales</t>
  </si>
  <si>
    <t>Sales growth</t>
  </si>
  <si>
    <t>Year1price</t>
  </si>
  <si>
    <t>Year1cost</t>
  </si>
  <si>
    <t>intrate</t>
  </si>
  <si>
    <t>NPV</t>
  </si>
  <si>
    <t>Unit Sales</t>
  </si>
  <si>
    <t>Revenues</t>
  </si>
  <si>
    <t>Costs</t>
  </si>
  <si>
    <t>Tax</t>
  </si>
  <si>
    <t>Aftertax Profits</t>
  </si>
  <si>
    <t>costgrowth</t>
  </si>
  <si>
    <t>pricegrowth</t>
  </si>
  <si>
    <t>taxrate</t>
  </si>
  <si>
    <t>unit price</t>
  </si>
  <si>
    <t>unit cost</t>
  </si>
  <si>
    <t>Before Tax Profits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</si>
</sst>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44" fontId="1" fillId="0" borderId="0" applyFont="0" applyFill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10" fillId="32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3" borderId="1" applyNumberFormat="0" applyAlignment="0" applyProtection="0"/>
    <xf numFmtId="0" fontId="15" fillId="0" borderId="6" applyNumberFormat="0" applyFill="0" applyAlignment="0" applyProtection="0"/>
    <xf numFmtId="0" fontId="16" fillId="34" borderId="0" applyNumberFormat="0" applyBorder="0" applyAlignment="0" applyProtection="0"/>
    <xf numFmtId="0" fontId="3" fillId="35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20" fillId="0" borderId="0" xfId="0" applyFont="1"/>
    <xf numFmtId="44" fontId="20" fillId="0" borderId="0" xfId="28" applyFont="1"/>
    <xf numFmtId="44" fontId="20" fillId="0" borderId="0" xfId="0" applyNumberFormat="1" applyFont="1"/>
    <xf numFmtId="8" fontId="20" fillId="0" borderId="0" xfId="0" applyNumberFormat="1" applyFont="1"/>
  </cellXfs>
  <cellStyles count="45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mphasis 1" xfId="29"/>
    <cellStyle name="Emphasis 2" xfId="30"/>
    <cellStyle name="Emphasis 3" xfId="3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Sheet Title" xfId="42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D5" sqref="D4:D5"/>
    </sheetView>
  </sheetViews>
  <sheetFormatPr defaultRowHeight="12.75"/>
  <cols>
    <col min="1" max="1" width="16" style="1" customWidth="1"/>
    <col min="2" max="2" width="12.42578125" style="1" customWidth="1"/>
    <col min="3" max="3" width="14" style="1" customWidth="1"/>
    <col min="4" max="4" width="12.28515625" style="1" customWidth="1"/>
    <col min="5" max="6" width="13.140625" style="1" customWidth="1"/>
    <col min="7" max="16384" width="9.140625" style="1"/>
  </cols>
  <sheetData>
    <row r="1" spans="1:6">
      <c r="B1" s="1" t="s">
        <v>14</v>
      </c>
      <c r="C1" s="1">
        <v>0.4</v>
      </c>
    </row>
    <row r="2" spans="1:6" ht="24.95" customHeight="1">
      <c r="B2" s="1" t="s">
        <v>1</v>
      </c>
      <c r="C2" s="1">
        <v>10000</v>
      </c>
      <c r="D2"/>
    </row>
    <row r="3" spans="1:6" ht="24.95" customHeight="1">
      <c r="B3" s="1" t="s">
        <v>2</v>
      </c>
      <c r="C3" s="1">
        <f>E3/100</f>
        <v>0.48</v>
      </c>
      <c r="D3"/>
      <c r="E3" s="1">
        <v>48</v>
      </c>
    </row>
    <row r="4" spans="1:6" ht="24.95" customHeight="1">
      <c r="B4" s="1" t="s">
        <v>3</v>
      </c>
      <c r="C4" s="2">
        <v>9</v>
      </c>
      <c r="D4"/>
    </row>
    <row r="5" spans="1:6" ht="24.95" customHeight="1">
      <c r="B5" s="1" t="s">
        <v>4</v>
      </c>
      <c r="C5" s="2">
        <v>6</v>
      </c>
      <c r="D5"/>
    </row>
    <row r="6" spans="1:6" ht="30" customHeight="1">
      <c r="B6" s="1" t="s">
        <v>5</v>
      </c>
      <c r="C6" s="1">
        <v>0.15</v>
      </c>
    </row>
    <row r="7" spans="1:6" ht="30" customHeight="1">
      <c r="B7" s="1" t="s">
        <v>12</v>
      </c>
      <c r="C7" s="1">
        <v>0.05</v>
      </c>
    </row>
    <row r="8" spans="1:6" ht="30" customHeight="1">
      <c r="B8" s="1" t="s">
        <v>13</v>
      </c>
      <c r="C8" s="1">
        <v>0.03</v>
      </c>
    </row>
    <row r="9" spans="1:6">
      <c r="A9" s="1" t="s">
        <v>0</v>
      </c>
      <c r="B9" s="1">
        <v>1</v>
      </c>
      <c r="C9" s="1">
        <v>2</v>
      </c>
      <c r="D9" s="1">
        <v>3</v>
      </c>
      <c r="E9" s="1">
        <v>4</v>
      </c>
      <c r="F9" s="1">
        <v>5</v>
      </c>
    </row>
    <row r="10" spans="1:6">
      <c r="A10" s="1" t="s">
        <v>7</v>
      </c>
      <c r="B10" s="1">
        <f>Year1sales</f>
        <v>10000</v>
      </c>
      <c r="C10" s="1">
        <f>B10*(1+Sales_growth)</f>
        <v>14800</v>
      </c>
      <c r="D10" s="1">
        <f>C10*(1+Sales_growth)</f>
        <v>21904</v>
      </c>
      <c r="E10" s="1">
        <f>D10*(1+Sales_growth)</f>
        <v>32417.919999999998</v>
      </c>
      <c r="F10" s="1">
        <f>E10*(1+Sales_growth)</f>
        <v>47978.5216</v>
      </c>
    </row>
    <row r="11" spans="1:6">
      <c r="A11" s="1" t="s">
        <v>15</v>
      </c>
      <c r="B11" s="2">
        <f>Year1price</f>
        <v>9</v>
      </c>
      <c r="C11" s="2">
        <f>B11*(1+pricegrowth)</f>
        <v>9.27</v>
      </c>
      <c r="D11" s="2">
        <f>C11*(1+pricegrowth)</f>
        <v>9.5480999999999998</v>
      </c>
      <c r="E11" s="2">
        <f>D11*(1+pricegrowth)</f>
        <v>9.834543</v>
      </c>
      <c r="F11" s="2">
        <f>E11*(1+pricegrowth)</f>
        <v>10.129579290000001</v>
      </c>
    </row>
    <row r="12" spans="1:6">
      <c r="A12" s="1" t="s">
        <v>16</v>
      </c>
      <c r="B12" s="2">
        <f>Year1cost</f>
        <v>6</v>
      </c>
      <c r="C12" s="2">
        <f>B12*(1+costgrowth)</f>
        <v>6.3000000000000007</v>
      </c>
      <c r="D12" s="2">
        <f>C12*(1+costgrowth)</f>
        <v>6.6150000000000011</v>
      </c>
      <c r="E12" s="2">
        <f>D12*(1+costgrowth)</f>
        <v>6.9457500000000012</v>
      </c>
      <c r="F12" s="2">
        <f>E12*(1+costgrowth)</f>
        <v>7.2930375000000014</v>
      </c>
    </row>
    <row r="13" spans="1:6">
      <c r="A13" s="1" t="s">
        <v>8</v>
      </c>
      <c r="B13" s="3">
        <f>B11*B10</f>
        <v>90000</v>
      </c>
      <c r="C13" s="3">
        <f>C11*C10</f>
        <v>137196</v>
      </c>
      <c r="D13" s="3">
        <f>D11*D10</f>
        <v>209141.58239999998</v>
      </c>
      <c r="E13" s="3">
        <f>E11*E10</f>
        <v>318815.42821056</v>
      </c>
      <c r="F13" s="3">
        <f>F11*F10</f>
        <v>486002.23876417772</v>
      </c>
    </row>
    <row r="14" spans="1:6">
      <c r="A14" s="1" t="s">
        <v>9</v>
      </c>
      <c r="B14" s="3">
        <f>B10*B12</f>
        <v>60000</v>
      </c>
      <c r="C14" s="3">
        <f>C10*C12</f>
        <v>93240.000000000015</v>
      </c>
      <c r="D14" s="3">
        <f>D10*D12</f>
        <v>144894.96000000002</v>
      </c>
      <c r="E14" s="3">
        <f>E10*E12</f>
        <v>225166.76784000001</v>
      </c>
      <c r="F14" s="3">
        <f>F10*F12</f>
        <v>349909.15722336009</v>
      </c>
    </row>
    <row r="15" spans="1:6">
      <c r="A15" s="1" t="s">
        <v>17</v>
      </c>
      <c r="B15" s="3">
        <f>B13-B14</f>
        <v>30000</v>
      </c>
      <c r="C15" s="3">
        <f>C13-C14</f>
        <v>43955.999999999985</v>
      </c>
      <c r="D15" s="3">
        <f>D13-D14</f>
        <v>64246.622399999964</v>
      </c>
      <c r="E15" s="3">
        <f>E13-E14</f>
        <v>93648.660370559985</v>
      </c>
      <c r="F15" s="3">
        <f>F13-F14</f>
        <v>136093.08154081763</v>
      </c>
    </row>
    <row r="16" spans="1:6">
      <c r="A16" s="1" t="s">
        <v>10</v>
      </c>
      <c r="B16" s="3">
        <f>taxrate*B15</f>
        <v>12000</v>
      </c>
      <c r="C16" s="3">
        <f>taxrate*C15</f>
        <v>17582.399999999994</v>
      </c>
      <c r="D16" s="3">
        <f>taxrate*D15</f>
        <v>25698.648959999988</v>
      </c>
      <c r="E16" s="3">
        <f>taxrate*E15</f>
        <v>37459.464148223997</v>
      </c>
      <c r="F16" s="3">
        <f>taxrate*F15</f>
        <v>54437.232616327055</v>
      </c>
    </row>
    <row r="17" spans="1:6">
      <c r="A17" s="1" t="s">
        <v>11</v>
      </c>
      <c r="B17" s="3">
        <f>B15-B16</f>
        <v>18000</v>
      </c>
      <c r="C17" s="3">
        <f>C15-C16</f>
        <v>26373.599999999991</v>
      </c>
      <c r="D17" s="3">
        <f>D15-D16</f>
        <v>38547.973439999972</v>
      </c>
      <c r="E17" s="3">
        <f>E15-E16</f>
        <v>56189.196222335988</v>
      </c>
      <c r="F17" s="3">
        <f>F15-F16</f>
        <v>81655.848924490565</v>
      </c>
    </row>
    <row r="19" spans="1:6">
      <c r="A19" s="1" t="s">
        <v>6</v>
      </c>
      <c r="B19" s="4">
        <f>NPV(intrate,B17:F17)</f>
        <v>133664.06649469215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1D052052-8513-4A12-80A9-400CC292DD05}"/>
</file>

<file path=customXml/itemProps2.xml><?xml version="1.0" encoding="utf-8"?>
<ds:datastoreItem xmlns:ds="http://schemas.openxmlformats.org/officeDocument/2006/customXml" ds:itemID="{45EBB5E8-1DA6-4DBD-B312-E7EA3BEAB71B}"/>
</file>

<file path=customXml/itemProps3.xml><?xml version="1.0" encoding="utf-8"?>
<ds:datastoreItem xmlns:ds="http://schemas.openxmlformats.org/officeDocument/2006/customXml" ds:itemID="{9EC8FB62-83A4-489E-B877-76632F41BE7A}"/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Original Model</vt:lpstr>
      <vt:lpstr>Sheet3</vt:lpstr>
      <vt:lpstr>costgrowth</vt:lpstr>
      <vt:lpstr>intrate</vt:lpstr>
      <vt:lpstr>pricegrowth</vt:lpstr>
      <vt:lpstr>Sales_growth</vt:lpstr>
      <vt:lpstr>taxrate</vt:lpstr>
      <vt:lpstr>Year1cost</vt:lpstr>
      <vt:lpstr>Year1price</vt:lpstr>
      <vt:lpstr>Year1sales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Vivian</cp:lastModifiedBy>
  <cp:revision/>
  <dcterms:created xsi:type="dcterms:W3CDTF">2006-08-10T19:01:41Z</dcterms:created>
  <dcterms:modified xsi:type="dcterms:W3CDTF">2007-03-22T03:31:21Z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